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crautonomagovco-my.sharepoint.com/personal/fduque_crautonoma_gov_co/Documents/GESTIÓN DOCUMENTAL/CALIDAD-SGI/MAPA DE RIESGOS/2024/"/>
    </mc:Choice>
  </mc:AlternateContent>
  <xr:revisionPtr revIDLastSave="3" documentId="8_{EED55B65-BC65-41B5-8ABF-3B8C0FD79B31}" xr6:coauthVersionLast="47" xr6:coauthVersionMax="47" xr10:uidLastSave="{4C3D69E2-1844-4C38-BE6F-260AD5FFD50D}"/>
  <bookViews>
    <workbookView xWindow="-120" yWindow="-120" windowWidth="29040" windowHeight="15720" tabRatio="761" xr2:uid="{00000000-000D-0000-FFFF-FFFF00000000}"/>
  </bookViews>
  <sheets>
    <sheet name="Mapa" sheetId="9" r:id="rId1"/>
    <sheet name="Val. Imp. Corrupcion" sheetId="5" r:id="rId2"/>
    <sheet name="Puntos de riesgo fiscal" sheetId="10" r:id="rId3"/>
    <sheet name="Amenaza y Vulnerabilidad" sheetId="12" r:id="rId4"/>
    <sheet name="Instrucciones" sheetId="8" r:id="rId5"/>
    <sheet name="Control de Actualización" sheetId="7" r:id="rId6"/>
    <sheet name="Datos R fiscal" sheetId="11" state="hidden" r:id="rId7"/>
  </sheets>
  <definedNames>
    <definedName name="_xlnm.Print_Area" localSheetId="5">'Control de Actualización'!$A$1:$F$36</definedName>
    <definedName name="_xlnm.Print_Area" localSheetId="6">'Datos R fiscal'!$A$1:$H$16</definedName>
    <definedName name="_xlnm.Print_Area" localSheetId="4">Instrucciones!$A$1:$R$47</definedName>
    <definedName name="_xlnm.Print_Area" localSheetId="0">Mapa!$A$1:$AQ$38</definedName>
    <definedName name="_xlnm.Print_Area" localSheetId="2">'Puntos de riesgo fiscal'!$A$1:$C$55</definedName>
    <definedName name="_xlnm.Print_Area" localSheetId="1">'Val. Imp. Corrupcion'!$A$1:$K$31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9" l="1"/>
  <c r="AD25" i="9" s="1"/>
  <c r="S21" i="9"/>
  <c r="AD21" i="9" s="1"/>
  <c r="S17" i="9"/>
  <c r="S12" i="9"/>
  <c r="AC12" i="9" s="1"/>
  <c r="S13" i="9"/>
  <c r="AC13" i="9" s="1"/>
  <c r="O30" i="9"/>
  <c r="Q30" i="9" s="1"/>
  <c r="U13" i="9"/>
  <c r="W13" i="9"/>
  <c r="Y13" i="9"/>
  <c r="AA13" i="9"/>
  <c r="O13" i="9"/>
  <c r="O25" i="9"/>
  <c r="O21" i="9"/>
  <c r="O17" i="9"/>
  <c r="F10" i="10"/>
  <c r="F9" i="10"/>
  <c r="F8" i="10"/>
  <c r="F7" i="10"/>
  <c r="F6" i="10"/>
  <c r="F5" i="10"/>
  <c r="F4" i="10"/>
  <c r="F3" i="10"/>
  <c r="AC17" i="9" l="1"/>
  <c r="AC25" i="9"/>
  <c r="AB13" i="9"/>
  <c r="AD13" i="9" s="1"/>
  <c r="AE13" i="9" s="1"/>
  <c r="O29" i="9"/>
  <c r="Q29" i="9" s="1"/>
  <c r="AA25" i="9" l="1"/>
  <c r="Y25" i="9"/>
  <c r="W25" i="9"/>
  <c r="U25" i="9"/>
  <c r="AA21" i="9"/>
  <c r="Y21" i="9"/>
  <c r="W21" i="9"/>
  <c r="U21" i="9"/>
  <c r="AA17" i="9"/>
  <c r="Y17" i="9"/>
  <c r="W17" i="9"/>
  <c r="U17" i="9"/>
  <c r="AA12" i="9"/>
  <c r="Y12" i="9"/>
  <c r="W12" i="9"/>
  <c r="U12" i="9"/>
  <c r="AA11" i="9"/>
  <c r="Y11" i="9"/>
  <c r="W11" i="9"/>
  <c r="U11" i="9"/>
  <c r="S11" i="9"/>
  <c r="H29" i="5"/>
  <c r="O12" i="9"/>
  <c r="O11" i="9"/>
  <c r="AC11" i="9" l="1"/>
  <c r="AB25" i="9"/>
  <c r="AB21" i="9"/>
  <c r="AB17" i="9"/>
  <c r="AB12" i="9"/>
  <c r="AD12" i="9" s="1"/>
  <c r="AE12" i="9" s="1"/>
  <c r="AB11" i="9"/>
  <c r="AD11" i="9" s="1"/>
  <c r="AD17" i="9" l="1"/>
  <c r="AE17" i="9" s="1"/>
  <c r="AC21" i="9"/>
  <c r="AE21" i="9" s="1"/>
  <c r="AE11" i="9"/>
  <c r="AE25" i="9"/>
</calcChain>
</file>

<file path=xl/sharedStrings.xml><?xml version="1.0" encoding="utf-8"?>
<sst xmlns="http://schemas.openxmlformats.org/spreadsheetml/2006/main" count="839" uniqueCount="533">
  <si>
    <t>MAPA</t>
  </si>
  <si>
    <t xml:space="preserve">MAPA DE RIESGOS Y OPORTUNIDADES - PROCESO: GESTIÓN DOCUMENTAL Y ARCHIVO </t>
  </si>
  <si>
    <r>
      <rPr>
        <b/>
        <sz val="12"/>
        <color rgb="FF000000"/>
        <rFont val="Arial"/>
        <family val="2"/>
      </rPr>
      <t xml:space="preserve">Código: </t>
    </r>
    <r>
      <rPr>
        <sz val="12"/>
        <color rgb="FF000000"/>
        <rFont val="Arial"/>
        <family val="2"/>
      </rPr>
      <t>GA-MP-01</t>
    </r>
  </si>
  <si>
    <t>Objetivo del Proceso</t>
  </si>
  <si>
    <t>Coordinar el sistema de gestión documental de la Corporación junto con el SGI a través de los instrumentos existentes, garantizando el acceso a la información y apuntando a la transformación digital de los servicios.</t>
  </si>
  <si>
    <t>RIESGOS INSTITUCIONALES</t>
  </si>
  <si>
    <t>IDENTIFICACIÓN DE RIESGOS INSTITUCIONALES</t>
  </si>
  <si>
    <t>ANÁLISIS DE RIESGO INHERENTE</t>
  </si>
  <si>
    <t>EVALUACIÓN DEL RIESGO RESIDUAL</t>
  </si>
  <si>
    <t>ACCIONES CORRECTIVAS</t>
  </si>
  <si>
    <t>ARTICULACIÓN CON EL SISTEMA DE GESTIÓN</t>
  </si>
  <si>
    <t>RESPONSABLE</t>
  </si>
  <si>
    <t>Riesgo</t>
  </si>
  <si>
    <t>Fuente</t>
  </si>
  <si>
    <t>Causas</t>
  </si>
  <si>
    <t>Consecuencias Potenciales</t>
  </si>
  <si>
    <t>Imp.</t>
  </si>
  <si>
    <t>Prob.</t>
  </si>
  <si>
    <t>Riesgo Inherente (ZIR)</t>
  </si>
  <si>
    <t>Controles para el Riesgo</t>
  </si>
  <si>
    <t>TIPO</t>
  </si>
  <si>
    <t>PUNTAJE</t>
  </si>
  <si>
    <t>IMPLEMENTACIÓN</t>
  </si>
  <si>
    <t>DOCUMENTACIÓN</t>
  </si>
  <si>
    <t>FRECUENCIA</t>
  </si>
  <si>
    <t>EVIDENCIA</t>
  </si>
  <si>
    <t>Total</t>
  </si>
  <si>
    <t>Prob</t>
  </si>
  <si>
    <t>Riesgo Residual (ZFR)</t>
  </si>
  <si>
    <t>Acciones en Caso de Materialización</t>
  </si>
  <si>
    <t>Indicador Relacionado</t>
  </si>
  <si>
    <t>Documentos Relacionados</t>
  </si>
  <si>
    <t>Pérdida o deterioro  del patrimonio documental durante  su ciclo vital</t>
  </si>
  <si>
    <t>Recurso Humano
Estructura física
Fallas eléctricas
Factores atmósfericos o medioambientales en el área de Archivo
Recurso Tecnológico</t>
  </si>
  <si>
    <t>Pérdida  de  la  memoria institucional de manera parcial o total
Destrucción del archivo.
No     cumplimiento     del derecho  de  acceso  a  la información
Pérdidas económicas
Sanciones                  por incumplimiento     a    los requerimientos.
Reprocesos      en      las actividades desarrolladas.</t>
  </si>
  <si>
    <t>Preventivo</t>
  </si>
  <si>
    <t>Manual</t>
  </si>
  <si>
    <t>Documentado</t>
  </si>
  <si>
    <t>Continua</t>
  </si>
  <si>
    <t>Con registro</t>
  </si>
  <si>
    <t>Secretaría General, Profesional epecializado, tecnicos admisnistrativos y auxiliar administrativo del proceso;  todos los integrantes de la corporación.</t>
  </si>
  <si>
    <t>Incumplimiento        en  la aplicación de  las Tabla de Retención documental.</t>
  </si>
  <si>
    <t>Todos los funcionarios</t>
  </si>
  <si>
    <t>Desconocimiento,  desactualización  y/o  no implementación de las Tablas de Retención Documental.</t>
  </si>
  <si>
    <t>Pérdida de información.
Incumplimiento             al derecho  de  acceso  a  la información.
Sanciones                  por incumplimiento     a    los requerimientos    de    los entes de control.
Disposición  final  errada aplicada          a          los expedientes.</t>
  </si>
  <si>
    <t>1.Seguimiento    permanente    a    los indicadores     definidos     para  el proceso de Gestión Documental.
2.Aplicación    permanente     de    los procedimientos  establecidos   en  el Sistema de Gestión integral.
3.Actualización    de   las Tablas de Retención documental en la Entidad cuando sea necesario,  según lo establecido en la  normatividad vigente.
4. Inducción    y    reinducción    a    los integrantes  de  la  CRA,   sobre  la importancia   y   aplicación   de   las Tablas  de  Retención  Documental. según  lo  plasmado  en  el  plan   institucional de capacitación .</t>
  </si>
  <si>
    <t xml:space="preserve">Realizar     inducciones     y reinducciones        a        los integrantes  pertinentes sobre la debilidad identificada
Realizar los ajustes necesarios en la documentación
Revisar  los
procedimientos       en       el Sistema    de    Gestión    Integral y actualizar si se considera pertinente
</t>
  </si>
  <si>
    <t>Todos los integrantes  de la entidad.
Profesional Especializado - Gestión Documental y Archivo</t>
  </si>
  <si>
    <t>Errores    en    la     gestión    y trámite   de  comunicaciones recibidas y enviadas</t>
  </si>
  <si>
    <t>1.Ausencia de controles.
2.Aplicación inadecuada de la normatividad archivística.
3,Deficiencias en la gestión y trámite de comunicaciones
4.Base de Datos de los usuarios desactualizados.
5.Errores en el diligenciamiento de los datos del destinatario.
6.Deficiencias en el manejo del SGD y demás herramientas tecnológicas disponibles en la entidad.
7,Incompatibilidad entre los formatos que admite el SGD y los formatos que se aportan lo usuarios.</t>
  </si>
  <si>
    <t>Sanciones disciplinarias, penales y fiscales. 
Acciones judiciales en contra de la Corporación.
                                                   Pérdida de la información.  
Afectación negativa de la imagen institucional.
Reprocesos y pérdidas económicas.</t>
  </si>
  <si>
    <t>1.   Radicación  física y/o  electrónica diaria de los documentos recibidos y enviados  de la corporación. 
2.   Actualización del Normograma
3.   Flujo de trabjo establecido para la gestión de comunicaciones recibidas y enviadas
4.   Actualizar la base de datos de usuarios a medida que se va obteniendo la información correcta con las herramientas tecnológicas actuales en la entidad.
5.    Aplicación de las actividades pertinentes del procedimiento de gestión documental.</t>
  </si>
  <si>
    <t>Inducción y reinducción del personal
Verificación y/o ajuste de procedimientos según las necesidades
Reenviar la comunicación con los datos correctos.
Se publica por aviso en la entidad.</t>
  </si>
  <si>
    <t>N.A.</t>
  </si>
  <si>
    <t>Procedimiento de  la gestión documental.</t>
  </si>
  <si>
    <t>Asesor de Dirección, área de recepción, funcionarios y contratistas de apoyo que diligencian la información.</t>
  </si>
  <si>
    <t xml:space="preserve">RIESGOS DE CORRUPCIÓN </t>
  </si>
  <si>
    <t>IDENTIFICACIÓN DE RIESGOS DE CORRUPCIÓN</t>
  </si>
  <si>
    <t>Controles Para el Riesgo</t>
  </si>
  <si>
    <t>Pérdidas,       destrucción, alteración  o  deterioro   de documentos               para favorecer   a   un   tercero interesado o en beneficio propio.</t>
  </si>
  <si>
    <t>Todos los funcionarios y contratistas</t>
  </si>
  <si>
    <t>1. Falta de ética.
2. Falta de control, cuidado, custodia,   conservación y administración de la información física y electrónica.</t>
  </si>
  <si>
    <t xml:space="preserve">Toma     de     decisiones incorrectas                 por información parcializada.
No  poder  dar  respuesta al ciudadano por falta de información.
No   dar   cumplimento  a los    procedimientos   de gestión documental.
Posible sancion por incumplimiento en la entrega de informacion importante para usuarios  
Perdidas financieras 	</t>
  </si>
  <si>
    <t>Posterior al análisis de la materialización del riesgo, se puede optar por una o más de las siguientes alternativas:
- Reconstrucción de Expedientes.
- Aviso a la Oficina de Control Disciplinario Interno y/o supervisor del contrato según sea el caso, para que se tomen los correctivos pertinentes.
- Ajustes al Proceso de gestión documental y de archivo en el Sistema Gestión Integral .</t>
  </si>
  <si>
    <t xml:space="preserve">RIESGOS FISCALES </t>
  </si>
  <si>
    <t>IDENTIFICACIÓN DE RIESGOS FISCALES</t>
  </si>
  <si>
    <t>Punto de riesgo fiscal</t>
  </si>
  <si>
    <t>Actividad en la que potencialmente se origina el riesgo fiscal</t>
  </si>
  <si>
    <t>Circunstancias inmediatas</t>
  </si>
  <si>
    <t>ETAPA_CONTRACTUAL</t>
  </si>
  <si>
    <t>Pagos efectuados a contratistas</t>
  </si>
  <si>
    <t>Pagar bienes, servicios u obras a par de no cumplir las condiciones de calidad</t>
  </si>
  <si>
    <t xml:space="preserve">1. Informe de Ejecución de Actividades del Contrato.
2. Recibo a satisfacción. </t>
  </si>
  <si>
    <t>Mixto</t>
  </si>
  <si>
    <t>Aleatoria</t>
  </si>
  <si>
    <t>Investigaciones y sanciones pertinentes al riesgo fiscal asociado</t>
  </si>
  <si>
    <t>Informe de Ejecución de Actividades del Contrato.
Recibo a satisfacción.</t>
  </si>
  <si>
    <t>Secretaría General
Grupo de Gestión Documental y Archivo</t>
  </si>
  <si>
    <t>RIESGOS DE SEGURIDAD DE LA INFORMACIÓN</t>
  </si>
  <si>
    <t>IDENTIFICACIÓN DE RIESGOS PARA LA SEGURIDAD DE LA INFORMACIÓN</t>
  </si>
  <si>
    <t>EVALUACIÓN DEL RIESGO</t>
  </si>
  <si>
    <t>Activo</t>
  </si>
  <si>
    <t>vulnerabilidad</t>
  </si>
  <si>
    <t>Amenaza</t>
  </si>
  <si>
    <t>PÉRDIDA DE LA DISPONIBILIDAD</t>
  </si>
  <si>
    <t>Documentos</t>
  </si>
  <si>
    <t>Uso inadecuado o descuidado del control del acceso físico a edificios o habitaciones</t>
  </si>
  <si>
    <t>Hurto de medios de comunicación o documentos</t>
  </si>
  <si>
    <t>1. Desarrollar mejores prácticas para el control, cuidado, custodia,   conservación y administración de la información física y digital de la corporación.</t>
  </si>
  <si>
    <t>Investigaciones y sanciones pertinentes</t>
  </si>
  <si>
    <t xml:space="preserve">Sistema de Gestión Documental </t>
  </si>
  <si>
    <t>OPORTUNIDADES DEL PROCESO</t>
  </si>
  <si>
    <t>IDENTIFICACIÓN DE OPORTUNIDADES DEL PROCESO</t>
  </si>
  <si>
    <t>VALORACIÓN DE LA OPORTUNIDAD</t>
  </si>
  <si>
    <t>GESTIÓN DE LAS OPORTUNIDADES</t>
  </si>
  <si>
    <t xml:space="preserve">Oportunidad  </t>
  </si>
  <si>
    <t>Origen</t>
  </si>
  <si>
    <t>Posibles Efectos</t>
  </si>
  <si>
    <t>Factibilidad</t>
  </si>
  <si>
    <t>Nivel de oportunidad</t>
  </si>
  <si>
    <t>Nivel de priorización</t>
  </si>
  <si>
    <t>Actividades para implementación de la oportunidad</t>
  </si>
  <si>
    <t>Productos entregables</t>
  </si>
  <si>
    <t>CONTROL DE CAMBIOS</t>
  </si>
  <si>
    <t>Versión</t>
  </si>
  <si>
    <t>Fecha</t>
  </si>
  <si>
    <t>Descripción del Cambio</t>
  </si>
  <si>
    <t>Creación del Documento</t>
  </si>
  <si>
    <t>Se establece la estructura para el mapa de riesgos en la cual se incluye una pestaña para registrar el control de las actualizaciones de los riesgos y los controles correspondientes.</t>
  </si>
  <si>
    <t>Se incluyen un espacio para los riesgos fiscales y de seguridad de la información.
Se incluyen los criterios para la valoración de los controles establecidos.
Se incluye el cuestionario para valorar el impacto de los riesgos de corrupción.
Se adiciona dentro del formato lo relativo a la gestión de oportunidades.</t>
  </si>
  <si>
    <t>MAPA DE RIESGO INSTITUCIONAL Y DE CORRUPCIÓN - PROCESO: GESTIÓN DEL MEJORAMIENTO</t>
  </si>
  <si>
    <r>
      <rPr>
        <b/>
        <sz val="12"/>
        <rFont val="Arial"/>
        <family val="2"/>
      </rPr>
      <t xml:space="preserve">Código: </t>
    </r>
    <r>
      <rPr>
        <sz val="12"/>
        <rFont val="Arial"/>
        <family val="2"/>
      </rPr>
      <t>GM-MP-01</t>
    </r>
  </si>
  <si>
    <t>Versión: 3</t>
  </si>
  <si>
    <r>
      <rPr>
        <b/>
        <sz val="12"/>
        <rFont val="Arial"/>
        <family val="2"/>
      </rPr>
      <t xml:space="preserve">Fecha:  </t>
    </r>
    <r>
      <rPr>
        <sz val="12"/>
        <rFont val="Arial"/>
        <family val="2"/>
      </rPr>
      <t>07/05/2024</t>
    </r>
  </si>
  <si>
    <t>VALORACIÓN DEL IMPACTO DEL RIESGO DE CORRUPCIÓN</t>
  </si>
  <si>
    <t>No.</t>
  </si>
  <si>
    <t>PREGUNTA
SI EL RIESGO DE CORRUPCIÓN  SE MATERIALIZA PODRÍA …</t>
  </si>
  <si>
    <t>RESPUESTA</t>
  </si>
  <si>
    <t>SI</t>
  </si>
  <si>
    <t>NO</t>
  </si>
  <si>
    <t>¿Afectar al grupo de funcionarios del proceso?</t>
  </si>
  <si>
    <t>X</t>
  </si>
  <si>
    <t>¿Afectar al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</si>
  <si>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</si>
  <si>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</si>
  <si>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</si>
  <si>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</si>
  <si>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</si>
  <si>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</si>
  <si>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</si>
  <si>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Físcalia y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</si>
  <si>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</si>
  <si>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</si>
  <si>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</si>
  <si>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</si>
  <si>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</si>
  <si>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</si>
  <si>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</si>
  <si>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</si>
  <si>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un daño ambiental?</t>
  </si>
  <si>
    <t>Responder afirmativamente de UNA a CINCO preguntas genera un impacto moderado
Responder afirmativamente de SEIS a ONCE preguntas genera un impacto mayor
Responder afirmativamente de DOCE a DIECINUEVE preguntas genera un impacto catastrófico</t>
  </si>
  <si>
    <r>
      <rPr>
        <b/>
        <sz val="10"/>
        <rFont val="Arial"/>
        <family val="2"/>
      </rPr>
      <t>Fuente</t>
    </r>
    <r>
      <rPr>
        <sz val="10"/>
        <rFont val="Arial"/>
        <family val="2"/>
      </rPr>
      <t>: Secretaría de Transparencía de la Presidencia de la República</t>
    </r>
  </si>
  <si>
    <t>LISTADO ENUNCIATIVO DE PUNTOS DE RIESGO FISCAL Y CAUSAS INMEDIATAS</t>
  </si>
  <si>
    <t>PUNTO DE RIESGO FISCAL</t>
  </si>
  <si>
    <t>ACTIVIDAD EN LA QUE POTENCIALMENTE SE ORIGINA EL RIESGO FISCAL</t>
  </si>
  <si>
    <t>CIRCUNSTANCIA INMEDIATA</t>
  </si>
  <si>
    <t>ACTIVIDAD_ADMINISTRATIVA_CONTABLE_FINANCIERA</t>
  </si>
  <si>
    <t>Cumplimiento de las normas y obligaciones ante autoridades</t>
  </si>
  <si>
    <t>Pago de multas, clausulas penales o cualquier tipo de sanción</t>
  </si>
  <si>
    <t>Cumplimiento de obligaciones</t>
  </si>
  <si>
    <t>Pago de intereses moratorios</t>
  </si>
  <si>
    <t>Desplazamientos de los funcionarios y de los contratistas a lugares diferentes al domicilio de la entidad</t>
  </si>
  <si>
    <t>Pago de viáticos, honorarios o gastos de desplazamiento sin justificación o por encima de los valores establecidos normativamente</t>
  </si>
  <si>
    <t>Liquidación de impuestos</t>
  </si>
  <si>
    <t>Mayor valor pagado por concepto de impuestos</t>
  </si>
  <si>
    <t>Operaciones, actas o actos en los que se reconocen saldos a favor de la entidad</t>
  </si>
  <si>
    <t>Saldos o recursos a favor no cobrados</t>
  </si>
  <si>
    <t>Custodia de los bienes muebles de la entidad</t>
  </si>
  <si>
    <t>Pérdida, extravío, hurto, robo o declaratoria de bienes faltantes pertenecientes a la entidad</t>
  </si>
  <si>
    <t>Avalúos a bienes inmuebles de la entidad</t>
  </si>
  <si>
    <t>Error en los avalúos, afectando el valor de venta y/o negociación de un bien público</t>
  </si>
  <si>
    <t>Custodia de los bienes inmuebles de la entidad</t>
  </si>
  <si>
    <t>Daño en bienes inmuebles de propiedad de la entidad</t>
  </si>
  <si>
    <t>DEFENSA_JUDICIAL</t>
  </si>
  <si>
    <t>Suscripción de contratos cuyo objeto es o incluye la representación judicial o extrajudicial de la Entidad</t>
  </si>
  <si>
    <t>Valor pagado por concepto de honorarios de apoderado cuando ocurre vencimiento de términos en los procesos judiciales o cualquier otra omisión del apoderado</t>
  </si>
  <si>
    <t>Pago de sentencias y conciliaciones</t>
  </si>
  <si>
    <t>Intereses moratorios por pago tardío de sentencias y conciliaciones</t>
  </si>
  <si>
    <t>Instrucción del Comité de Conciliación para iniciar acción de repetición</t>
  </si>
  <si>
    <t>Caducidad de la acción de repetición o falencias en el ejercicio de esta acción, generando la imposibilidad de recuperar los recursos pagados por el Estado</t>
  </si>
  <si>
    <t>Informe que acredite o anuncie la existencia de perjuicios generados a la Entidad</t>
  </si>
  <si>
    <t>Omisión en la obligación de impulsar acción judicial para cobrar clausula penal o perjuicios</t>
  </si>
  <si>
    <t>ETAPA_PRECONTRACTUAL</t>
  </si>
  <si>
    <t>Contratación de bienes o servicios</t>
  </si>
  <si>
    <t>Contratación de bienes y servicios no relacionados con las funciones de la entidad y que no generan utilidad</t>
  </si>
  <si>
    <t>Contratación de bienes o servicios 1</t>
  </si>
  <si>
    <t>Compra o inversión en bienes innecesarios o suntuosos</t>
  </si>
  <si>
    <t>Contratación de estudios y diseños</t>
  </si>
  <si>
    <t>Estudios y diseñados recibidos y pagados y que no cumplen condiciones de calidad</t>
  </si>
  <si>
    <t>Suscripción de contratos de estudios y diseños</t>
  </si>
  <si>
    <t>Estudios y diseños con amparo de calidad vencido al momento de contratar la obra y/o l momento de la ocurrencia</t>
  </si>
  <si>
    <t>Suscripción de contratos</t>
  </si>
  <si>
    <t>Sobrecostos en precios contractuales</t>
  </si>
  <si>
    <t>Pagos efectuados a causa de riesgos previsibles que debieron asignarse al contratista en la matriz de riesgo previsibles que no le asignaron</t>
  </si>
  <si>
    <t>No incluir en el contrato de seguros -amparo de bienes de la Entidad- todos los bienes muebles e inmuebles de la entidad</t>
  </si>
  <si>
    <t>No exigir garantía única de cumplimiento contractual</t>
  </si>
  <si>
    <t>Exigir garantía única de cumplimiento contractual con cubrimiento inferior al exigido de la Ley</t>
  </si>
  <si>
    <t>Suscripción de contratos respecto de los cuales la ley establece un cubrimiento mínimo en los amparos de la garantía única de cumplimiento</t>
  </si>
  <si>
    <t>Exigir garantía única de cumplimiento contractual con un cubrimiento inferior al exigido por la ley</t>
  </si>
  <si>
    <t>Constancias de recibo a satisfacción de bienes, servicios u obras, firmadas por supervisor o interventor</t>
  </si>
  <si>
    <t>Bienes, servicios u obras inconclusos, no funcionales y/o que no brindan utilidad o beneficio</t>
  </si>
  <si>
    <t>Modificaciones contractuales firmadas</t>
  </si>
  <si>
    <t>Modificaciones contractuales cuyas causas son imputables al contratista total o parcialmente y cuyos costos colaterales asume la entidad contratante</t>
  </si>
  <si>
    <t>Giros efectuados por concepto de anticipo contractual</t>
  </si>
  <si>
    <t>Mal Manejo o fallas en la legalización de anticipos, no amortización del anticipo</t>
  </si>
  <si>
    <t>Rendimientos financieros de recursos de anticipo o de cualquier recurso público no devueltos al tesoro público</t>
  </si>
  <si>
    <t>Reconocimiento y pago de desequilibrio contractual</t>
  </si>
  <si>
    <t>Reconocimiento y pago de desequilibrio contractual por causa imputable a la Entidad</t>
  </si>
  <si>
    <t>Firma de actas contractuales de recibo parcial o final</t>
  </si>
  <si>
    <t>Errores o imprecisiones en las actas de recibo parcial o final</t>
  </si>
  <si>
    <t>Firmas de adiciones de ítems, actividades o productos inicialmente previsto ( contratos adicionales)</t>
  </si>
  <si>
    <t>Adición de ítem, actividad o producto no previsto sin estudio de mercado y/o con sobrecosto</t>
  </si>
  <si>
    <t>Firmas de adiciones de ítems, actividades o productos inicialmente previsto (adiciones)</t>
  </si>
  <si>
    <t>Mayores cantidades reconocidas y pagadas con valores unitarios superiores al pactado en el contrato</t>
  </si>
  <si>
    <t>Actos administrativos sancionatorios contractuales emitidos y ejecutoriados</t>
  </si>
  <si>
    <t>Cuantificación errada de multa o clausula penal</t>
  </si>
  <si>
    <t>Obras recibidas a satisfacción</t>
  </si>
  <si>
    <t>Colapso o fallas en la estabilidad de la obra</t>
  </si>
  <si>
    <t>Pagos finales efectuados o contratistas</t>
  </si>
  <si>
    <t>Ejecución de un alcance inferior al contratado o pago total del contrato</t>
  </si>
  <si>
    <t>Actas de recibo final a satisfacción firmadas</t>
  </si>
  <si>
    <t>Disfuncionalidad de lo ejecutado</t>
  </si>
  <si>
    <t>Contratos finalizados</t>
  </si>
  <si>
    <t>Bienes, servicios u obras inconclusos, disfuncionales y/o que no brindan utilidad o beneficio</t>
  </si>
  <si>
    <t>Pago efectuados a contratistas</t>
  </si>
  <si>
    <t>Inadecuada deducción de impuestos tasas o contribuciones al contratista</t>
  </si>
  <si>
    <t>ETAPA_POSTCONTRACTUAL</t>
  </si>
  <si>
    <t>Pagos por concepto de comisión a éxito</t>
  </si>
  <si>
    <t>Pago de comisiones a éxito sin debida justificación</t>
  </si>
  <si>
    <t>Actas de liquidación suscritas</t>
  </si>
  <si>
    <t>Suscripción de acta de liquidación con imprecisiones de fondo</t>
  </si>
  <si>
    <t>Suscripción de acta de liquidación sin relacionar la sanciones impuestas a los contratistas</t>
  </si>
  <si>
    <t>Contratos finalizados en los que se contempla o requería liquidación</t>
  </si>
  <si>
    <t>Pérdida de competencia para liquidar por vencimiento de plazo legal, con saldos a favor de la entidad</t>
  </si>
  <si>
    <t>Liquidación de mutuo acuerdo con recibo a satisfacción, habiendo imprecisiones o falsedades</t>
  </si>
  <si>
    <t>Bienes u obras recibidas a satisfacción</t>
  </si>
  <si>
    <t>Deterioro del bien u obra por indebido mantenimiento</t>
  </si>
  <si>
    <t>Suscripción de acta de recibo final con imprecisiones de fondo</t>
  </si>
  <si>
    <t>Reintegro de saldos a favor de la entidad o pagos por parte de deudores</t>
  </si>
  <si>
    <t>Reintegro de saldos a favor de la Entidad sin indexación (reintegro sin actualización del dinero en el tiempo)</t>
  </si>
  <si>
    <t>GESTIÓN_PREDIAL_REGISTRO_INMOBILIARIO</t>
  </si>
  <si>
    <t>Predios adquiridos</t>
  </si>
  <si>
    <t>Adquisición de predios sin las especificaciones técnicas requeridas</t>
  </si>
  <si>
    <t>Pérdida de tenencia de bienes de la entidad</t>
  </si>
  <si>
    <t>Perdida de la tenencia de bienes inmuebles de la entidad</t>
  </si>
  <si>
    <t>ACTIVIDAD_MANEJO_BASES_DE_DATOS_SISTEMAS_INFORMACIÓN</t>
  </si>
  <si>
    <t>Pago de subsidios, transferencias o beneficios a particulares</t>
  </si>
  <si>
    <t>Bases de datos con falencias de información que genera pagos de subsidios u otros beneficios sin el cumplimiento de requisitos y condiciones</t>
  </si>
  <si>
    <t>Pago de subsidio u otros beneficios a personas fallecidas</t>
  </si>
  <si>
    <t>Pago de subsidios u otros beneficios a personas que no tienen derecho a los mismos a la luz de los requisitos de la ley</t>
  </si>
  <si>
    <t>Pago de subsidios por encima del beneficio otorgado</t>
  </si>
  <si>
    <t>ACTIVIDAD_DE_LA_GESTIÓN_COBRO</t>
  </si>
  <si>
    <t>Deudas a favor de la entidad</t>
  </si>
  <si>
    <t>Vencimiento de plazos para la labor de cobro directo (persuasivo o coactivo) o judicial</t>
  </si>
  <si>
    <r>
      <rPr>
        <b/>
        <sz val="10"/>
        <rFont val="Arial"/>
        <family val="2"/>
      </rPr>
      <t>Fuente</t>
    </r>
    <r>
      <rPr>
        <sz val="10"/>
        <rFont val="Arial"/>
        <family val="2"/>
      </rPr>
      <t xml:space="preserve">: </t>
    </r>
    <r>
      <rPr>
        <i/>
        <sz val="10"/>
        <rFont val="Arial"/>
        <family val="2"/>
      </rPr>
      <t>Anexo 1. Identificación y valoración de riesgos fiscales y diseño de controles para su prevención y mitigación</t>
    </r>
    <r>
      <rPr>
        <sz val="10"/>
        <rFont val="Arial"/>
        <family val="2"/>
      </rPr>
      <t xml:space="preserve"> de la
Guía para la administración del riesgo y el diseño de controles en entidades públicas, 2022</t>
    </r>
  </si>
  <si>
    <t>AMENAZAS</t>
  </si>
  <si>
    <t>ORIGEN</t>
  </si>
  <si>
    <t>VULNERABILIDADES</t>
  </si>
  <si>
    <t>Daños físicos</t>
  </si>
  <si>
    <t>Fuego</t>
  </si>
  <si>
    <t>A, D, E</t>
  </si>
  <si>
    <t>Hardware</t>
  </si>
  <si>
    <t>Mantenimiento insuficiente</t>
  </si>
  <si>
    <t>Daños por el agua</t>
  </si>
  <si>
    <t>Instalación defectuosa de los medios de almacenamiento</t>
  </si>
  <si>
    <t>Contaminación</t>
  </si>
  <si>
    <t>Falta de planes de sustitución periódica</t>
  </si>
  <si>
    <t>Accidente grave</t>
  </si>
  <si>
    <t>Susceptibilidad a la humedad, al polvo, a la suciedad</t>
  </si>
  <si>
    <t>Destrucción de equipos o medios</t>
  </si>
  <si>
    <t>Sensibilidad a la radiación electromagnética</t>
  </si>
  <si>
    <t>Polvo, corrosión, congelación</t>
  </si>
  <si>
    <t>Susceptibilidad a las variaciones de temperatura</t>
  </si>
  <si>
    <t>Eventos naturales</t>
  </si>
  <si>
    <t>Fenómeno climático</t>
  </si>
  <si>
    <t>E</t>
  </si>
  <si>
    <t>Almacenamiento sin protección</t>
  </si>
  <si>
    <t>Fenómeno sísmico</t>
  </si>
  <si>
    <t>Falta de cuidado al desecharlos</t>
  </si>
  <si>
    <t>Fenómeno volcánico</t>
  </si>
  <si>
    <t>Copia no controlada</t>
  </si>
  <si>
    <t>Fenómeno meteorológico</t>
  </si>
  <si>
    <t>Software</t>
  </si>
  <si>
    <t>No hay pruebas de software o son insuficientes</t>
  </si>
  <si>
    <t>Inundación</t>
  </si>
  <si>
    <t>Fallas del software conocidas</t>
  </si>
  <si>
    <t>Pérdida de servicios esenciales</t>
  </si>
  <si>
    <t>Fallo del sistema de aire acondicionado</t>
  </si>
  <si>
    <t>A, D</t>
  </si>
  <si>
    <r>
      <t xml:space="preserve">Sin </t>
    </r>
    <r>
      <rPr>
        <i/>
        <sz val="12"/>
        <rFont val="Arial"/>
        <family val="2"/>
      </rPr>
      <t xml:space="preserve">cierre de sesión </t>
    </r>
    <r>
      <rPr>
        <sz val="12"/>
        <rFont val="Arial"/>
        <family val="2"/>
      </rPr>
      <t>al salir de la estación de trabajo</t>
    </r>
  </si>
  <si>
    <t>Pérdida del suministro de energía</t>
  </si>
  <si>
    <t>Eliminación o reutilización de los medios de almacenamiento sin el borrado adecuado</t>
  </si>
  <si>
    <t>Fallo del equipo de telecomunicaciones</t>
  </si>
  <si>
    <t>Fata de seguimiento de la auditoría</t>
  </si>
  <si>
    <t>Perturbación por radiación</t>
  </si>
  <si>
    <t>Radiación electromagnética</t>
  </si>
  <si>
    <t>Asignación errónea de los derechos de acceso</t>
  </si>
  <si>
    <t>Radiación térmica</t>
  </si>
  <si>
    <t>Software ampliamente distribuido</t>
  </si>
  <si>
    <t>Pulsos electromagnéticos</t>
  </si>
  <si>
    <t>Aplicación de programas de aplicación a los datos equivocados en términos de tiempo</t>
  </si>
  <si>
    <t>Compromiso de la información</t>
  </si>
  <si>
    <t>Interceptación de señales de interferencia comprometedoras</t>
  </si>
  <si>
    <t>D</t>
  </si>
  <si>
    <t>Interfaz de usuario complicada</t>
  </si>
  <si>
    <t>Espionaje remoto</t>
  </si>
  <si>
    <t>Falta de documentación</t>
  </si>
  <si>
    <t>Intercepción furtiva</t>
  </si>
  <si>
    <t>Configuración incorrecta de los parámetros</t>
  </si>
  <si>
    <t>Fechas incorrectas</t>
  </si>
  <si>
    <t>Hurto de equipo</t>
  </si>
  <si>
    <t>Falta de mecanismos de identificación y autentificación, como la autentificación del usuario</t>
  </si>
  <si>
    <t>Recuperación de medios reciclados o desechados</t>
  </si>
  <si>
    <t>Tablas de contraseñas desprotegidas</t>
  </si>
  <si>
    <t>Divulgación</t>
  </si>
  <si>
    <t>Mala gestión de las contraseñas</t>
  </si>
  <si>
    <t>Datos de fuentes no fiables</t>
  </si>
  <si>
    <t>Servicios innecesarios habilitados</t>
  </si>
  <si>
    <t>Manipulación del hardware</t>
  </si>
  <si>
    <t>Software inmaduro o nuevo</t>
  </si>
  <si>
    <t>Manipulación del software</t>
  </si>
  <si>
    <t>Especificaciones poco claras o incompletas para los desarrolladores</t>
  </si>
  <si>
    <t>Detección de posición</t>
  </si>
  <si>
    <t>Falta de control efectivo de los cambios</t>
  </si>
  <si>
    <t>Fallas técnicas</t>
  </si>
  <si>
    <t>Fallo del equipo</t>
  </si>
  <si>
    <t>A</t>
  </si>
  <si>
    <t>Descarga y uso incontrolado de software</t>
  </si>
  <si>
    <t>Saturación del sistema de información</t>
  </si>
  <si>
    <t>Falta de copias de seguridad</t>
  </si>
  <si>
    <t>Mal funcionamiento del software</t>
  </si>
  <si>
    <t>Falta de protección física del edificio, puertas y ventanas</t>
  </si>
  <si>
    <t>Incumplimiento en el mantenimiento de los sistemas de información</t>
  </si>
  <si>
    <t>Falta de producción de informes de gestión</t>
  </si>
  <si>
    <t>Acciones no autorizadas</t>
  </si>
  <si>
    <t>Uso no autorizado del equipo</t>
  </si>
  <si>
    <t>Red</t>
  </si>
  <si>
    <t>Falta de pruebas de envío o recepción de un mensaje</t>
  </si>
  <si>
    <t>Copia fraudulenta de programas informáticos</t>
  </si>
  <si>
    <t>Líneas de comunicación desprotegidas</t>
  </si>
  <si>
    <t>Uso de programas informáticos o copiados</t>
  </si>
  <si>
    <t>Tráfico sensible sin protección</t>
  </si>
  <si>
    <t>Corrupción de datos</t>
  </si>
  <si>
    <t>Cableado de las articulaciones es deficiente</t>
  </si>
  <si>
    <t>Procesamiento ilegal de datos</t>
  </si>
  <si>
    <t>Un solo punto de falla</t>
  </si>
  <si>
    <t>Compromiso de funciones</t>
  </si>
  <si>
    <t>Error en el uso</t>
  </si>
  <si>
    <t>Falta de identificación y autentificación del remitente y el receptor</t>
  </si>
  <si>
    <t>Abuso de derechos</t>
  </si>
  <si>
    <t>Arquitectura de red insegura</t>
  </si>
  <si>
    <t>Falsificación de derechos</t>
  </si>
  <si>
    <t>Transferencia de contraseñas en claro</t>
  </si>
  <si>
    <t>Negación de acciones</t>
  </si>
  <si>
    <t>Gestión inadecuada de la red (resistencia del enrutamiento)</t>
  </si>
  <si>
    <t>Valoración de la disponibilidad de personal</t>
  </si>
  <si>
    <t>Conexiones de redes públicas desprotegidas</t>
  </si>
  <si>
    <t>Humano</t>
  </si>
  <si>
    <t>Piratería informática</t>
  </si>
  <si>
    <t>Personal</t>
  </si>
  <si>
    <t>Ausencia de personal</t>
  </si>
  <si>
    <t>Crímenes de la computación (destrucción o divulgación ilegal de información)</t>
  </si>
  <si>
    <t>Procedimiento de contratación inadecuado</t>
  </si>
  <si>
    <r>
      <t xml:space="preserve">Terrorismo (Ataques </t>
    </r>
    <r>
      <rPr>
        <i/>
        <sz val="12"/>
        <rFont val="Arial"/>
        <family val="2"/>
      </rPr>
      <t>DDoS</t>
    </r>
    <r>
      <rPr>
        <sz val="12"/>
        <rFont val="Arial"/>
        <family val="2"/>
      </rPr>
      <t>, penetración al sistema)</t>
    </r>
  </si>
  <si>
    <t>Capacitación insuficiente en materia de seguridad</t>
  </si>
  <si>
    <t>Espionaje industrial (inteligencia, empresas, gobiernos extranjeros, otros intereses)</t>
  </si>
  <si>
    <t>Uso incorrecto de software y hardware</t>
  </si>
  <si>
    <t>Intrusos (empleados con entrenamiento deficiente, descontentos, malintencionados, negligentes, deshonestos o despedidos</t>
  </si>
  <si>
    <t>Falta de conciencia de seguridad</t>
  </si>
  <si>
    <t>Fata de mecanismos de vigilancia</t>
  </si>
  <si>
    <t>Deliberadas (D), fortuito (F) o ambientales (A)
Tabla No. 6 Listado indicativo de amenazas que representa situaciones o fuentes que pueden hacer daño a los activos y materializar los riesgos. Fuente: ISO 27005:2022</t>
  </si>
  <si>
    <t>Trabajo no supervisado por personal externo o de limpieza</t>
  </si>
  <si>
    <t>Falta de políticas para el uso correcto de los medios de telecomunicaciones y mensajería</t>
  </si>
  <si>
    <t>Sitio</t>
  </si>
  <si>
    <t>Ubicación en una susceptible de inundación</t>
  </si>
  <si>
    <t>Red eléctrica inestable</t>
  </si>
  <si>
    <t>Falta de procedimiento formal para el registro y la cancelación del usuario</t>
  </si>
  <si>
    <t>Falta de un proceso formal para el análisis del derecho de acceso</t>
  </si>
  <si>
    <t>Falta o insuficiencia de disposiciones (relativas a la seguridad) en los contratos con clientes y/o terceros</t>
  </si>
  <si>
    <t>Falta de procedimiento de vigilancia de las instalaciones de procesamiento de información</t>
  </si>
  <si>
    <t>Organización</t>
  </si>
  <si>
    <t>Falta de auditorías regulares (supervisores)</t>
  </si>
  <si>
    <t>Falta de procedimientos de identificación y evaluación de riesgos</t>
  </si>
  <si>
    <t>Falta de informe de fallos registrados en los registros del administrador y el operador</t>
  </si>
  <si>
    <t>Respuesta inadecuada del servicio de mantenimiento</t>
  </si>
  <si>
    <t>Falta o insuficiencia de acuerdo de nivel del servicio</t>
  </si>
  <si>
    <t>Falta de procedimiento de control de cambios</t>
  </si>
  <si>
    <t>Falta de procedimiento formal para el control de la documentación del SGSI</t>
  </si>
  <si>
    <t>Falta de procedimiento formal para la supervisión de los registros del SGSI</t>
  </si>
  <si>
    <t>Falta de un proceso formal para la autorización de la información disponible al público</t>
  </si>
  <si>
    <t>Falta de asignación adecuada de responsabilidades en materia de la seguridad de la información</t>
  </si>
  <si>
    <t>Falta de planes de continuidad</t>
  </si>
  <si>
    <t>Falta de política de uso del correo electrónico</t>
  </si>
  <si>
    <t>Falta de procedimientos para introducir programas informáticos en los sistemas operacionales</t>
  </si>
  <si>
    <t>Falta de registros en los registros del administrador y del operador</t>
  </si>
  <si>
    <t>Falta de procedimientos para el manejo de información clasificada</t>
  </si>
  <si>
    <t>Falta de responsabilidades en materia de seguridad de la información en las descripciones de los puestos de trabajo</t>
  </si>
  <si>
    <t>Falta o insuficiencia de disposiciones (relativas a la seguridad de la información) en los contratos de los empleados</t>
  </si>
  <si>
    <t>Falta de un proceso disciplinario definido en caso de incidente de seguridad de la información</t>
  </si>
  <si>
    <t>Falta de política formal sobre el uso de la computadora móvil</t>
  </si>
  <si>
    <t>Falta de control de los activos fuera del local</t>
  </si>
  <si>
    <r>
      <t xml:space="preserve">Falta o insuficiencia de la política de </t>
    </r>
    <r>
      <rPr>
        <i/>
        <sz val="12"/>
        <rFont val="Arial"/>
        <family val="2"/>
      </rPr>
      <t>escritorio y pantalla despejados</t>
    </r>
  </si>
  <si>
    <t>Falta de autorización de las instalaciones de procesamiento de información</t>
  </si>
  <si>
    <t>Falta de mecanismo de vigilancia establecidos para las violaciones de la seguridad</t>
  </si>
  <si>
    <t>Falta de exámenes periódicos de la gestión</t>
  </si>
  <si>
    <t>Falta de procedimientos para informar de los puntos débiles de seguridad</t>
  </si>
  <si>
    <t>Falta de procedimientos de cumplimiento de las disposiciones en materia de derechos intelectuales</t>
  </si>
  <si>
    <t>Tabla No. 7 Listado indicativo de vulnerabilidades relacionadas con los riesgos de la seguridad de la información. Fuente: ISO 27005:2022</t>
  </si>
  <si>
    <t>Fecha:  07/05/2023</t>
  </si>
  <si>
    <t>Instrucciones para el Diligenciamiento</t>
  </si>
  <si>
    <t>PROBABILIDAD</t>
  </si>
  <si>
    <t>IMPACTO</t>
  </si>
  <si>
    <t>Nivel</t>
  </si>
  <si>
    <t>Descriptor</t>
  </si>
  <si>
    <t>Frecuencia</t>
  </si>
  <si>
    <t>Institucionales</t>
  </si>
  <si>
    <t>Seguridad de la información</t>
  </si>
  <si>
    <t>Fiscales</t>
  </si>
  <si>
    <t>Descripción</t>
  </si>
  <si>
    <t>Muy alta</t>
  </si>
  <si>
    <t>Se espera que el evento ocurra en la mayoría de las circunstancias. Probabilidad del 90%</t>
  </si>
  <si>
    <t>El evento ha ocurrido mas de dos (2) veces al año</t>
  </si>
  <si>
    <t>Catastrófico</t>
  </si>
  <si>
    <t>- Incumplimiento de las metas y objetivos institucionales.
- Se generan sanciones administrativas y económicas para la entidad.
- Imagen institucional afectada en el orden nacional.</t>
  </si>
  <si>
    <t>El impacto es catastrófico y puede tener consecuencias irreparables o perdida total, incumplimiento de términos legales y afectación de la imagen de la entidad a nivel nacional, con efecto publicitario sostenido a nivel país.</t>
  </si>
  <si>
    <t>Mayor a 100 SMLMV</t>
  </si>
  <si>
    <t>Alta</t>
  </si>
  <si>
    <t>Es viable que el evento ocurra en la mayoría de las circunstancias. Probabilidad del 80%</t>
  </si>
  <si>
    <t>El evento ocurrió una (1) vez en el último año</t>
  </si>
  <si>
    <t>Mayor</t>
  </si>
  <si>
    <t>- Incumplimiento en las metas y objetivos institucionales sin generar sanciones administrativas o económicas para la entidad
- Presentación de reclamaciones o quejas por parte de usuarios ante entes de control.
- Investigaciones por parte de los entes de control.
- Imagen institucional afectada a nivel regional.</t>
  </si>
  <si>
    <t>El impacto es grave y tiene consecuencias significativas o prolongadas que impiden el cumplimiento de terminos legales, y el riesgo afecta la imagen de la entidad con efecto publicitario sostenido a nivel departamental o municipal.</t>
  </si>
  <si>
    <t>Entre 10 y 100 SMLMV</t>
  </si>
  <si>
    <t>Media</t>
  </si>
  <si>
    <t>El evento podrá ocurrir en algún momento. Probabilidad del 60%</t>
  </si>
  <si>
    <t>El evento ocurrió una (1) vez en los últimos dos (2) años</t>
  </si>
  <si>
    <t>Moderado</t>
  </si>
  <si>
    <t>- Incumplimiento de un procedimiento o estándar propio del proceso generando interrupciones en las operaciones.
- Presentación de reclamaciones o quejas por parte de usuarios ante la corporación.
- Investigaciones por parte de los entes de control.
- Afectación de la imagen institucional a nivel local.</t>
  </si>
  <si>
    <t>El impacto afecta la funcionalidad o la disponibilidad del activo, y el riesgo afecta la imagen de la entidad con algunos usuarios o partes interesadas de relevancia frente al logro de los objetivos.</t>
  </si>
  <si>
    <t>Entre 5 y 100 SMLMV</t>
  </si>
  <si>
    <t>Baja</t>
  </si>
  <si>
    <t>El evento puede ocurrir en algún momento. Probabilidad del 40%</t>
  </si>
  <si>
    <t>El evento ocurrió una (1) vez en los últimos 5 años</t>
  </si>
  <si>
    <t>Menor</t>
  </si>
  <si>
    <t>- Incumplimiento de un procedimiento o estándar propio del proceso sin presentar interrupción de sus operaciones.
- No se generan sanciones económicas o administrativas para la entidad.
- No se afecta la imagen institucional</t>
  </si>
  <si>
    <t>El impacto tiene ciertas consecuencias, pero no es crítico y no afecta el cumplimiento de los términos legales, y el riesgo afecta la imagen de la Corporación internamente, de conocimiento general a nivel interno, de la alta dirección, del Consejo Directivo y/o de proveedores.</t>
  </si>
  <si>
    <t>Entre 1 y 5 SMLMV</t>
  </si>
  <si>
    <t>Muy baja</t>
  </si>
  <si>
    <t>El evento puede ocurrir solo en circunstancias excepcionales
(poco comunes o anormales). Probabilidad del 20%</t>
  </si>
  <si>
    <t>El evento no se ha presentado en los últimos cinco (5) años</t>
  </si>
  <si>
    <t>Insignificante</t>
  </si>
  <si>
    <t>- Incumplimiento parcial de un procedimiento o estándar propio del proceso sin presentar interrupción de sus operaciones.
- No se generan sanciones económicas o administrativas para la entidad.
- No se afecta la imagen institucional</t>
  </si>
  <si>
    <t>El impacto es mínimo y no afecta significativamente la funcionalidad del activo, y el riesgo afecta la imagen y/o las labores de algún área de la Corporación.</t>
  </si>
  <si>
    <t>Afectación menor a 1 SMLMV</t>
  </si>
  <si>
    <t>Zonas de Riesgos</t>
  </si>
  <si>
    <t>Análisis y Evaluación de los Controles</t>
  </si>
  <si>
    <t>Criterios para la Evaluación de controles</t>
  </si>
  <si>
    <t>Clases</t>
  </si>
  <si>
    <t>Puntuación</t>
  </si>
  <si>
    <t>Rangos de Calificación de los Controles</t>
  </si>
  <si>
    <t>Cuadrantes a disminuir en probabilidad</t>
  </si>
  <si>
    <t xml:space="preserve"> Entre 0-65</t>
  </si>
  <si>
    <t>Zona de Riesgo Alta</t>
  </si>
  <si>
    <t>Zona de Riesgo Extrema</t>
  </si>
  <si>
    <t>Detectivo</t>
  </si>
  <si>
    <t xml:space="preserve"> Entre 66-85</t>
  </si>
  <si>
    <t>Zona de Riesgo Moderada</t>
  </si>
  <si>
    <t>Entre 86-100</t>
  </si>
  <si>
    <t>Zona de Riesgo Baja</t>
  </si>
  <si>
    <t>Correctivo</t>
  </si>
  <si>
    <t>Autómatico</t>
  </si>
  <si>
    <t>Sin documentar</t>
  </si>
  <si>
    <t>Sin registro</t>
  </si>
  <si>
    <t>PUNTAJE MÁXIMO POSIBLE</t>
  </si>
  <si>
    <t>VALORACIÓN DE LAS OPORTUNIDADES</t>
  </si>
  <si>
    <t>FACTIBILIDAD</t>
  </si>
  <si>
    <t>NIVEL</t>
  </si>
  <si>
    <t>DECRIPCIÓN</t>
  </si>
  <si>
    <t>DESCRIPCIÓN</t>
  </si>
  <si>
    <t>ELEVADA</t>
  </si>
  <si>
    <t>La implementación de la oportunidad es altmente factible por su pertinencia, disponibilidad de recursos y aceptabilidad</t>
  </si>
  <si>
    <t>ALTO</t>
  </si>
  <si>
    <t>Impacto relevante para la estrategia de la organización y resultados previstos del sistema de gestión integral. Introduce mejoras muy significativas</t>
  </si>
  <si>
    <t>Alto</t>
  </si>
  <si>
    <t>MODERADA</t>
  </si>
  <si>
    <t>La implementación de la oportunidad es factible, si bien presenta algunas dificultades por la disponibilidad de recursos y/o aceptabilidad</t>
  </si>
  <si>
    <t>MODERADO</t>
  </si>
  <si>
    <t>Impacto moderado para la estrategia de la organización y resultados previstos del sistema de gestión integral. Introduce algunas mejoras relevantes</t>
  </si>
  <si>
    <t>BAJA</t>
  </si>
  <si>
    <t>La implementación de la oportunidad es poco factible con dificultades para llevarla a cabo</t>
  </si>
  <si>
    <t>BAJO</t>
  </si>
  <si>
    <t>Impacto bajo para la estrategia de la organización y resultados previstos del sistema de gestión integral. No instroduce mejoras importantes</t>
  </si>
  <si>
    <t>Oportunidad con priorización alta</t>
  </si>
  <si>
    <t>Oportunidad con priorización media</t>
  </si>
  <si>
    <t>Oportunidad con priorización baja</t>
  </si>
  <si>
    <t>PÉRDIDA DE LA INTEGRIDAD</t>
  </si>
  <si>
    <t>PÉRDIDA DE LA CONFIDENCIALIDAD</t>
  </si>
  <si>
    <t>MAPA DE RIESGOS Y OPORTUNIDADES - GESTIÓN DOCUMENTAL Y ARCHIVO</t>
  </si>
  <si>
    <t>Código: GA-MP-01</t>
  </si>
  <si>
    <t>Fecha: 07/05/2024</t>
  </si>
  <si>
    <t xml:space="preserve">CONTROL DE ACTUALIZACIÓN </t>
  </si>
  <si>
    <t>FECHA DE REVISIÓN</t>
  </si>
  <si>
    <t>OBSERVACIONES DE REVISIÓN / ACTUALIZACIÓN</t>
  </si>
  <si>
    <t>FUNCIONARIO QUE REALIZÓ LA REVISIÓN / ACTUALIZACIÓN</t>
  </si>
  <si>
    <t>1.  Se complementaron los controles existentes del riesgo operativo inadecuada representación judicial.
2. Se elimino el riesgo operativo tramitación indebida de conciliaciones.
3. se complementaron los controles existentes de los riesgos operativos seguimiento inoportuno de los procesos judiciales y perdida de información registrada en los expedientes</t>
  </si>
  <si>
    <t>Proceso de Gestión documental y de archivo</t>
  </si>
  <si>
    <t>1. Se actualizo toda la metodologia del mapa de riesgo adoptando los lineamientos de la función publica y la iso 31000
2. Se revisaron los riesgos eliminandose aquellos que no se habian podido identificar adecuadamente</t>
  </si>
  <si>
    <t>Se modifican algunos riesgos</t>
  </si>
  <si>
    <t>Se realizaron ajustes a los riesgos. Se incluyó el nuevo objetivo de la línea estratégica que aplica al proceso de acuerdo al nuevo Plan de Acción Institucional PAI 2020-2023. Adicionalmente, se incluyó el nuevo logo del SGI.</t>
  </si>
  <si>
    <t>1. Se ajusta el objetivo del proceso conforme está desde la caracterización. “Coordinar el sistema de gestión documental de la Corporación con el SGI a través de los instrumentos existentes, garantizando el acceso a la información y apuntando a la transformación digital de los servicios” 	                                                                                                                                                                                                                                                                                                                                                                                                                       2. Se ajustan los numerales 4 y 7 de controles del riesgo “Pérdida   o deterioro del patrimonio documental durante el ciclo vital del documento”; el numeral 4 respecto al acceso al archivo central, este ya no se encuentra en las instalaciones de la entidad, se encuentra en custodia a través de contratación 362/2020 con la empresa MERCADATOS S. A, a la cual solo puede acceder el supervisor del contrato; de otro lado, el numeral 7, desde el mes de noviembre de 2020 no se cuenta con un Gestor Documental, debido al vencimiento del contrato que se tenía con el proveedor de (DOCUNET), el proceso se está ejecutando de forma manual, la entrega de las comunicaciones se está haciendo de forma virtual a través de los correos institucionales, solo en caso excepcional se utiliza el libro de radicación. No obstante, se está en el proceso de implementación del nuevo gestor que iniciará su paso de producción para el último trimestre de este 2021.                                                                                                                                                                                                                                                                                                     3. Se ajusta el numeral 4 del control “errores    en    la     gestión    y trámite   de comunicaciones (internas y externas)” debido a que la base de datos de los usuarios se encuentra actualizada hasta el mes de noviembre de 2020, fecha en el cual se dejó de utilizar el Gestor Documental-DOCUNET; por lo tanto, se va a Actualizar la base de datos de usuarios a medida que se va obteniendo la información correcta con las herramientas tecnológicas actuales en la entidad.                   
4. Se ajusta el control 4 del riesgo “Pérdidas, destrucción, alteración o deterioro de documentos para favorecer a un tercero interesado o en beneficio propio” ya que el archivo central está en custodia; por lo tanto, se establece el Control permanente en el acceso para la información que reposa en el Archivo Central, que está en custodia de terceros.                                                                                                                                                      5. Se elimina Contexto Externo, contexto interno y contexto del proceso.</t>
  </si>
  <si>
    <t>1. Se eliminó el contexto externo, interno y del proceso.                                                                                                                                                                                                                                                                                                  2. Se eliminó el objetivo estrátegico.                                                                                                                                                                                                                                                                                                                                   3. Se eliminó el objetivo de calidad.</t>
  </si>
  <si>
    <t>1. Se ajsuta la valoración del riesgo ncumplimiento        en        la aplicación   de  las  Tablas  de Retención documental
2. Se adicionan consecuencias en el riesgo de corrupción y se actualiza el nombre de códitgo de ética a código de integridad.
3. se ajustó un control en el riesgo Pérdida   o  deterioro  del patrimonio documental durante  el  ciclo  vital  del documento.
4. Se actualizaron los respondables del riego 1.
5. Se coloca una nueva causa en el primer riesgo.
6.En el riesgo Errores    en    la     gestión    y trámite   de  comunicaciones (internas y externas), como causa se adiciona: Deficiencias en el manejo del SGD y demás herramientas tecnológicas disponibles en la entidad; otra causa Incompatibilidad entre los formatos que admite el SGD y los formatos que se aportan lo usuarios.</t>
  </si>
  <si>
    <t>1. Se actualiza el documento bajo el nueva versión del mapa de riesgos.
2. Se incluyen riesgos fiscales y de corrupción.
3. Se incluye riesgo de seguridad de la información.</t>
  </si>
  <si>
    <t>Fabiola Duque</t>
  </si>
  <si>
    <t>ACTIVIDAD ADMINISTRATIVA, CONTABLE Y FINANCIERA</t>
  </si>
  <si>
    <t>DEFENSA JUDICIAL</t>
  </si>
  <si>
    <t>ETAPA PRECONTRACTUAL</t>
  </si>
  <si>
    <t>ETAPA CONTRACTUAL</t>
  </si>
  <si>
    <t>ETAPA POSTCONTRACTUAL</t>
  </si>
  <si>
    <t>GESTIÓN PREDIAL Y REGISTRO INMOBILIARIO</t>
  </si>
  <si>
    <t>ACTIVIDAD DE MANEJO DE BASES DE DATOS Y SISTEMAS DE INFORMACIÓN</t>
  </si>
  <si>
    <t>ACTIVIDAD DE LA GESTIÓN DE COBRO</t>
  </si>
  <si>
    <t>Pago de subsidios, transferencias o beneficios a particulares 1</t>
  </si>
  <si>
    <t>Actas de liquidación suscritas 1</t>
  </si>
  <si>
    <t>Pago de subsidios, transferencias o beneficios a particulares 2</t>
  </si>
  <si>
    <t>Pago de subsidios, transferencias o beneficios a particulares 3</t>
  </si>
  <si>
    <t>Giros efectuados por concepto de anticipo contractual 1</t>
  </si>
  <si>
    <t>Suscripción de contratos 1</t>
  </si>
  <si>
    <t>Suscripción de contratos 2</t>
  </si>
  <si>
    <t>Suscripción de contratos 3</t>
  </si>
  <si>
    <t>Suscripción de contratos 4</t>
  </si>
  <si>
    <t xml:space="preserve">1. Aplicación    inadecuada de la Ley General de Archivo y demás normas reglamentarias.
2. Desactualización de los Instrumentos Archivísticos.
3. Fallas humanas en la forma de manipulación o intervención de los documentos.
4. Renuencia al  Cambio frente al  uso de herramientas       tecnológicas    para gestionar la información.
5. Falta de Compromiso por parte de los funcionarios y/o contratistas al ejecutar las labores respectivas en la gestión de archivo.
6. Ausencia de controles ante acceso y condiciones medioambientales
7. Sabotaje interno y/o externo
8. Infraestructura deficiente para  albergar el  volumen documental generado en la entidad.
9. Adquisición de materiales y /o insumos que   no   cumplan    con   las   normas específicas </t>
  </si>
  <si>
    <t>Política  de  Gestión Documental
Plan      Institucional de archivos-PINAR.
Procedimientos   de la                  gestión
documental
Plan de Conservación Documental</t>
  </si>
  <si>
    <t>Transferencias oportunas     de la documentación
 ( cuadro         de
mando         de indicadores).
Instrumentos archivísticos actualizados.
Porcentaje de las Tablas de Retención
Documental actualizadas y convalidadas</t>
  </si>
  <si>
    <t>1.     Adoptar los lineamientos normativos expedidos por el Archivo General de la Nación y demás normas reglamentarias.
2.    Actualización  del plan anual de capacitación sobre la temática en gestión documental y de archivo.
3.   Capacitación presencial y /o virtual en gestión Documental y archivo, según lo señalado en el Plan Institucional  de Capacitación.
4.   El archivo central es custodiado por un contratista especializado. 
5.    Solicitar a recursos físicos los insumos según las necesidades establecidas en el proceso de GDYA.
6.   Acciones preventivas y/o correctivas  del programa de mantenimiento de la corporación.
7.   Registro  de comunicaciones oficiales en    las herramientas tecnológicas  implementadas en la entidad 
8.   Validación física y electrónica de las transferencias documentales, según lo establecido en el Plan anual de Transferencias documentales.
9.    Monitoreo permanente a los indicadores definidos para el proceso de Gestión Documental.
10. Revisar anualmente los instrumentos archivísticos y actaulizarlos según las necesidades presentadas.</t>
  </si>
  <si>
    <t>Realizar     inducciones     y reinducciones        a        los integrantes  de  la  entidad, en  la  temática requerida según las necesidades presentadas; así mismo enviar a la Oficina de Gestión Humana la temática a incluir en   el  Plan  Institucional de Capacitación.
Ubicar  la  documentación de la  entidad  en  un  lugar  que cumpla    las    condiciones medioambientales            y
apuntar           hacia          la digitalización         de        la información  sensible  y  de conservación total.</t>
  </si>
  <si>
    <t xml:space="preserve">
Porcentaje de custodia de documentos en
archivo Central en condiciones adecuadas
según los parámetros legales aplicables.
Número de instrumentos archivísticos actualizados
Porcentaje de documentos misionales
y sensibles digitalizados</t>
  </si>
  <si>
    <t>Código de Integridad</t>
  </si>
  <si>
    <t>1.   Código de Integridad de la entidad.
2.   Capacitaciones presenciales y/o virtuales a los integrantes, según lo establecido en el Plan Anual de Capacitación Institucional .
3.   Aplicación y Seguimientos al Proceso de Gestión Documental, a través de Auditorías Internas y Externas.
4.   Control permanente en el acceso de  la información que reposa en el Archivo Central, que está en custodia de terceros.
5.   Actualizar cuando se requiera  en página web  las Tablas de control de acceso y el índice de información clasificado y reservado.
6.   Aplicación  de aspectos normativos.</t>
  </si>
  <si>
    <t>Política  de  Gestión Documental
Procedimientos   de la                  gestión
documental
Tablas de Retención actualizadas.</t>
  </si>
  <si>
    <t>1.En el Riesgo Pérdida o deterioro  del patrimonio documental durante  su ciclo vital se actualizaron: las causas, los controles al riego, las acciones en Caso de Materialización; los indicadores y documentos relacionados
2. En el riesgo Incumplimiento en  la aplicación de  las Tabla de Retención documental; se actualizaron los indicadores y documentos relacionados</t>
  </si>
  <si>
    <r>
      <rPr>
        <b/>
        <sz val="12"/>
        <color rgb="FF000000"/>
        <rFont val="Arial"/>
        <family val="2"/>
      </rPr>
      <t>Fecha:</t>
    </r>
    <r>
      <rPr>
        <sz val="12"/>
        <color rgb="FF000000"/>
        <rFont val="Arial"/>
        <family val="2"/>
      </rPr>
      <t xml:space="preserve"> </t>
    </r>
  </si>
  <si>
    <t xml:space="preserve">Versión: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</si>
</sst>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10"/>
      <name val="Arial"/>
      <family val="2"/>
    </font>
    <font>
      <b/>
      <sz val="11"/>
      <name val="Arial"/>
      <family val="2"/>
    </font>
    <font>
      <b/>
      <sz val="10"/>
      <name val="Arial"/>
      <family val="2"/>
    </font>
    <font>
      <sz val="12"/>
      <name val="Arial"/>
      <family val="2"/>
    </font>
    <font>
      <b/>
      <sz val="12"/>
      <name val="Arial"/>
      <family val="2"/>
    </font>
    <font>
      <sz val="11"/>
      <color theme="1"/>
      <name val="Calibri"/>
      <family val="2"/>
      <scheme val="minor"/>
    </font>
    <font>
      <b/>
      <sz val="10"/>
      <color rgb="FF00B050"/>
      <name val="Arial"/>
      <family val="2"/>
    </font>
    <font>
      <b/>
      <sz val="9"/>
      <name val="Arial"/>
      <family val="2"/>
    </font>
    <font>
      <sz val="8"/>
      <name val="Arial"/>
      <family val="2"/>
    </font>
    <font>
      <b/>
      <sz val="14"/>
      <name val="Arial"/>
      <family val="2"/>
    </font>
    <font>
      <sz val="11"/>
      <name val="Calibri"/>
      <family val="2"/>
    </font>
    <font>
      <i/>
      <sz val="10"/>
      <name val="Arial"/>
      <family val="2"/>
    </font>
    <font>
      <b/>
      <sz val="12"/>
      <color rgb="FF000000"/>
      <name val="Arial"/>
      <family val="2"/>
    </font>
    <font>
      <sz val="12"/>
      <color rgb="FF000000"/>
      <name val="Arial"/>
      <family val="2"/>
    </font>
    <font>
      <i/>
      <sz val="12"/>
      <name val="Arial"/>
      <family val="2"/>
    </font>
  </fonts>
  <fills count="19">
    <fill>
      <patternFill patternType="none"/>
    </fill>
    <fill>
      <patternFill patternType="gray125"/>
    </fill>
    <fill>
      <patternFill patternType="solid">
        <fgColor theme="6" tint="-0.249977111117893"/>
        <bgColor indexed="64"/>
      </patternFill>
    </fill>
    <fill>
      <patternFill patternType="solid">
        <fgColor theme="0" tint="-0.24994659260841701"/>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bgColor indexed="64"/>
      </patternFill>
    </fill>
  </fills>
  <borders count="6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3">
    <xf numFmtId="0" fontId="0" fillId="0" borderId="0"/>
    <xf numFmtId="0" fontId="6" fillId="0" borderId="0"/>
    <xf numFmtId="0" fontId="1" fillId="0" borderId="0"/>
  </cellStyleXfs>
  <cellXfs count="432">
    <xf numFmtId="0" fontId="0" fillId="0" borderId="0" xfId="0"/>
    <xf numFmtId="0" fontId="1" fillId="0" borderId="0" xfId="0" applyFont="1" applyAlignment="1">
      <alignment horizontal="center" vertical="center"/>
    </xf>
    <xf numFmtId="0" fontId="3" fillId="0" borderId="0" xfId="0" applyFont="1"/>
    <xf numFmtId="0" fontId="1" fillId="0" borderId="0" xfId="0" applyFont="1"/>
    <xf numFmtId="0" fontId="3" fillId="0" borderId="3"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3" fillId="2" borderId="8" xfId="0" applyFont="1" applyFill="1" applyBorder="1" applyAlignment="1">
      <alignment horizontal="center" vertical="center" wrapText="1"/>
    </xf>
    <xf numFmtId="0" fontId="7" fillId="0" borderId="0" xfId="0" applyFont="1"/>
    <xf numFmtId="0" fontId="3" fillId="0" borderId="0" xfId="0" applyFont="1" applyAlignment="1">
      <alignment horizontal="left" vertical="center" wrapText="1"/>
    </xf>
    <xf numFmtId="0" fontId="3" fillId="0" borderId="0" xfId="0" applyFont="1" applyAlignment="1">
      <alignmen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3" fillId="0" borderId="3" xfId="0" applyFont="1" applyBorder="1" applyAlignment="1">
      <alignment horizontal="center" vertical="center"/>
    </xf>
    <xf numFmtId="0" fontId="0" fillId="10" borderId="0" xfId="0" applyFill="1"/>
    <xf numFmtId="0" fontId="8" fillId="0" borderId="3" xfId="0" applyFont="1" applyBorder="1" applyAlignment="1">
      <alignment horizontal="center" vertical="center" wrapText="1"/>
    </xf>
    <xf numFmtId="0" fontId="0" fillId="10" borderId="0" xfId="0" applyFill="1" applyAlignment="1">
      <alignment vertical="center" wrapText="1"/>
    </xf>
    <xf numFmtId="0" fontId="0" fillId="0" borderId="0" xfId="0" applyAlignment="1">
      <alignment vertical="center" wrapText="1"/>
    </xf>
    <xf numFmtId="164" fontId="3" fillId="0" borderId="3" xfId="0" applyNumberFormat="1" applyFon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10" borderId="0" xfId="0" applyFont="1" applyFill="1" applyAlignment="1">
      <alignment vertical="center" wrapText="1"/>
    </xf>
    <xf numFmtId="0" fontId="0" fillId="10" borderId="0" xfId="0" applyFill="1" applyAlignment="1">
      <alignment horizontal="justify" vertical="center" wrapText="1"/>
    </xf>
    <xf numFmtId="0" fontId="0" fillId="0" borderId="3" xfId="0" applyBorder="1" applyAlignment="1">
      <alignment vertical="center" wrapText="1"/>
    </xf>
    <xf numFmtId="164" fontId="0" fillId="0" borderId="3" xfId="0" applyNumberFormat="1" applyBorder="1" applyAlignment="1">
      <alignment vertical="center" wrapText="1"/>
    </xf>
    <xf numFmtId="0" fontId="0" fillId="0" borderId="0" xfId="0" applyAlignment="1">
      <alignment horizontal="justify" vertical="center" wrapText="1"/>
    </xf>
    <xf numFmtId="0" fontId="0" fillId="10" borderId="3" xfId="0" applyFill="1" applyBorder="1" applyAlignment="1">
      <alignment horizontal="center" vertical="center" wrapText="1"/>
    </xf>
    <xf numFmtId="164" fontId="0" fillId="10" borderId="3" xfId="0" applyNumberFormat="1" applyFill="1" applyBorder="1" applyAlignment="1">
      <alignment horizontal="center" vertical="center" wrapText="1"/>
    </xf>
    <xf numFmtId="0" fontId="0" fillId="10" borderId="0" xfId="0" applyFill="1" applyAlignment="1">
      <alignment horizontal="center" vertical="center" wrapText="1"/>
    </xf>
    <xf numFmtId="164" fontId="0" fillId="10" borderId="0" xfId="0" applyNumberFormat="1" applyFill="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1" fillId="0" borderId="15" xfId="0" applyFont="1" applyBorder="1" applyAlignment="1">
      <alignment horizontal="center" vertical="center" wrapText="1"/>
    </xf>
    <xf numFmtId="0" fontId="3" fillId="2" borderId="33" xfId="0" applyFont="1" applyFill="1" applyBorder="1" applyAlignment="1">
      <alignment horizontal="center" vertical="center" wrapText="1"/>
    </xf>
    <xf numFmtId="0" fontId="3" fillId="2" borderId="38" xfId="0" applyFont="1" applyFill="1" applyBorder="1" applyAlignment="1">
      <alignment horizontal="center" vertical="center"/>
    </xf>
    <xf numFmtId="0" fontId="1" fillId="0" borderId="29" xfId="0" applyFont="1" applyBorder="1" applyAlignment="1">
      <alignment horizontal="center" vertical="center"/>
    </xf>
    <xf numFmtId="0" fontId="1" fillId="0" borderId="2" xfId="0" applyFont="1" applyBorder="1" applyAlignment="1">
      <alignment horizontal="center" vertical="center"/>
    </xf>
    <xf numFmtId="0" fontId="1" fillId="0" borderId="24" xfId="0" applyFont="1" applyBorder="1" applyAlignment="1">
      <alignment horizontal="center" vertical="center"/>
    </xf>
    <xf numFmtId="0" fontId="3" fillId="0" borderId="47"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vertical="center" wrapText="1"/>
    </xf>
    <xf numFmtId="0" fontId="4" fillId="0" borderId="2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9"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0" borderId="60" xfId="0" applyFont="1" applyBorder="1" applyAlignment="1">
      <alignment horizontal="center" vertical="center" wrapText="1"/>
    </xf>
    <xf numFmtId="0" fontId="4" fillId="5"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61"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0" borderId="4" xfId="0" applyFont="1" applyBorder="1" applyAlignment="1">
      <alignment horizontal="center" vertical="center"/>
    </xf>
    <xf numFmtId="0" fontId="5" fillId="0" borderId="17"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5" fillId="13" borderId="25"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30"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17" xfId="0" applyFont="1" applyBorder="1" applyAlignment="1">
      <alignment horizontal="center" vertical="center" wrapText="1"/>
    </xf>
    <xf numFmtId="0" fontId="4" fillId="0" borderId="50" xfId="0" applyFont="1" applyBorder="1" applyAlignment="1">
      <alignment horizontal="center" vertical="center" wrapText="1"/>
    </xf>
    <xf numFmtId="0" fontId="1" fillId="0" borderId="14" xfId="0" applyFont="1" applyBorder="1" applyAlignment="1">
      <alignment horizontal="center" vertical="center" wrapText="1"/>
    </xf>
    <xf numFmtId="0" fontId="5" fillId="13" borderId="39" xfId="0" applyFont="1" applyFill="1" applyBorder="1" applyAlignment="1">
      <alignment horizontal="center" vertical="center" wrapText="1"/>
    </xf>
    <xf numFmtId="0" fontId="4" fillId="0" borderId="54" xfId="0" applyFont="1" applyBorder="1" applyAlignment="1">
      <alignment horizontal="center" vertical="center" wrapText="1"/>
    </xf>
    <xf numFmtId="0" fontId="1" fillId="0" borderId="0" xfId="0" applyFont="1" applyAlignment="1">
      <alignment horizontal="justify" vertical="center" wrapText="1"/>
    </xf>
    <xf numFmtId="0" fontId="1" fillId="0" borderId="0" xfId="0" quotePrefix="1" applyFont="1" applyAlignment="1">
      <alignment horizontal="justify" vertical="center" wrapText="1"/>
    </xf>
    <xf numFmtId="0" fontId="11" fillId="0" borderId="0" xfId="0" applyFont="1" applyAlignment="1">
      <alignment horizontal="justify" vertical="center" wrapText="1"/>
    </xf>
    <xf numFmtId="0" fontId="1" fillId="0" borderId="0" xfId="0" applyFont="1" applyAlignment="1">
      <alignment vertical="center" wrapText="1"/>
    </xf>
    <xf numFmtId="0" fontId="1" fillId="0" borderId="15" xfId="0" applyFont="1" applyBorder="1" applyAlignment="1">
      <alignment horizontal="center" vertical="center"/>
    </xf>
    <xf numFmtId="0" fontId="5" fillId="15" borderId="3" xfId="0" applyFont="1" applyFill="1" applyBorder="1" applyAlignment="1">
      <alignment horizontal="center" vertical="center" wrapText="1"/>
    </xf>
    <xf numFmtId="0" fontId="5" fillId="15" borderId="15" xfId="0" applyFont="1" applyFill="1" applyBorder="1" applyAlignment="1">
      <alignment horizontal="center" vertical="center" wrapText="1"/>
    </xf>
    <xf numFmtId="0" fontId="4" fillId="16" borderId="15" xfId="0" applyFont="1" applyFill="1" applyBorder="1" applyAlignment="1">
      <alignment horizontal="center" vertical="center" wrapText="1"/>
    </xf>
    <xf numFmtId="0" fontId="5" fillId="0" borderId="0" xfId="0" applyFont="1" applyAlignment="1">
      <alignment horizontal="center" vertical="center"/>
    </xf>
    <xf numFmtId="0" fontId="4" fillId="7" borderId="2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5" fillId="0" borderId="0" xfId="0" applyFont="1"/>
    <xf numFmtId="0" fontId="3" fillId="13" borderId="3" xfId="0" applyFont="1" applyFill="1" applyBorder="1"/>
    <xf numFmtId="0" fontId="3" fillId="5" borderId="3" xfId="0" applyFont="1" applyFill="1" applyBorder="1"/>
    <xf numFmtId="0" fontId="3" fillId="16" borderId="3" xfId="0" applyFont="1" applyFill="1" applyBorder="1"/>
    <xf numFmtId="0" fontId="1" fillId="0" borderId="53" xfId="0" applyFont="1" applyBorder="1" applyAlignment="1">
      <alignment horizontal="center" vertical="center" wrapText="1"/>
    </xf>
    <xf numFmtId="0" fontId="5" fillId="15" borderId="4"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5" fillId="15" borderId="1" xfId="0" applyFont="1" applyFill="1" applyBorder="1" applyAlignment="1">
      <alignment vertical="center" wrapText="1"/>
    </xf>
    <xf numFmtId="0" fontId="5" fillId="15" borderId="22" xfId="0" applyFont="1" applyFill="1" applyBorder="1" applyAlignment="1">
      <alignment vertical="center" wrapText="1"/>
    </xf>
    <xf numFmtId="0" fontId="5" fillId="15" borderId="2" xfId="0" applyFont="1" applyFill="1" applyBorder="1" applyAlignment="1">
      <alignment vertical="center" wrapText="1"/>
    </xf>
    <xf numFmtId="0" fontId="5" fillId="15" borderId="3" xfId="0" applyFont="1" applyFill="1" applyBorder="1" applyAlignment="1">
      <alignment vertical="center" wrapText="1"/>
    </xf>
    <xf numFmtId="0" fontId="3" fillId="2" borderId="3" xfId="0" applyFont="1" applyFill="1" applyBorder="1" applyAlignment="1">
      <alignment horizontal="center" vertical="center" textRotation="90" wrapText="1"/>
    </xf>
    <xf numFmtId="0" fontId="3" fillId="2" borderId="2" xfId="0" applyFont="1" applyFill="1" applyBorder="1" applyAlignment="1">
      <alignment horizontal="center" vertical="center"/>
    </xf>
    <xf numFmtId="0" fontId="3" fillId="2" borderId="4" xfId="0" applyFont="1" applyFill="1" applyBorder="1" applyAlignment="1">
      <alignment vertical="center" wrapText="1"/>
    </xf>
    <xf numFmtId="0" fontId="5" fillId="0" borderId="0" xfId="0" applyFont="1" applyAlignment="1">
      <alignment horizontal="center" vertical="center" wrapText="1"/>
    </xf>
    <xf numFmtId="16" fontId="5" fillId="0" borderId="0" xfId="0" applyNumberFormat="1" applyFont="1" applyAlignment="1">
      <alignment horizontal="center" vertical="center" wrapText="1"/>
    </xf>
    <xf numFmtId="3" fontId="3" fillId="0" borderId="0" xfId="0" applyNumberFormat="1" applyFont="1" applyAlignment="1">
      <alignment horizontal="center" vertical="center"/>
    </xf>
    <xf numFmtId="0" fontId="4" fillId="4"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1" fillId="0" borderId="22" xfId="0" applyFont="1" applyBorder="1" applyAlignment="1">
      <alignment horizontal="center" vertical="center"/>
    </xf>
    <xf numFmtId="0" fontId="1" fillId="0" borderId="3" xfId="0" applyFont="1" applyBorder="1" applyAlignment="1">
      <alignment horizontal="center" vertical="center" textRotation="90"/>
    </xf>
    <xf numFmtId="0" fontId="1" fillId="12" borderId="3" xfId="0" applyFont="1" applyFill="1" applyBorder="1" applyAlignment="1">
      <alignment horizontal="center" vertical="center"/>
    </xf>
    <xf numFmtId="0" fontId="1" fillId="0" borderId="22" xfId="0" applyFont="1" applyBorder="1" applyAlignment="1">
      <alignment horizontal="center" vertical="center" textRotation="90"/>
    </xf>
    <xf numFmtId="0" fontId="1" fillId="12" borderId="22" xfId="0" applyFont="1" applyFill="1" applyBorder="1" applyAlignment="1">
      <alignment horizontal="center" vertical="center"/>
    </xf>
    <xf numFmtId="0" fontId="3" fillId="0" borderId="3" xfId="0" applyFont="1" applyBorder="1" applyAlignment="1">
      <alignment vertical="center"/>
    </xf>
    <xf numFmtId="0" fontId="1" fillId="0" borderId="15"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22" xfId="0" applyFont="1" applyBorder="1" applyAlignment="1">
      <alignment horizontal="justify" vertical="center" wrapText="1"/>
    </xf>
    <xf numFmtId="0" fontId="9" fillId="2" borderId="8" xfId="0" applyFont="1" applyFill="1" applyBorder="1" applyAlignment="1">
      <alignment horizontal="center" vertical="center" textRotation="90" wrapText="1"/>
    </xf>
    <xf numFmtId="0" fontId="0" fillId="0" borderId="3" xfId="0" applyBorder="1" applyAlignment="1">
      <alignment horizontal="justify" vertical="center" wrapText="1"/>
    </xf>
    <xf numFmtId="0" fontId="1" fillId="0" borderId="4" xfId="0" applyFont="1" applyBorder="1" applyAlignment="1">
      <alignment horizontal="justify" vertical="center" wrapText="1"/>
    </xf>
    <xf numFmtId="0" fontId="0" fillId="0" borderId="4" xfId="0" applyBorder="1" applyAlignment="1">
      <alignment horizontal="justify" vertical="center" wrapText="1"/>
    </xf>
    <xf numFmtId="0" fontId="0" fillId="0" borderId="15" xfId="0" applyBorder="1" applyAlignment="1">
      <alignment horizontal="justify" vertical="center" wrapText="1"/>
    </xf>
    <xf numFmtId="0" fontId="0" fillId="0" borderId="17" xfId="0" applyBorder="1" applyAlignment="1">
      <alignment horizontal="justify" vertical="center" wrapText="1"/>
    </xf>
    <xf numFmtId="0" fontId="3" fillId="12" borderId="5"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0" fillId="0" borderId="22" xfId="0" applyBorder="1" applyAlignment="1">
      <alignment horizontal="justify" vertical="center" wrapText="1"/>
    </xf>
    <xf numFmtId="0" fontId="1" fillId="0" borderId="23" xfId="0" applyFont="1" applyBorder="1" applyAlignment="1">
      <alignment horizontal="justify" vertical="center" wrapText="1"/>
    </xf>
    <xf numFmtId="0" fontId="1" fillId="0" borderId="17" xfId="0" applyFont="1" applyBorder="1" applyAlignment="1">
      <alignment horizontal="justify" vertical="center" wrapText="1"/>
    </xf>
    <xf numFmtId="0" fontId="0" fillId="0" borderId="23" xfId="0" applyBorder="1" applyAlignment="1">
      <alignment horizontal="justify" vertical="center" wrapText="1"/>
    </xf>
    <xf numFmtId="0" fontId="3" fillId="12" borderId="29" xfId="0" applyFont="1" applyFill="1" applyBorder="1" applyAlignment="1">
      <alignment horizontal="center" vertical="center" wrapText="1"/>
    </xf>
    <xf numFmtId="0" fontId="0" fillId="0" borderId="11" xfId="0" applyBorder="1" applyAlignment="1">
      <alignment horizontal="justify" vertical="center" wrapText="1"/>
    </xf>
    <xf numFmtId="0" fontId="0" fillId="0" borderId="30" xfId="0" applyBorder="1" applyAlignment="1">
      <alignment horizontal="justify" vertical="center" wrapText="1"/>
    </xf>
    <xf numFmtId="0" fontId="3" fillId="0" borderId="2" xfId="0" applyFont="1" applyBorder="1" applyAlignment="1">
      <alignment horizontal="center" vertical="center"/>
    </xf>
    <xf numFmtId="0" fontId="0" fillId="0" borderId="14" xfId="0" applyBorder="1" applyAlignment="1">
      <alignment horizontal="justify" vertical="center" wrapText="1"/>
    </xf>
    <xf numFmtId="0" fontId="1" fillId="0" borderId="14" xfId="0" applyFont="1" applyBorder="1" applyAlignment="1">
      <alignment horizontal="justify" vertical="center" wrapText="1"/>
    </xf>
    <xf numFmtId="0" fontId="3" fillId="12" borderId="0" xfId="0" applyFont="1" applyFill="1" applyAlignment="1">
      <alignment horizontal="center" vertical="center" wrapText="1"/>
    </xf>
    <xf numFmtId="0" fontId="0" fillId="0" borderId="13" xfId="0" applyBorder="1" applyAlignment="1">
      <alignment horizontal="justify" vertical="center" wrapText="1"/>
    </xf>
    <xf numFmtId="0" fontId="1" fillId="0" borderId="13" xfId="0" applyFont="1" applyBorder="1" applyAlignment="1">
      <alignment horizontal="justify" vertical="center" wrapText="1"/>
    </xf>
    <xf numFmtId="0" fontId="1" fillId="0" borderId="36" xfId="0" applyFont="1" applyBorder="1" applyAlignment="1">
      <alignment horizontal="justify" vertical="center" wrapText="1"/>
    </xf>
    <xf numFmtId="0" fontId="0" fillId="0" borderId="27" xfId="0" applyBorder="1" applyAlignment="1">
      <alignment horizontal="justify" vertical="center" wrapText="1"/>
    </xf>
    <xf numFmtId="0" fontId="1" fillId="0" borderId="8" xfId="0" applyFont="1" applyBorder="1" applyAlignment="1">
      <alignment horizontal="justify" vertical="center" wrapText="1"/>
    </xf>
    <xf numFmtId="0" fontId="0" fillId="0" borderId="8" xfId="0" applyBorder="1" applyAlignment="1">
      <alignment horizontal="justify" vertical="center" wrapText="1"/>
    </xf>
    <xf numFmtId="0" fontId="1" fillId="0" borderId="27" xfId="0" applyFont="1" applyBorder="1" applyAlignment="1">
      <alignment horizontal="justify" vertical="center" wrapText="1"/>
    </xf>
    <xf numFmtId="0" fontId="3" fillId="2" borderId="33" xfId="0" applyFont="1" applyFill="1" applyBorder="1" applyAlignment="1">
      <alignment horizontal="center" vertical="center"/>
    </xf>
    <xf numFmtId="0" fontId="3" fillId="2" borderId="36" xfId="0" applyFont="1" applyFill="1" applyBorder="1" applyAlignment="1">
      <alignment horizontal="center" vertical="center"/>
    </xf>
    <xf numFmtId="0" fontId="4" fillId="0" borderId="1" xfId="0" applyFont="1" applyBorder="1" applyAlignment="1">
      <alignment vertical="center" wrapText="1"/>
    </xf>
    <xf numFmtId="0" fontId="3" fillId="2" borderId="3" xfId="0" applyFont="1" applyFill="1" applyBorder="1" applyAlignment="1">
      <alignment horizontal="center" vertical="center" wrapText="1"/>
    </xf>
    <xf numFmtId="0" fontId="1" fillId="0" borderId="63" xfId="0" applyFont="1" applyBorder="1" applyAlignment="1">
      <alignment horizontal="justify" vertical="center" wrapText="1"/>
    </xf>
    <xf numFmtId="0" fontId="1" fillId="0" borderId="1" xfId="0" applyFont="1" applyBorder="1" applyAlignment="1">
      <alignment horizontal="center" vertical="center"/>
    </xf>
    <xf numFmtId="0" fontId="3" fillId="2" borderId="3" xfId="0" applyFont="1" applyFill="1" applyBorder="1" applyAlignment="1">
      <alignment horizontal="center" vertical="center"/>
    </xf>
    <xf numFmtId="0" fontId="9" fillId="2" borderId="3" xfId="0" applyFont="1" applyFill="1" applyBorder="1" applyAlignment="1">
      <alignment horizontal="center" vertical="center" textRotation="90" wrapText="1"/>
    </xf>
    <xf numFmtId="0" fontId="1" fillId="0" borderId="64" xfId="0" applyFont="1" applyBorder="1" applyAlignment="1">
      <alignment horizontal="justify" vertical="center" wrapText="1"/>
    </xf>
    <xf numFmtId="0" fontId="1" fillId="0" borderId="18" xfId="0" applyFont="1" applyBorder="1" applyAlignment="1">
      <alignment horizontal="center" vertical="center" textRotation="90"/>
    </xf>
    <xf numFmtId="0" fontId="1" fillId="12" borderId="18" xfId="0" applyFont="1" applyFill="1" applyBorder="1" applyAlignment="1">
      <alignment horizontal="center" vertical="center"/>
    </xf>
    <xf numFmtId="0" fontId="1" fillId="0" borderId="65" xfId="0" applyFont="1" applyBorder="1" applyAlignment="1">
      <alignment horizontal="center" vertical="center" textRotation="90"/>
    </xf>
    <xf numFmtId="0" fontId="1" fillId="12" borderId="65" xfId="0" applyFont="1" applyFill="1" applyBorder="1" applyAlignment="1">
      <alignment horizontal="center" vertical="center"/>
    </xf>
    <xf numFmtId="0" fontId="3" fillId="2" borderId="5" xfId="0" applyFont="1" applyFill="1" applyBorder="1" applyAlignment="1">
      <alignment horizontal="center" vertical="center" wrapText="1"/>
    </xf>
    <xf numFmtId="0" fontId="9" fillId="2" borderId="15" xfId="0" applyFont="1" applyFill="1" applyBorder="1" applyAlignment="1">
      <alignment horizontal="center" vertical="center" textRotation="90" wrapText="1"/>
    </xf>
    <xf numFmtId="0" fontId="3" fillId="2" borderId="15" xfId="0" applyFont="1" applyFill="1" applyBorder="1" applyAlignment="1">
      <alignment horizontal="center" vertical="center" wrapText="1"/>
    </xf>
    <xf numFmtId="0" fontId="4" fillId="0" borderId="3" xfId="0" applyFont="1" applyBorder="1" applyAlignment="1">
      <alignment horizontal="justify" vertical="center" wrapText="1"/>
    </xf>
    <xf numFmtId="0" fontId="13" fillId="18" borderId="3" xfId="0" applyFont="1" applyFill="1" applyBorder="1" applyAlignment="1">
      <alignment horizontal="center" vertical="center" wrapText="1"/>
    </xf>
    <xf numFmtId="0" fontId="1" fillId="0" borderId="3" xfId="2" applyBorder="1" applyAlignment="1">
      <alignment horizontal="center" vertical="center" wrapText="1"/>
    </xf>
    <xf numFmtId="164" fontId="1" fillId="0" borderId="3" xfId="2" applyNumberForma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3" xfId="0" applyFont="1" applyBorder="1" applyAlignment="1">
      <alignment horizontal="center" vertical="center" wrapText="1"/>
    </xf>
    <xf numFmtId="0" fontId="3" fillId="2" borderId="3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xf>
    <xf numFmtId="0" fontId="3" fillId="8" borderId="25" xfId="0" applyFont="1" applyFill="1" applyBorder="1" applyAlignment="1">
      <alignment horizontal="left" vertical="center"/>
    </xf>
    <xf numFmtId="0" fontId="3" fillId="8" borderId="6" xfId="0" applyFont="1" applyFill="1" applyBorder="1" applyAlignment="1">
      <alignment horizontal="left" vertical="center"/>
    </xf>
    <xf numFmtId="0" fontId="3" fillId="8" borderId="34" xfId="0" applyFont="1" applyFill="1" applyBorder="1" applyAlignment="1">
      <alignment horizontal="left" vertical="center"/>
    </xf>
    <xf numFmtId="0" fontId="3" fillId="8" borderId="35" xfId="0" applyFont="1" applyFill="1" applyBorder="1" applyAlignment="1">
      <alignment horizontal="left" vertical="center"/>
    </xf>
    <xf numFmtId="0" fontId="1" fillId="0" borderId="2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justify" vertical="center" wrapText="1"/>
    </xf>
    <xf numFmtId="0" fontId="1" fillId="0" borderId="30" xfId="0" applyFont="1" applyBorder="1" applyAlignment="1">
      <alignment horizontal="justify" vertical="center" wrapText="1"/>
    </xf>
    <xf numFmtId="0" fontId="1" fillId="7" borderId="11"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0" borderId="11" xfId="0" applyFont="1" applyBorder="1" applyAlignment="1">
      <alignment horizontal="center" vertical="center"/>
    </xf>
    <xf numFmtId="0" fontId="3" fillId="2" borderId="4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 fillId="0" borderId="28" xfId="0" applyFont="1" applyBorder="1" applyAlignment="1">
      <alignment horizontal="center" vertical="center" wrapText="1"/>
    </xf>
    <xf numFmtId="0" fontId="1" fillId="0" borderId="6" xfId="0" applyFont="1" applyBorder="1" applyAlignment="1">
      <alignment horizontal="center" vertical="center" wrapText="1"/>
    </xf>
    <xf numFmtId="0" fontId="3" fillId="9" borderId="39" xfId="0" applyFont="1" applyFill="1" applyBorder="1" applyAlignment="1">
      <alignment horizontal="center" vertical="center"/>
    </xf>
    <xf numFmtId="0" fontId="3" fillId="9" borderId="40" xfId="0" applyFont="1" applyFill="1" applyBorder="1" applyAlignment="1">
      <alignment horizontal="center" vertical="center"/>
    </xf>
    <xf numFmtId="0" fontId="3" fillId="9" borderId="41" xfId="0" applyFont="1" applyFill="1" applyBorder="1" applyAlignment="1">
      <alignment horizontal="center" vertical="center"/>
    </xf>
    <xf numFmtId="3" fontId="3" fillId="3" borderId="9"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3" fontId="3" fillId="3" borderId="14" xfId="0" applyNumberFormat="1" applyFont="1" applyFill="1" applyBorder="1" applyAlignment="1">
      <alignment horizontal="center" vertical="center" wrapText="1"/>
    </xf>
    <xf numFmtId="3" fontId="1" fillId="0" borderId="9" xfId="0" applyNumberFormat="1" applyFont="1" applyBorder="1" applyAlignment="1">
      <alignment horizontal="center" vertical="center" wrapText="1"/>
    </xf>
    <xf numFmtId="3" fontId="1" fillId="0" borderId="13"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xf numFmtId="14" fontId="1" fillId="0" borderId="13" xfId="0" applyNumberFormat="1" applyFont="1" applyBorder="1" applyAlignment="1">
      <alignment horizontal="center" vertical="center" wrapText="1"/>
    </xf>
    <xf numFmtId="14" fontId="1" fillId="0" borderId="14" xfId="0" applyNumberFormat="1" applyFont="1" applyBorder="1" applyAlignment="1">
      <alignment horizontal="center" vertical="center" wrapText="1"/>
    </xf>
    <xf numFmtId="3" fontId="1" fillId="0" borderId="9"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3" fontId="1" fillId="0" borderId="14" xfId="0" applyNumberFormat="1" applyFont="1" applyBorder="1" applyAlignment="1">
      <alignment horizontal="left" vertical="center" wrapText="1"/>
    </xf>
    <xf numFmtId="0" fontId="1" fillId="7" borderId="22" xfId="0" applyFont="1" applyFill="1" applyBorder="1" applyAlignment="1">
      <alignment horizontal="center" vertical="center" wrapText="1"/>
    </xf>
    <xf numFmtId="0" fontId="1" fillId="7" borderId="4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8" xfId="0" applyFont="1" applyBorder="1" applyAlignment="1">
      <alignment horizontal="justify" vertical="center" wrapText="1"/>
    </xf>
    <xf numFmtId="0" fontId="1" fillId="12" borderId="15" xfId="0" applyFont="1" applyFill="1" applyBorder="1" applyAlignment="1">
      <alignment horizontal="center" vertical="center" wrapText="1"/>
    </xf>
    <xf numFmtId="0" fontId="1" fillId="0" borderId="53" xfId="0" applyFont="1" applyBorder="1" applyAlignment="1">
      <alignment horizontal="left" vertical="center" wrapText="1"/>
    </xf>
    <xf numFmtId="0" fontId="1" fillId="0" borderId="15" xfId="0" applyFont="1" applyBorder="1" applyAlignment="1">
      <alignment horizontal="left" vertical="center"/>
    </xf>
    <xf numFmtId="0" fontId="1" fillId="0" borderId="15" xfId="0" applyFont="1" applyBorder="1" applyAlignment="1">
      <alignment horizontal="left" vertical="center" wrapText="1"/>
    </xf>
    <xf numFmtId="0" fontId="1" fillId="0" borderId="17" xfId="0" applyFont="1" applyBorder="1" applyAlignment="1">
      <alignment horizontal="left" vertical="center" wrapText="1"/>
    </xf>
    <xf numFmtId="0" fontId="1" fillId="0" borderId="29" xfId="0" applyFont="1" applyBorder="1" applyAlignment="1">
      <alignment horizontal="justify" vertical="center" wrapText="1"/>
    </xf>
    <xf numFmtId="0" fontId="1" fillId="7" borderId="23" xfId="0" applyFont="1" applyFill="1" applyBorder="1" applyAlignment="1">
      <alignment horizontal="center" vertical="center" wrapText="1"/>
    </xf>
    <xf numFmtId="0" fontId="3" fillId="8" borderId="43" xfId="0" applyFont="1" applyFill="1" applyBorder="1" applyAlignment="1">
      <alignment horizontal="left" vertical="center"/>
    </xf>
    <xf numFmtId="0" fontId="3" fillId="8" borderId="49" xfId="0" applyFont="1" applyFill="1" applyBorder="1" applyAlignment="1">
      <alignment horizontal="left" vertical="center"/>
    </xf>
    <xf numFmtId="0" fontId="3" fillId="8" borderId="0" xfId="0" applyFont="1" applyFill="1" applyAlignment="1">
      <alignment horizontal="left" vertical="center"/>
    </xf>
    <xf numFmtId="0" fontId="3" fillId="8" borderId="48" xfId="0" applyFont="1" applyFill="1" applyBorder="1" applyAlignment="1">
      <alignment horizontal="left" vertical="center"/>
    </xf>
    <xf numFmtId="0" fontId="3" fillId="2" borderId="34"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9" borderId="39"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3" fillId="2"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9" borderId="1"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0" xfId="0" applyFont="1" applyAlignment="1">
      <alignment horizontal="center" vertical="center" wrapText="1"/>
    </xf>
    <xf numFmtId="0" fontId="3" fillId="0" borderId="4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1" fillId="0" borderId="11" xfId="0" applyFont="1" applyBorder="1" applyAlignment="1">
      <alignment horizontal="left" vertical="center" wrapText="1"/>
    </xf>
    <xf numFmtId="0" fontId="1" fillId="0" borderId="30" xfId="0" applyFont="1" applyBorder="1" applyAlignment="1">
      <alignment horizontal="left" vertical="center" wrapText="1"/>
    </xf>
    <xf numFmtId="0" fontId="3" fillId="8" borderId="1" xfId="0" applyFont="1" applyFill="1" applyBorder="1" applyAlignment="1">
      <alignment horizontal="left" vertical="center"/>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1" fillId="0" borderId="2" xfId="0" applyFont="1" applyBorder="1" applyAlignment="1">
      <alignment horizontal="center" vertical="center" wrapText="1"/>
    </xf>
    <xf numFmtId="0" fontId="5" fillId="0" borderId="50"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6" xfId="0" applyFont="1" applyBorder="1" applyAlignment="1">
      <alignment horizontal="center" vertical="center" wrapText="1"/>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3" xfId="0" applyFont="1" applyFill="1" applyBorder="1" applyAlignment="1">
      <alignment horizontal="center" vertical="center" wrapText="1"/>
    </xf>
    <xf numFmtId="0" fontId="4" fillId="0" borderId="53" xfId="0" applyFont="1" applyBorder="1" applyAlignment="1">
      <alignment horizontal="center" vertical="center" wrapText="1"/>
    </xf>
    <xf numFmtId="0" fontId="1" fillId="0" borderId="3" xfId="0" applyFont="1" applyBorder="1" applyAlignment="1">
      <alignment horizontal="left" vertical="center" wrapText="1"/>
    </xf>
    <xf numFmtId="0" fontId="1" fillId="7" borderId="9"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3" fillId="8" borderId="42" xfId="0" applyFont="1" applyFill="1" applyBorder="1" applyAlignment="1">
      <alignment horizontal="left" vertical="center"/>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2" xfId="0" applyFont="1" applyFill="1" applyBorder="1" applyAlignment="1">
      <alignment horizontal="center" vertical="center"/>
    </xf>
    <xf numFmtId="0" fontId="1" fillId="0" borderId="9" xfId="0" applyFont="1" applyBorder="1" applyAlignment="1">
      <alignment horizontal="left" vertical="center" wrapText="1"/>
    </xf>
    <xf numFmtId="0" fontId="1" fillId="0" borderId="13" xfId="0" applyFont="1" applyBorder="1" applyAlignment="1">
      <alignment horizontal="left" vertical="center" wrapText="1"/>
    </xf>
    <xf numFmtId="0" fontId="4"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1" fillId="0" borderId="14" xfId="0" applyFont="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3" fillId="12" borderId="1" xfId="0" applyFont="1" applyFill="1" applyBorder="1" applyAlignment="1">
      <alignment horizontal="center" vertical="center"/>
    </xf>
    <xf numFmtId="0" fontId="3" fillId="12" borderId="22" xfId="0" applyFont="1" applyFill="1" applyBorder="1" applyAlignment="1">
      <alignment horizontal="center" vertical="center"/>
    </xf>
    <xf numFmtId="0" fontId="3" fillId="12" borderId="23" xfId="0" applyFont="1" applyFill="1" applyBorder="1" applyAlignment="1">
      <alignment horizontal="center" vertical="center"/>
    </xf>
    <xf numFmtId="0" fontId="1" fillId="0" borderId="64" xfId="0" applyFont="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3" fillId="12" borderId="46" xfId="0" applyFont="1" applyFill="1" applyBorder="1" applyAlignment="1">
      <alignment horizontal="center" vertical="center" wrapText="1"/>
    </xf>
    <xf numFmtId="0" fontId="3" fillId="12" borderId="32" xfId="0" applyFont="1" applyFill="1" applyBorder="1" applyAlignment="1">
      <alignment horizontal="center" vertical="center" wrapText="1"/>
    </xf>
    <xf numFmtId="0" fontId="3" fillId="12" borderId="64" xfId="0" applyFont="1" applyFill="1" applyBorder="1" applyAlignment="1">
      <alignment horizontal="center" vertical="center" wrapText="1"/>
    </xf>
    <xf numFmtId="0" fontId="14" fillId="18" borderId="3" xfId="0" applyFont="1" applyFill="1" applyBorder="1" applyAlignment="1">
      <alignment horizontal="justify"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4" fillId="0" borderId="33" xfId="0" applyFont="1" applyBorder="1" applyAlignment="1">
      <alignment horizontal="center" vertical="center" wrapText="1"/>
    </xf>
    <xf numFmtId="0" fontId="4"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3" fillId="14" borderId="1" xfId="0" applyFont="1" applyFill="1" applyBorder="1" applyAlignment="1">
      <alignment horizontal="center" vertical="center"/>
    </xf>
    <xf numFmtId="0" fontId="3" fillId="14" borderId="22" xfId="0" applyFont="1" applyFill="1" applyBorder="1" applyAlignment="1">
      <alignment horizontal="center" vertical="center"/>
    </xf>
    <xf numFmtId="0" fontId="3" fillId="13" borderId="22" xfId="0" applyFont="1" applyFill="1" applyBorder="1" applyAlignment="1">
      <alignment horizontal="center" vertical="center"/>
    </xf>
    <xf numFmtId="0" fontId="3" fillId="13" borderId="45" xfId="0" applyFont="1" applyFill="1" applyBorder="1" applyAlignment="1">
      <alignment horizontal="center" vertical="center"/>
    </xf>
    <xf numFmtId="0" fontId="3" fillId="13" borderId="3" xfId="0" applyFont="1" applyFill="1" applyBorder="1" applyAlignment="1">
      <alignment horizontal="center" vertical="center"/>
    </xf>
    <xf numFmtId="0" fontId="3" fillId="14" borderId="2" xfId="0" applyFont="1" applyFill="1" applyBorder="1" applyAlignment="1">
      <alignment horizontal="center" vertical="center"/>
    </xf>
    <xf numFmtId="0" fontId="3" fillId="14" borderId="3" xfId="0" applyFont="1" applyFill="1" applyBorder="1" applyAlignment="1">
      <alignment horizontal="center" vertical="center"/>
    </xf>
    <xf numFmtId="0" fontId="1" fillId="0" borderId="62"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17" borderId="9" xfId="0" applyFont="1" applyFill="1" applyBorder="1" applyAlignment="1">
      <alignment horizontal="center" vertical="center" wrapText="1"/>
    </xf>
    <xf numFmtId="0" fontId="3" fillId="17" borderId="13" xfId="0" applyFont="1" applyFill="1" applyBorder="1" applyAlignment="1">
      <alignment horizontal="center" vertical="center" wrapText="1"/>
    </xf>
    <xf numFmtId="0" fontId="3" fillId="17" borderId="14" xfId="0" applyFont="1" applyFill="1" applyBorder="1" applyAlignment="1">
      <alignment horizontal="center" vertical="center" wrapText="1"/>
    </xf>
    <xf numFmtId="0" fontId="5" fillId="15" borderId="33" xfId="0" applyFont="1" applyFill="1" applyBorder="1" applyAlignment="1">
      <alignment horizontal="center" vertical="center" textRotation="90" wrapText="1"/>
    </xf>
    <xf numFmtId="0" fontId="5" fillId="15" borderId="32" xfId="0" applyFont="1" applyFill="1" applyBorder="1" applyAlignment="1">
      <alignment horizontal="center" vertical="center" textRotation="90" wrapText="1"/>
    </xf>
    <xf numFmtId="0" fontId="5" fillId="15" borderId="64" xfId="0" applyFont="1" applyFill="1" applyBorder="1" applyAlignment="1">
      <alignment horizontal="center" vertical="center" textRotation="90" wrapText="1"/>
    </xf>
    <xf numFmtId="0" fontId="5" fillId="15" borderId="22" xfId="0" applyFont="1" applyFill="1" applyBorder="1" applyAlignment="1">
      <alignment horizontal="center" vertical="center" wrapText="1"/>
    </xf>
    <xf numFmtId="0" fontId="5" fillId="15" borderId="23" xfId="0" applyFont="1" applyFill="1" applyBorder="1" applyAlignment="1">
      <alignment horizontal="center" vertical="center" wrapText="1"/>
    </xf>
    <xf numFmtId="0" fontId="1" fillId="0" borderId="15" xfId="0" applyFont="1" applyBorder="1" applyAlignment="1">
      <alignment horizontal="center" vertical="center" wrapText="1"/>
    </xf>
    <xf numFmtId="0" fontId="3" fillId="13" borderId="9" xfId="0" applyFont="1" applyFill="1" applyBorder="1" applyAlignment="1">
      <alignment horizontal="center" vertical="center"/>
    </xf>
    <xf numFmtId="0" fontId="1" fillId="0" borderId="5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1" xfId="0" applyFont="1" applyBorder="1" applyAlignment="1">
      <alignment horizontal="center" vertical="center" wrapText="1"/>
    </xf>
    <xf numFmtId="0" fontId="3" fillId="0" borderId="43" xfId="0" applyFont="1" applyBorder="1" applyAlignment="1">
      <alignment horizontal="center" vertical="center"/>
    </xf>
    <xf numFmtId="0" fontId="3" fillId="0" borderId="49" xfId="0" applyFont="1" applyBorder="1" applyAlignment="1">
      <alignment horizontal="center" vertical="center"/>
    </xf>
    <xf numFmtId="0" fontId="1" fillId="0" borderId="15" xfId="0" quotePrefix="1" applyFont="1" applyBorder="1" applyAlignment="1">
      <alignment horizontal="justify" vertical="center" wrapText="1"/>
    </xf>
    <xf numFmtId="0" fontId="1" fillId="0" borderId="15" xfId="0" applyFont="1" applyBorder="1" applyAlignment="1">
      <alignment horizontal="justify" vertical="center" wrapText="1"/>
    </xf>
    <xf numFmtId="0" fontId="5" fillId="0" borderId="29"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4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 fillId="0" borderId="3" xfId="0" quotePrefix="1" applyFont="1" applyBorder="1" applyAlignment="1">
      <alignment horizontal="justify" vertical="center" wrapText="1"/>
    </xf>
    <xf numFmtId="0" fontId="5" fillId="13" borderId="39" xfId="0" applyFont="1" applyFill="1" applyBorder="1" applyAlignment="1">
      <alignment horizontal="center" vertical="center" wrapText="1"/>
    </xf>
    <xf numFmtId="0" fontId="5" fillId="13" borderId="40" xfId="0" applyFont="1" applyFill="1" applyBorder="1" applyAlignment="1">
      <alignment horizontal="center" vertical="center" wrapText="1"/>
    </xf>
    <xf numFmtId="0" fontId="5" fillId="13" borderId="41" xfId="0" applyFont="1" applyFill="1" applyBorder="1" applyAlignment="1">
      <alignment horizontal="center" vertical="center" wrapText="1"/>
    </xf>
    <xf numFmtId="0" fontId="4" fillId="0" borderId="55" xfId="0" applyFont="1" applyBorder="1" applyAlignment="1">
      <alignment horizontal="center" vertical="center" wrapText="1"/>
    </xf>
    <xf numFmtId="0" fontId="5" fillId="0" borderId="0" xfId="0" applyFont="1" applyAlignment="1">
      <alignment horizontal="center" vertical="center"/>
    </xf>
    <xf numFmtId="0" fontId="5" fillId="13" borderId="1" xfId="0" applyFont="1" applyFill="1" applyBorder="1" applyAlignment="1">
      <alignment horizontal="center" vertical="center"/>
    </xf>
    <xf numFmtId="0" fontId="5" fillId="13" borderId="22" xfId="0" applyFont="1" applyFill="1" applyBorder="1" applyAlignment="1">
      <alignment horizontal="center" vertical="center"/>
    </xf>
    <xf numFmtId="0" fontId="5" fillId="13" borderId="23" xfId="0" applyFont="1" applyFill="1" applyBorder="1" applyAlignment="1">
      <alignment horizontal="center"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63" xfId="0" applyFont="1" applyFill="1" applyBorder="1" applyAlignment="1">
      <alignment horizontal="center" vertical="center" wrapText="1"/>
    </xf>
    <xf numFmtId="0" fontId="5" fillId="14" borderId="22" xfId="0" applyFont="1" applyFill="1" applyBorder="1" applyAlignment="1">
      <alignment horizontal="center" vertical="center" wrapText="1"/>
    </xf>
    <xf numFmtId="0" fontId="5" fillId="14" borderId="23" xfId="0" applyFont="1" applyFill="1" applyBorder="1" applyAlignment="1">
      <alignment horizontal="center" vertical="center" wrapText="1"/>
    </xf>
    <xf numFmtId="0" fontId="5" fillId="14" borderId="14" xfId="0" applyFont="1" applyFill="1" applyBorder="1" applyAlignment="1">
      <alignment horizontal="center" vertical="center"/>
    </xf>
    <xf numFmtId="0" fontId="1" fillId="0" borderId="15" xfId="0" applyFont="1" applyBorder="1" applyAlignment="1">
      <alignment horizontal="center" vertical="center"/>
    </xf>
    <xf numFmtId="0" fontId="5" fillId="0" borderId="55" xfId="0" applyFont="1" applyBorder="1" applyAlignment="1">
      <alignment horizontal="center" vertical="center"/>
    </xf>
    <xf numFmtId="0" fontId="5" fillId="0" borderId="53" xfId="0" applyFont="1" applyBorder="1" applyAlignment="1">
      <alignment horizontal="center" vertical="center"/>
    </xf>
    <xf numFmtId="0" fontId="4" fillId="0" borderId="46" xfId="0" applyFont="1" applyBorder="1" applyAlignment="1">
      <alignment horizontal="center" vertical="center" wrapText="1"/>
    </xf>
    <xf numFmtId="0" fontId="4" fillId="0" borderId="32" xfId="0" applyFont="1" applyBorder="1" applyAlignment="1">
      <alignment horizontal="center" vertical="center" wrapText="1"/>
    </xf>
    <xf numFmtId="0" fontId="5" fillId="13" borderId="2" xfId="0" applyFont="1" applyFill="1" applyBorder="1" applyAlignment="1">
      <alignment horizontal="center" vertical="center"/>
    </xf>
    <xf numFmtId="0" fontId="5" fillId="13" borderId="3" xfId="0" applyFont="1" applyFill="1" applyBorder="1" applyAlignment="1">
      <alignment horizontal="center" vertical="center"/>
    </xf>
    <xf numFmtId="0" fontId="5" fillId="13" borderId="4" xfId="0" applyFont="1" applyFill="1" applyBorder="1" applyAlignment="1">
      <alignment horizontal="center" vertical="center"/>
    </xf>
    <xf numFmtId="0" fontId="1" fillId="0" borderId="4" xfId="0" applyFont="1" applyBorder="1" applyAlignment="1">
      <alignment horizontal="justify" vertical="center" wrapText="1"/>
    </xf>
    <xf numFmtId="0" fontId="1" fillId="0" borderId="17" xfId="0" applyFont="1" applyBorder="1" applyAlignment="1">
      <alignment horizontal="justify" vertical="center" wrapText="1"/>
    </xf>
    <xf numFmtId="164" fontId="0" fillId="0" borderId="9" xfId="0" applyNumberFormat="1" applyBorder="1" applyAlignment="1">
      <alignment horizontal="center" vertical="center" wrapText="1"/>
    </xf>
    <xf numFmtId="164" fontId="0" fillId="0" borderId="13" xfId="0" applyNumberFormat="1" applyBorder="1" applyAlignment="1">
      <alignment horizontal="center" vertical="center" wrapText="1"/>
    </xf>
    <xf numFmtId="164" fontId="0" fillId="0" borderId="14" xfId="0" applyNumberFormat="1" applyBorder="1" applyAlignment="1">
      <alignment horizontal="center" vertical="center" wrapText="1"/>
    </xf>
    <xf numFmtId="0" fontId="3" fillId="0" borderId="13" xfId="0" applyFont="1" applyBorder="1" applyAlignment="1">
      <alignment horizontal="center" vertical="center" wrapText="1"/>
    </xf>
    <xf numFmtId="164" fontId="1" fillId="0" borderId="9" xfId="2" applyNumberFormat="1" applyBorder="1" applyAlignment="1">
      <alignment horizontal="justify" vertical="center" wrapText="1"/>
    </xf>
    <xf numFmtId="164" fontId="1" fillId="0" borderId="13" xfId="2" applyNumberFormat="1" applyBorder="1" applyAlignment="1">
      <alignment horizontal="justify" vertical="center" wrapText="1"/>
    </xf>
    <xf numFmtId="164" fontId="1" fillId="0" borderId="14" xfId="2" applyNumberFormat="1" applyBorder="1" applyAlignment="1">
      <alignment horizontal="justify" vertical="center" wrapText="1"/>
    </xf>
    <xf numFmtId="164" fontId="1" fillId="0" borderId="9" xfId="2" applyNumberFormat="1" applyBorder="1" applyAlignment="1">
      <alignment vertical="center" wrapText="1"/>
    </xf>
    <xf numFmtId="164" fontId="1" fillId="0" borderId="13" xfId="2" applyNumberFormat="1" applyBorder="1" applyAlignment="1">
      <alignment vertical="center" wrapText="1"/>
    </xf>
    <xf numFmtId="164" fontId="1" fillId="0" borderId="14" xfId="2" applyNumberFormat="1" applyBorder="1" applyAlignment="1">
      <alignment vertical="center" wrapText="1"/>
    </xf>
    <xf numFmtId="164" fontId="0" fillId="0" borderId="9" xfId="0" applyNumberFormat="1" applyBorder="1" applyAlignment="1">
      <alignment horizontal="justify" vertical="center" wrapText="1"/>
    </xf>
    <xf numFmtId="164" fontId="0" fillId="0" borderId="13" xfId="0" applyNumberFormat="1" applyBorder="1" applyAlignment="1">
      <alignment horizontal="justify" vertical="center" wrapText="1"/>
    </xf>
    <xf numFmtId="164" fontId="0" fillId="0" borderId="14" xfId="0" applyNumberFormat="1" applyBorder="1" applyAlignment="1">
      <alignment horizontal="justify" vertical="center" wrapText="1"/>
    </xf>
    <xf numFmtId="0" fontId="0" fillId="0" borderId="3" xfId="0" applyBorder="1" applyAlignment="1">
      <alignment horizont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 fillId="10" borderId="8"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1" fillId="10" borderId="11" xfId="0" applyFont="1" applyFill="1" applyBorder="1" applyAlignment="1">
      <alignment horizontal="center" vertical="center" wrapText="1"/>
    </xf>
    <xf numFmtId="164" fontId="1" fillId="0" borderId="9" xfId="0" applyNumberFormat="1" applyFont="1" applyBorder="1" applyAlignment="1">
      <alignment horizontal="justify" vertical="center" wrapText="1"/>
    </xf>
    <xf numFmtId="0" fontId="14" fillId="0" borderId="50"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16" xfId="0" applyFont="1" applyBorder="1" applyAlignment="1">
      <alignment horizontal="center" vertical="center" wrapText="1"/>
    </xf>
  </cellXfs>
  <cellStyles count="3">
    <cellStyle name="Normal" xfId="0" builtinId="0"/>
    <cellStyle name="Normal 2" xfId="2" xr:uid="{FDE097EF-2A5B-4DC5-8455-075993F4C77D}"/>
    <cellStyle name="Normal 3" xfId="1" xr:uid="{00000000-0005-0000-0000-000001000000}"/>
  </cellStyles>
  <dxfs count="93">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9"/>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theme="8" tint="0.59996337778862885"/>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theme="9"/>
        </patternFill>
      </fill>
    </dxf>
    <dxf>
      <fill>
        <patternFill>
          <bgColor rgb="FFFF0000"/>
        </patternFill>
      </fill>
    </dxf>
    <dxf>
      <fill>
        <patternFill>
          <bgColor rgb="FFFFFF00"/>
        </patternFill>
      </fill>
    </dxf>
    <dxf>
      <fill>
        <patternFill patternType="none">
          <fgColor indexed="64"/>
          <bgColor indexed="65"/>
        </patternFill>
      </fill>
      <alignment horizontal="justify" vertical="center" textRotation="0" wrapText="1" indent="0" justifyLastLine="0" shrinkToFit="0" readingOrder="0"/>
      <border diagonalUp="0" diagonalDown="0">
        <left/>
        <right style="thin">
          <color indexed="64"/>
        </right>
        <top style="thin">
          <color indexed="64"/>
        </top>
        <bottom/>
        <vertical/>
        <horizontal/>
      </border>
    </dxf>
    <dxf>
      <border outline="0">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border outline="0">
        <right style="thin">
          <color indexed="64"/>
        </right>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76200</xdr:rowOff>
    </xdr:from>
    <xdr:to>
      <xdr:col>5</xdr:col>
      <xdr:colOff>156882</xdr:colOff>
      <xdr:row>3</xdr:row>
      <xdr:rowOff>295275</xdr:rowOff>
    </xdr:to>
    <xdr:pic>
      <xdr:nvPicPr>
        <xdr:cNvPr id="2" name="3 Imagen">
          <a:extLst>
            <a:ext uri="{FF2B5EF4-FFF2-40B4-BE49-F238E27FC236}">
              <a16:creationId xmlns:a16="http://schemas.microsoft.com/office/drawing/2014/main" id="{14F716BC-9931-421F-B219-81997FFA9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963" y="244288"/>
          <a:ext cx="1963831" cy="183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262217</xdr:colOff>
      <xdr:row>0</xdr:row>
      <xdr:rowOff>161925</xdr:rowOff>
    </xdr:from>
    <xdr:to>
      <xdr:col>42</xdr:col>
      <xdr:colOff>246530</xdr:colOff>
      <xdr:row>3</xdr:row>
      <xdr:rowOff>352425</xdr:rowOff>
    </xdr:to>
    <xdr:pic>
      <xdr:nvPicPr>
        <xdr:cNvPr id="4" name="3 Imagen">
          <a:extLst>
            <a:ext uri="{FF2B5EF4-FFF2-40B4-BE49-F238E27FC236}">
              <a16:creationId xmlns:a16="http://schemas.microsoft.com/office/drawing/2014/main" id="{F7A56279-3351-4E95-A73C-706BFE8ABF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959" t="15550" r="15723" b="13467"/>
        <a:stretch>
          <a:fillRect/>
        </a:stretch>
      </xdr:blipFill>
      <xdr:spPr bwMode="auto">
        <a:xfrm>
          <a:off x="14650570" y="161925"/>
          <a:ext cx="1878107" cy="1972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1</xdr:row>
      <xdr:rowOff>76201</xdr:rowOff>
    </xdr:from>
    <xdr:to>
      <xdr:col>2</xdr:col>
      <xdr:colOff>1321493</xdr:colOff>
      <xdr:row>3</xdr:row>
      <xdr:rowOff>244929</xdr:rowOff>
    </xdr:to>
    <xdr:pic>
      <xdr:nvPicPr>
        <xdr:cNvPr id="20288" name="3 Imagen">
          <a:extLst>
            <a:ext uri="{FF2B5EF4-FFF2-40B4-BE49-F238E27FC236}">
              <a16:creationId xmlns:a16="http://schemas.microsoft.com/office/drawing/2014/main" id="{6C4763D1-011E-C211-9793-290791AFC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768" y="253094"/>
          <a:ext cx="2183946" cy="1787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242207</xdr:colOff>
      <xdr:row>1</xdr:row>
      <xdr:rowOff>16321</xdr:rowOff>
    </xdr:from>
    <xdr:to>
      <xdr:col>10</xdr:col>
      <xdr:colOff>2013857</xdr:colOff>
      <xdr:row>3</xdr:row>
      <xdr:rowOff>272143</xdr:rowOff>
    </xdr:to>
    <xdr:pic>
      <xdr:nvPicPr>
        <xdr:cNvPr id="20293" name="3 Imagen">
          <a:extLst>
            <a:ext uri="{FF2B5EF4-FFF2-40B4-BE49-F238E27FC236}">
              <a16:creationId xmlns:a16="http://schemas.microsoft.com/office/drawing/2014/main" id="{E1BD3392-8949-595E-30AF-89F50D5E3B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959" t="15550" r="15723" b="13467"/>
        <a:stretch>
          <a:fillRect/>
        </a:stretch>
      </xdr:blipFill>
      <xdr:spPr bwMode="auto">
        <a:xfrm>
          <a:off x="12461421" y="193214"/>
          <a:ext cx="1771650" cy="1875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419966</xdr:colOff>
      <xdr:row>1</xdr:row>
      <xdr:rowOff>76200</xdr:rowOff>
    </xdr:from>
    <xdr:to>
      <xdr:col>4</xdr:col>
      <xdr:colOff>250247</xdr:colOff>
      <xdr:row>3</xdr:row>
      <xdr:rowOff>295275</xdr:rowOff>
    </xdr:to>
    <xdr:pic>
      <xdr:nvPicPr>
        <xdr:cNvPr id="2" name="3 Imagen">
          <a:extLst>
            <a:ext uri="{FF2B5EF4-FFF2-40B4-BE49-F238E27FC236}">
              <a16:creationId xmlns:a16="http://schemas.microsoft.com/office/drawing/2014/main" id="{B00213D2-01D7-4AC8-9D83-0A9331C28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148" y="249382"/>
          <a:ext cx="2670463" cy="1829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627742</xdr:colOff>
      <xdr:row>18</xdr:row>
      <xdr:rowOff>484909</xdr:rowOff>
    </xdr:from>
    <xdr:to>
      <xdr:col>1</xdr:col>
      <xdr:colOff>841976</xdr:colOff>
      <xdr:row>22</xdr:row>
      <xdr:rowOff>762000</xdr:rowOff>
    </xdr:to>
    <xdr:sp macro="" textlink="">
      <xdr:nvSpPr>
        <xdr:cNvPr id="3" name="2 Flecha arriba">
          <a:extLst>
            <a:ext uri="{FF2B5EF4-FFF2-40B4-BE49-F238E27FC236}">
              <a16:creationId xmlns:a16="http://schemas.microsoft.com/office/drawing/2014/main" id="{C9EEFEAF-373B-428A-9FA5-F17F20EF14A7}"/>
            </a:ext>
          </a:extLst>
        </xdr:cNvPr>
        <xdr:cNvSpPr/>
      </xdr:nvSpPr>
      <xdr:spPr>
        <a:xfrm>
          <a:off x="800924" y="10477500"/>
          <a:ext cx="214234" cy="30480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1</xdr:col>
      <xdr:colOff>83509</xdr:colOff>
      <xdr:row>19</xdr:row>
      <xdr:rowOff>69274</xdr:rowOff>
    </xdr:from>
    <xdr:ext cx="280205" cy="2461978"/>
    <xdr:sp macro="" textlink="">
      <xdr:nvSpPr>
        <xdr:cNvPr id="4" name="3 CuadroTexto">
          <a:extLst>
            <a:ext uri="{FF2B5EF4-FFF2-40B4-BE49-F238E27FC236}">
              <a16:creationId xmlns:a16="http://schemas.microsoft.com/office/drawing/2014/main" id="{FF5CAE45-F3A4-42C8-BD8D-9ECFC9BCB97D}"/>
            </a:ext>
          </a:extLst>
        </xdr:cNvPr>
        <xdr:cNvSpPr txBox="1"/>
      </xdr:nvSpPr>
      <xdr:spPr>
        <a:xfrm rot="16200000">
          <a:off x="-834195" y="11845478"/>
          <a:ext cx="246197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200" b="1"/>
            <a:t>Probabilidad de Ocurrencia</a:t>
          </a:r>
        </a:p>
      </xdr:txBody>
    </xdr:sp>
    <xdr:clientData/>
  </xdr:oneCellAnchor>
  <xdr:twoCellAnchor>
    <xdr:from>
      <xdr:col>3</xdr:col>
      <xdr:colOff>144731</xdr:colOff>
      <xdr:row>16</xdr:row>
      <xdr:rowOff>439140</xdr:rowOff>
    </xdr:from>
    <xdr:to>
      <xdr:col>7</xdr:col>
      <xdr:colOff>919209</xdr:colOff>
      <xdr:row>16</xdr:row>
      <xdr:rowOff>629640</xdr:rowOff>
    </xdr:to>
    <xdr:sp macro="" textlink="">
      <xdr:nvSpPr>
        <xdr:cNvPr id="5" name="6 Flecha derecha">
          <a:extLst>
            <a:ext uri="{FF2B5EF4-FFF2-40B4-BE49-F238E27FC236}">
              <a16:creationId xmlns:a16="http://schemas.microsoft.com/office/drawing/2014/main" id="{02302D5A-5F2E-4A64-8D14-3BA459FE1AC2}"/>
            </a:ext>
          </a:extLst>
        </xdr:cNvPr>
        <xdr:cNvSpPr/>
      </xdr:nvSpPr>
      <xdr:spPr>
        <a:xfrm>
          <a:off x="2032413" y="10431731"/>
          <a:ext cx="4792296"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4</xdr:col>
      <xdr:colOff>969819</xdr:colOff>
      <xdr:row>16</xdr:row>
      <xdr:rowOff>146875</xdr:rowOff>
    </xdr:from>
    <xdr:ext cx="926826" cy="280205"/>
    <xdr:sp macro="" textlink="">
      <xdr:nvSpPr>
        <xdr:cNvPr id="6" name="7 CuadroTexto">
          <a:extLst>
            <a:ext uri="{FF2B5EF4-FFF2-40B4-BE49-F238E27FC236}">
              <a16:creationId xmlns:a16="http://schemas.microsoft.com/office/drawing/2014/main" id="{CB8960D3-E98E-4A30-B303-6010DC265B57}"/>
            </a:ext>
          </a:extLst>
        </xdr:cNvPr>
        <xdr:cNvSpPr txBox="1"/>
      </xdr:nvSpPr>
      <xdr:spPr>
        <a:xfrm>
          <a:off x="3861955" y="10139466"/>
          <a:ext cx="92682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CO" sz="1200" b="1"/>
            <a:t>Impacto</a:t>
          </a:r>
        </a:p>
      </xdr:txBody>
    </xdr:sp>
    <xdr:clientData/>
  </xdr:oneCellAnchor>
  <xdr:twoCellAnchor>
    <xdr:from>
      <xdr:col>14</xdr:col>
      <xdr:colOff>738249</xdr:colOff>
      <xdr:row>1</xdr:row>
      <xdr:rowOff>82758</xdr:rowOff>
    </xdr:from>
    <xdr:to>
      <xdr:col>17</xdr:col>
      <xdr:colOff>1</xdr:colOff>
      <xdr:row>3</xdr:row>
      <xdr:rowOff>229580</xdr:rowOff>
    </xdr:to>
    <xdr:pic>
      <xdr:nvPicPr>
        <xdr:cNvPr id="7" name="3 Imagen">
          <a:extLst>
            <a:ext uri="{FF2B5EF4-FFF2-40B4-BE49-F238E27FC236}">
              <a16:creationId xmlns:a16="http://schemas.microsoft.com/office/drawing/2014/main" id="{8B6A679C-A240-4F2F-9025-01BF17CDE6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959" t="15550" r="15723" b="13467"/>
        <a:stretch>
          <a:fillRect/>
        </a:stretch>
      </xdr:blipFill>
      <xdr:spPr bwMode="auto">
        <a:xfrm>
          <a:off x="16376567" y="255940"/>
          <a:ext cx="1651661" cy="1757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115137</xdr:colOff>
      <xdr:row>0</xdr:row>
      <xdr:rowOff>52335</xdr:rowOff>
    </xdr:from>
    <xdr:to>
      <xdr:col>1</xdr:col>
      <xdr:colOff>962967</xdr:colOff>
      <xdr:row>2</xdr:row>
      <xdr:rowOff>195384</xdr:rowOff>
    </xdr:to>
    <xdr:pic>
      <xdr:nvPicPr>
        <xdr:cNvPr id="2" name="5 Imagen">
          <a:extLst>
            <a:ext uri="{FF2B5EF4-FFF2-40B4-BE49-F238E27FC236}">
              <a16:creationId xmlns:a16="http://schemas.microsoft.com/office/drawing/2014/main" id="{FBCC944F-4EDF-40FD-A6D0-7AE845FFE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37" y="52335"/>
          <a:ext cx="1219305" cy="962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429147</xdr:colOff>
      <xdr:row>0</xdr:row>
      <xdr:rowOff>31401</xdr:rowOff>
    </xdr:from>
    <xdr:to>
      <xdr:col>5</xdr:col>
      <xdr:colOff>1496785</xdr:colOff>
      <xdr:row>2</xdr:row>
      <xdr:rowOff>200093</xdr:rowOff>
    </xdr:to>
    <xdr:pic>
      <xdr:nvPicPr>
        <xdr:cNvPr id="3" name="15 Imagen">
          <a:extLst>
            <a:ext uri="{FF2B5EF4-FFF2-40B4-BE49-F238E27FC236}">
              <a16:creationId xmlns:a16="http://schemas.microsoft.com/office/drawing/2014/main" id="{811EE4B4-C9EA-4897-9D48-90371B7766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959" t="15550" r="15723" b="13467"/>
        <a:stretch>
          <a:fillRect/>
        </a:stretch>
      </xdr:blipFill>
      <xdr:spPr bwMode="auto">
        <a:xfrm>
          <a:off x="5486922" y="31401"/>
          <a:ext cx="1067638" cy="987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8ED307-46DF-4058-8576-B4F12D86DC53}" name="ACTIVIDAD_ADMINISTRATIVA_CONTABLE_FINANCIERA" displayName="ACTIVIDAD_ADMINISTRATIVA_CONTABLE_FINANCIERA" ref="A1:A9" totalsRowShown="0" headerRowDxfId="92" dataDxfId="91" tableBorderDxfId="90">
  <autoFilter ref="A1:A9" xr:uid="{A08ED307-46DF-4058-8576-B4F12D86DC53}"/>
  <tableColumns count="1">
    <tableColumn id="1" xr3:uid="{F654033C-DB94-48B2-9CF5-C845E3C6B582}" name="ACTIVIDAD ADMINISTRATIVA, CONTABLE Y FINANCIERA" dataDxfId="8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7329B7-77FE-42FA-BAB1-96E2CB26287C}" name="DEFENSA_JUDICIAL" displayName="DEFENSA_JUDICIAL" ref="B1:B5" totalsRowShown="0" headerRowDxfId="88" dataDxfId="87" tableBorderDxfId="86">
  <autoFilter ref="B1:B5" xr:uid="{2C7329B7-77FE-42FA-BAB1-96E2CB26287C}"/>
  <tableColumns count="1">
    <tableColumn id="1" xr3:uid="{189414B6-8727-4AFC-871A-AD559AEA99F0}" name="DEFENSA JUDICIAL" dataDxfId="8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D62607-90D6-4742-9633-CFBB7F36F46B}" name="ETAPA_PRECONTRACTUAL" displayName="ETAPA_PRECONTRACTUAL" ref="C1:C11" totalsRowShown="0" headerRowDxfId="84" dataDxfId="83" tableBorderDxfId="82">
  <autoFilter ref="C1:C11" xr:uid="{5BD62607-90D6-4742-9633-CFBB7F36F46B}"/>
  <tableColumns count="1">
    <tableColumn id="1" xr3:uid="{48CEC676-4850-4B57-A713-BCAA2786389E}" name="ETAPA PRECONTRACTUAL" dataDxfId="81"/>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8E6BA4-1339-44E5-85AC-5E6D9B4BB8BD}" name="ETAPA_CONTRACTUAL" displayName="ETAPA_CONTRACTUAL" ref="D1:D16" totalsRowShown="0" headerRowDxfId="80" dataDxfId="79" tableBorderDxfId="78">
  <autoFilter ref="D1:D16" xr:uid="{D18E6BA4-1339-44E5-85AC-5E6D9B4BB8BD}"/>
  <tableColumns count="1">
    <tableColumn id="1" xr3:uid="{D221B870-F996-4E2C-80E1-226AFB43CD33}" name="ETAPA CONTRACTUAL" dataDxfId="77"/>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488659-8BBE-4E27-A85E-CD8C039040A5}" name="ETAPA_POSTCONTRACTUAL" displayName="ETAPA_POSTCONTRACTUAL" ref="E1:E9" totalsRowShown="0" headerRowDxfId="76" dataDxfId="75" tableBorderDxfId="74">
  <autoFilter ref="E1:E9" xr:uid="{48488659-8BBE-4E27-A85E-CD8C039040A5}"/>
  <tableColumns count="1">
    <tableColumn id="1" xr3:uid="{D761EA7D-96C5-4512-ACFB-B3213F79E421}" name="ETAPA POSTCONTRACTUAL" dataDxfId="73"/>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E700AF-DC25-4108-9758-288498DF0BB9}" name="GESTIÓN_PREDIAL_REGISTRO_INMOBILIARIO" displayName="GESTIÓN_PREDIAL_REGISTRO_INMOBILIARIO" ref="F1:F3" totalsRowShown="0" headerRowDxfId="72" tableBorderDxfId="71">
  <autoFilter ref="F1:F3" xr:uid="{63E700AF-DC25-4108-9758-288498DF0BB9}"/>
  <tableColumns count="1">
    <tableColumn id="1" xr3:uid="{0FA85B46-4004-40C2-8462-B522D980493C}" name="GESTIÓN PREDIAL Y REGISTRO INMOBILIARIO"/>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E569D0-2689-4CDE-B603-9BDBD280B79D}" name="ACTIVIDAD_MANEJO_BASES_DE_DATOS_SISTEMAS_INFORMACIÓN" displayName="ACTIVIDAD_MANEJO_BASES_DE_DATOS_SISTEMAS_INFORMACIÓN" ref="G1:G5" totalsRowShown="0" headerRowDxfId="70" dataDxfId="69" tableBorderDxfId="68">
  <autoFilter ref="G1:G5" xr:uid="{12E569D0-2689-4CDE-B603-9BDBD280B79D}"/>
  <tableColumns count="1">
    <tableColumn id="1" xr3:uid="{D17E0C07-6E27-464C-BDCA-03EEC997346E}" name="ACTIVIDAD DE MANEJO DE BASES DE DATOS Y SISTEMAS DE INFORMACIÓN" dataDxfId="67"/>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4A8A21-04A1-4DD5-B2B8-1087B05CCB62}" name="ACTIVIDAD_DE_LA_GESTIÓN_COBRO" displayName="ACTIVIDAD_DE_LA_GESTIÓN_COBRO" ref="H1:H2" totalsRowShown="0" headerRowDxfId="66" dataDxfId="65" tableBorderDxfId="64">
  <autoFilter ref="H1:H2" xr:uid="{C04A8A21-04A1-4DD5-B2B8-1087B05CCB62}"/>
  <tableColumns count="1">
    <tableColumn id="1" xr3:uid="{8F7DA3C4-2955-455A-B57E-5B82F30CD1AA}" name="ACTIVIDAD DE LA GESTIÓN DE COBRO" dataDxfId="6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A56AF-F16D-4DC3-95C5-903E56E28A6B}">
  <dimension ref="A1:AQ37"/>
  <sheetViews>
    <sheetView tabSelected="1" zoomScale="85" zoomScaleNormal="85" zoomScaleSheetLayoutView="90" workbookViewId="0">
      <selection activeCell="Z11" sqref="Z11"/>
    </sheetView>
  </sheetViews>
  <sheetFormatPr baseColWidth="10" defaultColWidth="11.42578125" defaultRowHeight="12.75" x14ac:dyDescent="0.2"/>
  <cols>
    <col min="1" max="1" width="2.5703125" style="1" customWidth="1"/>
    <col min="2" max="2" width="15.140625" style="2" customWidth="1"/>
    <col min="3" max="3" width="3.7109375" style="2" customWidth="1"/>
    <col min="4" max="4" width="6.28515625" style="2" customWidth="1"/>
    <col min="5" max="5" width="4.140625" style="2" customWidth="1"/>
    <col min="6" max="6" width="4" style="2" customWidth="1"/>
    <col min="7" max="7" width="6.28515625" style="3" customWidth="1"/>
    <col min="8" max="8" width="10" style="3" customWidth="1"/>
    <col min="9" max="9" width="15.42578125" style="3" customWidth="1"/>
    <col min="10" max="10" width="6.28515625" style="3" customWidth="1"/>
    <col min="11" max="11" width="8" style="3" customWidth="1"/>
    <col min="12" max="12" width="7.28515625" style="3" customWidth="1"/>
    <col min="13" max="13" width="7.5703125" style="3" customWidth="1"/>
    <col min="14" max="16" width="7.5703125" style="2" customWidth="1"/>
    <col min="17" max="17" width="38" style="2" customWidth="1"/>
    <col min="18" max="27" width="3.7109375" style="2" customWidth="1"/>
    <col min="28" max="28" width="5.5703125" style="2" customWidth="1"/>
    <col min="29" max="32" width="7.5703125" style="2" customWidth="1"/>
    <col min="33" max="34" width="5.7109375" style="2" customWidth="1"/>
    <col min="35" max="35" width="4.28515625" style="2" customWidth="1"/>
    <col min="36" max="36" width="6.28515625" style="2" customWidth="1"/>
    <col min="37" max="37" width="5.140625" style="2" customWidth="1"/>
    <col min="38" max="38" width="9.28515625" style="2" customWidth="1"/>
    <col min="39" max="39" width="5.42578125" style="2" customWidth="1"/>
    <col min="40" max="41" width="9.28515625" style="2" customWidth="1"/>
    <col min="42" max="42" width="9.85546875" style="2" customWidth="1"/>
    <col min="43" max="43" width="10.7109375" style="2" customWidth="1"/>
    <col min="44" max="16384" width="11.42578125" style="2"/>
  </cols>
  <sheetData>
    <row r="1" spans="1:43" ht="13.5" thickBot="1" x14ac:dyDescent="0.25"/>
    <row r="2" spans="1:43" ht="26.25" customHeight="1" x14ac:dyDescent="0.2">
      <c r="B2" s="254"/>
      <c r="C2" s="255"/>
      <c r="D2" s="255"/>
      <c r="E2" s="255"/>
      <c r="F2" s="255"/>
      <c r="G2" s="260" t="s">
        <v>0</v>
      </c>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2"/>
      <c r="AO2" s="263"/>
      <c r="AP2" s="263"/>
      <c r="AQ2" s="264"/>
    </row>
    <row r="3" spans="1:43" ht="100.5" customHeight="1" x14ac:dyDescent="0.2">
      <c r="B3" s="256"/>
      <c r="C3" s="257"/>
      <c r="D3" s="257"/>
      <c r="E3" s="257"/>
      <c r="F3" s="257"/>
      <c r="G3" s="271" t="s">
        <v>1</v>
      </c>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65"/>
      <c r="AO3" s="266"/>
      <c r="AP3" s="266"/>
      <c r="AQ3" s="267"/>
    </row>
    <row r="4" spans="1:43" ht="29.25" customHeight="1" x14ac:dyDescent="0.2">
      <c r="B4" s="258"/>
      <c r="C4" s="259"/>
      <c r="D4" s="259"/>
      <c r="E4" s="259"/>
      <c r="F4" s="259"/>
      <c r="G4" s="431" t="s">
        <v>2</v>
      </c>
      <c r="H4" s="282"/>
      <c r="I4" s="282"/>
      <c r="J4" s="282"/>
      <c r="K4" s="282"/>
      <c r="L4" s="282"/>
      <c r="M4" s="282"/>
      <c r="N4" s="282"/>
      <c r="O4" s="282"/>
      <c r="P4" s="287"/>
      <c r="Q4" s="430" t="s">
        <v>532</v>
      </c>
      <c r="R4" s="281"/>
      <c r="S4" s="281"/>
      <c r="T4" s="281"/>
      <c r="U4" s="281"/>
      <c r="V4" s="281"/>
      <c r="W4" s="281"/>
      <c r="X4" s="281"/>
      <c r="Y4" s="281"/>
      <c r="Z4" s="281"/>
      <c r="AA4" s="281"/>
      <c r="AB4" s="281"/>
      <c r="AC4" s="281"/>
      <c r="AD4" s="281"/>
      <c r="AE4" s="429" t="s">
        <v>531</v>
      </c>
      <c r="AF4" s="282"/>
      <c r="AG4" s="282"/>
      <c r="AH4" s="282"/>
      <c r="AI4" s="282"/>
      <c r="AJ4" s="282"/>
      <c r="AK4" s="282"/>
      <c r="AL4" s="282"/>
      <c r="AM4" s="283"/>
      <c r="AN4" s="268"/>
      <c r="AO4" s="269"/>
      <c r="AP4" s="269"/>
      <c r="AQ4" s="270"/>
    </row>
    <row r="5" spans="1:43" ht="17.25" customHeight="1" thickBot="1" x14ac:dyDescent="0.25">
      <c r="B5" s="5"/>
      <c r="C5" s="5"/>
      <c r="D5" s="6"/>
      <c r="E5" s="6"/>
      <c r="F5" s="6"/>
      <c r="G5" s="7"/>
      <c r="H5" s="7"/>
      <c r="I5" s="7"/>
      <c r="J5" s="7"/>
      <c r="K5" s="7"/>
      <c r="L5" s="7"/>
      <c r="M5" s="7"/>
      <c r="N5" s="6"/>
      <c r="O5" s="6"/>
      <c r="P5" s="6"/>
      <c r="Q5" s="6"/>
      <c r="R5" s="6"/>
      <c r="S5" s="6"/>
      <c r="T5" s="6"/>
      <c r="U5" s="6"/>
      <c r="V5" s="6"/>
      <c r="W5" s="6"/>
      <c r="X5" s="6"/>
      <c r="Y5" s="6"/>
      <c r="Z5" s="6"/>
      <c r="AA5" s="6"/>
      <c r="AB5" s="6"/>
      <c r="AC5" s="6"/>
      <c r="AD5" s="6"/>
      <c r="AE5" s="6"/>
      <c r="AF5" s="6"/>
      <c r="AG5" s="6"/>
      <c r="AH5" s="6"/>
      <c r="AI5" s="6"/>
      <c r="AJ5" s="6"/>
      <c r="AK5" s="6"/>
      <c r="AL5" s="6"/>
      <c r="AM5" s="6"/>
      <c r="AN5" s="6"/>
      <c r="AO5" s="6"/>
    </row>
    <row r="6" spans="1:43" ht="26.25" customHeight="1" thickBot="1" x14ac:dyDescent="0.25">
      <c r="B6" s="273" t="s">
        <v>3</v>
      </c>
      <c r="C6" s="274"/>
      <c r="D6" s="274"/>
      <c r="E6" s="274"/>
      <c r="F6" s="274"/>
      <c r="G6" s="274"/>
      <c r="H6" s="275" t="s">
        <v>4</v>
      </c>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6"/>
    </row>
    <row r="7" spans="1:43" ht="26.25" customHeight="1" thickBot="1" x14ac:dyDescent="0.25">
      <c r="B7" s="9"/>
      <c r="C7" s="9"/>
      <c r="D7" s="9"/>
      <c r="E7" s="9"/>
      <c r="F7" s="9"/>
      <c r="G7" s="9"/>
      <c r="H7" s="9"/>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row>
    <row r="8" spans="1:43" ht="21.75" customHeight="1" x14ac:dyDescent="0.2">
      <c r="B8" s="277" t="s">
        <v>5</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9"/>
    </row>
    <row r="9" spans="1:43" ht="39.75" customHeight="1" x14ac:dyDescent="0.2">
      <c r="B9" s="284" t="s">
        <v>6</v>
      </c>
      <c r="C9" s="285"/>
      <c r="D9" s="285"/>
      <c r="E9" s="285"/>
      <c r="F9" s="285"/>
      <c r="G9" s="285"/>
      <c r="H9" s="285"/>
      <c r="I9" s="285"/>
      <c r="J9" s="285"/>
      <c r="K9" s="285"/>
      <c r="L9" s="285"/>
      <c r="M9" s="286" t="s">
        <v>7</v>
      </c>
      <c r="N9" s="286"/>
      <c r="O9" s="286"/>
      <c r="P9" s="286"/>
      <c r="Q9" s="285" t="s">
        <v>8</v>
      </c>
      <c r="R9" s="285"/>
      <c r="S9" s="285"/>
      <c r="T9" s="285"/>
      <c r="U9" s="285"/>
      <c r="V9" s="285"/>
      <c r="W9" s="285"/>
      <c r="X9" s="285"/>
      <c r="Y9" s="285"/>
      <c r="Z9" s="285"/>
      <c r="AA9" s="285"/>
      <c r="AB9" s="285"/>
      <c r="AC9" s="285"/>
      <c r="AD9" s="285"/>
      <c r="AE9" s="285"/>
      <c r="AF9" s="285"/>
      <c r="AG9" s="286" t="s">
        <v>9</v>
      </c>
      <c r="AH9" s="286"/>
      <c r="AI9" s="286"/>
      <c r="AJ9" s="286"/>
      <c r="AK9" s="286" t="s">
        <v>10</v>
      </c>
      <c r="AL9" s="286"/>
      <c r="AM9" s="286"/>
      <c r="AN9" s="286"/>
      <c r="AO9" s="286"/>
      <c r="AP9" s="237" t="s">
        <v>11</v>
      </c>
      <c r="AQ9" s="241"/>
    </row>
    <row r="10" spans="1:43" ht="88.5" customHeight="1" x14ac:dyDescent="0.2">
      <c r="B10" s="294" t="s">
        <v>12</v>
      </c>
      <c r="C10" s="246"/>
      <c r="D10" s="246" t="s">
        <v>13</v>
      </c>
      <c r="E10" s="246"/>
      <c r="F10" s="246"/>
      <c r="G10" s="246" t="s">
        <v>14</v>
      </c>
      <c r="H10" s="246"/>
      <c r="I10" s="246"/>
      <c r="J10" s="237" t="s">
        <v>15</v>
      </c>
      <c r="K10" s="237"/>
      <c r="L10" s="237"/>
      <c r="M10" s="151" t="s">
        <v>16</v>
      </c>
      <c r="N10" s="148" t="s">
        <v>17</v>
      </c>
      <c r="O10" s="237" t="s">
        <v>18</v>
      </c>
      <c r="P10" s="237"/>
      <c r="Q10" s="148" t="s">
        <v>19</v>
      </c>
      <c r="R10" s="152" t="s">
        <v>20</v>
      </c>
      <c r="S10" s="152" t="s">
        <v>21</v>
      </c>
      <c r="T10" s="152" t="s">
        <v>22</v>
      </c>
      <c r="U10" s="152" t="s">
        <v>21</v>
      </c>
      <c r="V10" s="152" t="s">
        <v>23</v>
      </c>
      <c r="W10" s="152" t="s">
        <v>21</v>
      </c>
      <c r="X10" s="152" t="s">
        <v>24</v>
      </c>
      <c r="Y10" s="152" t="s">
        <v>21</v>
      </c>
      <c r="Z10" s="152" t="s">
        <v>25</v>
      </c>
      <c r="AA10" s="152" t="s">
        <v>21</v>
      </c>
      <c r="AB10" s="100" t="s">
        <v>26</v>
      </c>
      <c r="AC10" s="148" t="s">
        <v>16</v>
      </c>
      <c r="AD10" s="148" t="s">
        <v>27</v>
      </c>
      <c r="AE10" s="237" t="s">
        <v>28</v>
      </c>
      <c r="AF10" s="237"/>
      <c r="AG10" s="237" t="s">
        <v>29</v>
      </c>
      <c r="AH10" s="237"/>
      <c r="AI10" s="237"/>
      <c r="AJ10" s="237"/>
      <c r="AK10" s="237" t="s">
        <v>30</v>
      </c>
      <c r="AL10" s="237"/>
      <c r="AM10" s="237"/>
      <c r="AN10" s="237" t="s">
        <v>31</v>
      </c>
      <c r="AO10" s="237"/>
      <c r="AP10" s="237"/>
      <c r="AQ10" s="241"/>
    </row>
    <row r="11" spans="1:43" ht="409.5" customHeight="1" x14ac:dyDescent="0.2">
      <c r="B11" s="280" t="s">
        <v>32</v>
      </c>
      <c r="C11" s="167"/>
      <c r="D11" s="167" t="s">
        <v>33</v>
      </c>
      <c r="E11" s="167"/>
      <c r="F11" s="167"/>
      <c r="G11" s="166" t="s">
        <v>521</v>
      </c>
      <c r="H11" s="166"/>
      <c r="I11" s="166"/>
      <c r="J11" s="166" t="s">
        <v>34</v>
      </c>
      <c r="K11" s="166"/>
      <c r="L11" s="166"/>
      <c r="M11" s="16">
        <v>3</v>
      </c>
      <c r="N11" s="16">
        <v>4</v>
      </c>
      <c r="O11" s="252" t="str">
        <f>VLOOKUP(N11,Instrucciones!$C$19:$H$23,MATCH(Mapa!M11,Instrucciones!$C$18:$H$18,0),FALSE)</f>
        <v>Zona de Riesgo Alta</v>
      </c>
      <c r="P11" s="252"/>
      <c r="Q11" s="116" t="s">
        <v>524</v>
      </c>
      <c r="R11" s="110" t="s">
        <v>35</v>
      </c>
      <c r="S11" s="111">
        <f>IFERROR(VLOOKUP(R11,Instrucciones!$J$17:$K$29,2,),0)</f>
        <v>20</v>
      </c>
      <c r="T11" s="110" t="s">
        <v>36</v>
      </c>
      <c r="U11" s="111">
        <f>IFERROR(VLOOKUP(T11,Instrucciones!$J$17:$K$29,2,),0)</f>
        <v>15</v>
      </c>
      <c r="V11" s="110" t="s">
        <v>37</v>
      </c>
      <c r="W11" s="111">
        <f>IFERROR(VLOOKUP(V11,Instrucciones!$J$17:$K$29,2,),0)</f>
        <v>20</v>
      </c>
      <c r="X11" s="110" t="s">
        <v>38</v>
      </c>
      <c r="Y11" s="111">
        <f>IFERROR(VLOOKUP(X11,Instrucciones!$J$17:$K$29,2,),0)</f>
        <v>20</v>
      </c>
      <c r="Z11" s="110" t="s">
        <v>39</v>
      </c>
      <c r="AA11" s="111">
        <f>IFERROR(VLOOKUP(Z11,Instrucciones!$J$17:$K$29,2,),0)</f>
        <v>20</v>
      </c>
      <c r="AB11" s="111">
        <f t="shared" ref="AB11:AB13" si="0">SUM(S11,U11,W11,Y11,AA11)</f>
        <v>95</v>
      </c>
      <c r="AC11" s="111">
        <f>IF(S11=10,(IF(M11=1,1,(IF((M11-(_xlfn.IFS(AB11&lt;=65,Instrucciones!$M$18,AB11&lt;=85,Instrucciones!$M$19,AB11&gt;85,Instrucciones!$M$20))=0),1,(M11-(_xlfn.IFS(AB11&lt;=65,Instrucciones!$M$18,AB11&lt;=85,Instrucciones!$M$19,AB11&gt;85,Instrucciones!$M$20))))))),M11)</f>
        <v>3</v>
      </c>
      <c r="AD11" s="111">
        <f>IF(S11&gt;10,(IF(N11=1,1,(IF((N11-(_xlfn.IFS(AB11&lt;=65,Instrucciones!$M$18,AB11&lt;=85,Instrucciones!$M$19,AB11&gt;85,Instrucciones!$M$20))=0),1,(N11-(_xlfn.IFS(AB11&lt;=65,Instrucciones!$M$18,AB11&lt;=85,Instrucciones!$M$19,AB11&gt;85,Instrucciones!$M$20))))))),N11)</f>
        <v>2</v>
      </c>
      <c r="AE11" s="252" t="str">
        <f>VLOOKUP(AD11,Instrucciones!$C$19:$H$23,MATCH(Mapa!AC11,Instrucciones!$C$18:$H$18,0),FALSE)</f>
        <v>Zona de Riesgo Moderada</v>
      </c>
      <c r="AF11" s="252"/>
      <c r="AG11" s="288" t="s">
        <v>525</v>
      </c>
      <c r="AH11" s="288"/>
      <c r="AI11" s="288"/>
      <c r="AJ11" s="288"/>
      <c r="AK11" s="167" t="s">
        <v>526</v>
      </c>
      <c r="AL11" s="247"/>
      <c r="AM11" s="247"/>
      <c r="AN11" s="167" t="s">
        <v>522</v>
      </c>
      <c r="AO11" s="167"/>
      <c r="AP11" s="167" t="s">
        <v>40</v>
      </c>
      <c r="AQ11" s="248"/>
    </row>
    <row r="12" spans="1:43" s="11" customFormat="1" ht="281.45" customHeight="1" x14ac:dyDescent="0.2">
      <c r="A12" s="1"/>
      <c r="B12" s="280" t="s">
        <v>41</v>
      </c>
      <c r="C12" s="167"/>
      <c r="D12" s="167" t="s">
        <v>42</v>
      </c>
      <c r="E12" s="167"/>
      <c r="F12" s="167"/>
      <c r="G12" s="166" t="s">
        <v>43</v>
      </c>
      <c r="H12" s="166"/>
      <c r="I12" s="166"/>
      <c r="J12" s="166" t="s">
        <v>44</v>
      </c>
      <c r="K12" s="166"/>
      <c r="L12" s="166"/>
      <c r="M12" s="16">
        <v>3</v>
      </c>
      <c r="N12" s="16">
        <v>5</v>
      </c>
      <c r="O12" s="252" t="str">
        <f>VLOOKUP(N12,Instrucciones!$C$19:$H$23,MATCH(Mapa!M12,Instrucciones!$C$18:$H$18,0),FALSE)</f>
        <v>Zona de Riesgo Extrema</v>
      </c>
      <c r="P12" s="252"/>
      <c r="Q12" s="116" t="s">
        <v>45</v>
      </c>
      <c r="R12" s="110" t="s">
        <v>35</v>
      </c>
      <c r="S12" s="111">
        <f>IFERROR(VLOOKUP(R12,Instrucciones!$J$17:$K$29,2,),0)</f>
        <v>20</v>
      </c>
      <c r="T12" s="110" t="s">
        <v>36</v>
      </c>
      <c r="U12" s="111">
        <f>IFERROR(VLOOKUP(T12,Instrucciones!$J$17:$K$29,2,),0)</f>
        <v>15</v>
      </c>
      <c r="V12" s="110" t="s">
        <v>37</v>
      </c>
      <c r="W12" s="111">
        <f>IFERROR(VLOOKUP(V12,Instrucciones!$J$17:$K$29,2,),0)</f>
        <v>20</v>
      </c>
      <c r="X12" s="110" t="s">
        <v>38</v>
      </c>
      <c r="Y12" s="111">
        <f>IFERROR(VLOOKUP(X12,Instrucciones!$J$17:$K$29,2,),0)</f>
        <v>20</v>
      </c>
      <c r="Z12" s="110" t="s">
        <v>39</v>
      </c>
      <c r="AA12" s="111">
        <f>IFERROR(VLOOKUP(Z12,Instrucciones!$J$17:$K$29,2,),0)</f>
        <v>20</v>
      </c>
      <c r="AB12" s="111">
        <f t="shared" si="0"/>
        <v>95</v>
      </c>
      <c r="AC12" s="111">
        <f>IF(S12=10,(IF(M12=1,1,(IF((M12-(_xlfn.IFS(AB12&lt;=65,Instrucciones!$M$18,AB12&lt;=85,Instrucciones!$M$19,AB12&gt;85,Instrucciones!$M$20))=0),1,(M12-(_xlfn.IFS(AB12&lt;=65,Instrucciones!$M$18,AB12&lt;=85,Instrucciones!$M$19,AB12&gt;85,Instrucciones!$M$20))))))),M12)</f>
        <v>3</v>
      </c>
      <c r="AD12" s="111">
        <f>IF(S12&gt;10,(IF(N12=1,1,(IF((N12-(_xlfn.IFS(AB12&lt;=65,Instrucciones!$M$18,AB12&lt;=85,Instrucciones!$M$19,AB12&gt;85,Instrucciones!$M$20))=0),1,(N12-(_xlfn.IFS(AB12&lt;=65,Instrucciones!$M$18,AB12&lt;=85,Instrucciones!$M$19,AB12&gt;85,Instrucciones!$M$20))))))),N12)</f>
        <v>3</v>
      </c>
      <c r="AE12" s="252" t="str">
        <f>VLOOKUP(AD12,Instrucciones!$C$19:$H$23,MATCH(Mapa!AC12,Instrucciones!$C$18:$H$18,0),FALSE)</f>
        <v>Zona de Riesgo Alta</v>
      </c>
      <c r="AF12" s="252"/>
      <c r="AG12" s="167" t="s">
        <v>46</v>
      </c>
      <c r="AH12" s="167"/>
      <c r="AI12" s="167"/>
      <c r="AJ12" s="167"/>
      <c r="AK12" s="167" t="s">
        <v>523</v>
      </c>
      <c r="AL12" s="247"/>
      <c r="AM12" s="247"/>
      <c r="AN12" s="167" t="s">
        <v>529</v>
      </c>
      <c r="AO12" s="167"/>
      <c r="AP12" s="167" t="s">
        <v>47</v>
      </c>
      <c r="AQ12" s="248"/>
    </row>
    <row r="13" spans="1:43" s="11" customFormat="1" ht="165" customHeight="1" x14ac:dyDescent="0.2">
      <c r="A13" s="1"/>
      <c r="B13" s="165" t="s">
        <v>48</v>
      </c>
      <c r="C13" s="166"/>
      <c r="D13" s="167" t="s">
        <v>42</v>
      </c>
      <c r="E13" s="167"/>
      <c r="F13" s="167"/>
      <c r="G13" s="166" t="s">
        <v>49</v>
      </c>
      <c r="H13" s="166"/>
      <c r="I13" s="166"/>
      <c r="J13" s="166" t="s">
        <v>50</v>
      </c>
      <c r="K13" s="166"/>
      <c r="L13" s="166"/>
      <c r="M13" s="16">
        <v>5</v>
      </c>
      <c r="N13" s="16">
        <v>3</v>
      </c>
      <c r="O13" s="252" t="str">
        <f>VLOOKUP(N13,Instrucciones!$C$19:$H$23,MATCH(Mapa!M13,Instrucciones!$C$18:$H$18,0),FALSE)</f>
        <v>Zona de Riesgo Extrema</v>
      </c>
      <c r="P13" s="252"/>
      <c r="Q13" s="116" t="s">
        <v>51</v>
      </c>
      <c r="R13" s="110" t="s">
        <v>35</v>
      </c>
      <c r="S13" s="111">
        <f>IFERROR(VLOOKUP(R13,Instrucciones!$J$17:$K$29,2,),0)</f>
        <v>20</v>
      </c>
      <c r="T13" s="110" t="s">
        <v>36</v>
      </c>
      <c r="U13" s="111">
        <f>IFERROR(VLOOKUP(T13,Instrucciones!$J$17:$K$29,2,),0)</f>
        <v>15</v>
      </c>
      <c r="V13" s="110" t="s">
        <v>37</v>
      </c>
      <c r="W13" s="111">
        <f>IFERROR(VLOOKUP(V13,Instrucciones!$J$17:$K$29,2,),0)</f>
        <v>20</v>
      </c>
      <c r="X13" s="110" t="s">
        <v>38</v>
      </c>
      <c r="Y13" s="111">
        <f>IFERROR(VLOOKUP(X13,Instrucciones!$J$17:$K$29,2,),0)</f>
        <v>20</v>
      </c>
      <c r="Z13" s="110" t="s">
        <v>39</v>
      </c>
      <c r="AA13" s="111">
        <f>IFERROR(VLOOKUP(Z13,Instrucciones!$J$17:$K$29,2,),0)</f>
        <v>20</v>
      </c>
      <c r="AB13" s="111">
        <f t="shared" si="0"/>
        <v>95</v>
      </c>
      <c r="AC13" s="111">
        <f>IF(S13=10,(IF(M13=1,1,(IF((M13-(_xlfn.IFS(AB13&lt;=65,Instrucciones!$M$18,AB13&lt;=85,Instrucciones!$M$19,AB13&gt;85,Instrucciones!$M$20))=0),1,(M13-(_xlfn.IFS(AB13&lt;=65,Instrucciones!$M$18,AB13&lt;=85,Instrucciones!$M$19,AB13&gt;85,Instrucciones!$M$20))))))),M13)</f>
        <v>5</v>
      </c>
      <c r="AD13" s="111">
        <f>IF(S13&gt;10,(IF(N13=1,1,(IF((N13-(_xlfn.IFS(AB13&lt;=65,Instrucciones!$M$18,AB13&lt;=85,Instrucciones!$M$19,AB13&gt;85,Instrucciones!$M$20))=0),1,(N13-(_xlfn.IFS(AB13&lt;=65,Instrucciones!$M$18,AB13&lt;=85,Instrucciones!$M$19,AB13&gt;85,Instrucciones!$M$20))))))),N13)</f>
        <v>1</v>
      </c>
      <c r="AE13" s="289" t="str">
        <f>VLOOKUP(AD13,Instrucciones!$C$19:$H$23,MATCH(Mapa!AC13,Instrucciones!$C$18:$H$18,0),FALSE)</f>
        <v>Zona de Riesgo Alta</v>
      </c>
      <c r="AF13" s="290"/>
      <c r="AG13" s="167" t="s">
        <v>52</v>
      </c>
      <c r="AH13" s="167"/>
      <c r="AI13" s="167"/>
      <c r="AJ13" s="167"/>
      <c r="AK13" s="167" t="s">
        <v>53</v>
      </c>
      <c r="AL13" s="247"/>
      <c r="AM13" s="247"/>
      <c r="AN13" s="167" t="s">
        <v>54</v>
      </c>
      <c r="AO13" s="167"/>
      <c r="AP13" s="167" t="s">
        <v>55</v>
      </c>
      <c r="AQ13" s="253"/>
    </row>
    <row r="14" spans="1:43" ht="21.75" customHeight="1" thickBot="1" x14ac:dyDescent="0.25">
      <c r="B14" s="231" t="s">
        <v>56</v>
      </c>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3"/>
      <c r="AQ14" s="234"/>
    </row>
    <row r="15" spans="1:43" ht="39.75" customHeight="1" x14ac:dyDescent="0.2">
      <c r="B15" s="203" t="s">
        <v>57</v>
      </c>
      <c r="C15" s="204"/>
      <c r="D15" s="204"/>
      <c r="E15" s="204"/>
      <c r="F15" s="204"/>
      <c r="G15" s="204"/>
      <c r="H15" s="204"/>
      <c r="I15" s="204"/>
      <c r="J15" s="204"/>
      <c r="K15" s="204"/>
      <c r="L15" s="205"/>
      <c r="M15" s="244" t="s">
        <v>7</v>
      </c>
      <c r="N15" s="245"/>
      <c r="O15" s="245"/>
      <c r="P15" s="245"/>
      <c r="Q15" s="203" t="s">
        <v>8</v>
      </c>
      <c r="R15" s="204"/>
      <c r="S15" s="204"/>
      <c r="T15" s="204"/>
      <c r="U15" s="204"/>
      <c r="V15" s="204"/>
      <c r="W15" s="204"/>
      <c r="X15" s="204"/>
      <c r="Y15" s="204"/>
      <c r="Z15" s="204"/>
      <c r="AA15" s="204"/>
      <c r="AB15" s="204"/>
      <c r="AC15" s="204"/>
      <c r="AD15" s="204"/>
      <c r="AE15" s="204"/>
      <c r="AF15" s="205"/>
      <c r="AG15" s="249" t="s">
        <v>9</v>
      </c>
      <c r="AH15" s="250"/>
      <c r="AI15" s="250"/>
      <c r="AJ15" s="251"/>
      <c r="AK15" s="249" t="s">
        <v>10</v>
      </c>
      <c r="AL15" s="250"/>
      <c r="AM15" s="250"/>
      <c r="AN15" s="250"/>
      <c r="AO15" s="250"/>
      <c r="AP15" s="197" t="s">
        <v>11</v>
      </c>
      <c r="AQ15" s="198"/>
    </row>
    <row r="16" spans="1:43" ht="88.5" customHeight="1" thickBot="1" x14ac:dyDescent="0.25">
      <c r="B16" s="168" t="s">
        <v>12</v>
      </c>
      <c r="C16" s="169"/>
      <c r="D16" s="170" t="s">
        <v>13</v>
      </c>
      <c r="E16" s="171"/>
      <c r="F16" s="172"/>
      <c r="G16" s="169" t="s">
        <v>14</v>
      </c>
      <c r="H16" s="169"/>
      <c r="I16" s="169"/>
      <c r="J16" s="173" t="s">
        <v>15</v>
      </c>
      <c r="K16" s="174"/>
      <c r="L16" s="175"/>
      <c r="M16" s="38" t="s">
        <v>16</v>
      </c>
      <c r="N16" s="10" t="s">
        <v>17</v>
      </c>
      <c r="O16" s="176" t="s">
        <v>18</v>
      </c>
      <c r="P16" s="173"/>
      <c r="Q16" s="158" t="s">
        <v>58</v>
      </c>
      <c r="R16" s="159" t="s">
        <v>20</v>
      </c>
      <c r="S16" s="159" t="s">
        <v>21</v>
      </c>
      <c r="T16" s="159" t="s">
        <v>22</v>
      </c>
      <c r="U16" s="159" t="s">
        <v>21</v>
      </c>
      <c r="V16" s="159" t="s">
        <v>23</v>
      </c>
      <c r="W16" s="159" t="s">
        <v>21</v>
      </c>
      <c r="X16" s="159" t="s">
        <v>24</v>
      </c>
      <c r="Y16" s="159" t="s">
        <v>21</v>
      </c>
      <c r="Z16" s="159" t="s">
        <v>25</v>
      </c>
      <c r="AA16" s="159" t="s">
        <v>21</v>
      </c>
      <c r="AB16" s="160" t="s">
        <v>26</v>
      </c>
      <c r="AC16" s="160" t="s">
        <v>16</v>
      </c>
      <c r="AD16" s="160" t="s">
        <v>27</v>
      </c>
      <c r="AE16" s="177" t="s">
        <v>28</v>
      </c>
      <c r="AF16" s="178"/>
      <c r="AG16" s="179" t="s">
        <v>29</v>
      </c>
      <c r="AH16" s="176"/>
      <c r="AI16" s="176"/>
      <c r="AJ16" s="180"/>
      <c r="AK16" s="179" t="s">
        <v>30</v>
      </c>
      <c r="AL16" s="176"/>
      <c r="AM16" s="176"/>
      <c r="AN16" s="176" t="s">
        <v>31</v>
      </c>
      <c r="AO16" s="176"/>
      <c r="AP16" s="199"/>
      <c r="AQ16" s="200"/>
    </row>
    <row r="17" spans="2:43" ht="265.14999999999998" customHeight="1" x14ac:dyDescent="0.2">
      <c r="B17" s="229" t="s">
        <v>59</v>
      </c>
      <c r="C17" s="189"/>
      <c r="D17" s="188" t="s">
        <v>60</v>
      </c>
      <c r="E17" s="188"/>
      <c r="F17" s="188"/>
      <c r="G17" s="189" t="s">
        <v>61</v>
      </c>
      <c r="H17" s="189"/>
      <c r="I17" s="189"/>
      <c r="J17" s="189" t="s">
        <v>62</v>
      </c>
      <c r="K17" s="189"/>
      <c r="L17" s="190"/>
      <c r="M17" s="39">
        <v>5</v>
      </c>
      <c r="N17" s="41">
        <v>2</v>
      </c>
      <c r="O17" s="191" t="str">
        <f>VLOOKUP(N17,Instrucciones!$C$19:$H$23,MATCH(Mapa!M17,Instrucciones!$C$18:$H$18,0),FALSE)</f>
        <v>Zona de Riesgo Extrema</v>
      </c>
      <c r="P17" s="192"/>
      <c r="Q17" s="153" t="s">
        <v>528</v>
      </c>
      <c r="R17" s="154" t="s">
        <v>35</v>
      </c>
      <c r="S17" s="155">
        <f>IFERROR(VLOOKUP(R17,Instrucciones!$J$17:$K$29,2,),0)</f>
        <v>20</v>
      </c>
      <c r="T17" s="156" t="s">
        <v>36</v>
      </c>
      <c r="U17" s="157">
        <f>IFERROR(VLOOKUP(T17,Instrucciones!$J$17:$K$29,2,),0)</f>
        <v>15</v>
      </c>
      <c r="V17" s="156" t="s">
        <v>37</v>
      </c>
      <c r="W17" s="157">
        <f>IFERROR(VLOOKUP(V17,Instrucciones!$J$17:$K$29,2,),0)</f>
        <v>20</v>
      </c>
      <c r="X17" s="156" t="s">
        <v>38</v>
      </c>
      <c r="Y17" s="157">
        <f>IFERROR(VLOOKUP(X17,Instrucciones!$J$17:$K$29,2,),0)</f>
        <v>20</v>
      </c>
      <c r="Z17" s="156" t="s">
        <v>39</v>
      </c>
      <c r="AA17" s="157">
        <f>IFERROR(VLOOKUP(Z17,Instrucciones!$J$17:$K$29,2,),0)</f>
        <v>20</v>
      </c>
      <c r="AB17" s="157">
        <f>SUM(S17,U17,W17,Y17,AA17)</f>
        <v>95</v>
      </c>
      <c r="AC17" s="155">
        <f>IF(S17=10,(IF(M17=1,1,(IF((M17-(_xlfn.IFS(AB17&lt;=65,Instrucciones!$M$18,AB17&lt;=85,Instrucciones!$M$19,AB17&gt;85,Instrucciones!$M$20))=0),1,(M17-(_xlfn.IFS(AB17&lt;=65,Instrucciones!$M$18,AB17&lt;=85,Instrucciones!$M$19,AB17&gt;85,Instrucciones!$M$20))))))),M17)</f>
        <v>5</v>
      </c>
      <c r="AD17" s="155">
        <f>IF(S17&gt;10,(IF(N17=1,1,(IF((N17-(_xlfn.IFS(AB17&lt;=65,Instrucciones!$M$18,AB17&lt;=85,Instrucciones!$M$19,AB17&gt;85,Instrucciones!$M$20))=0),1,(N17-(_xlfn.IFS(AB17&lt;=65,Instrucciones!$M$18,AB17&lt;=85,Instrucciones!$M$19,AB17&gt;85,Instrucciones!$M$20))))))),N17)</f>
        <v>1</v>
      </c>
      <c r="AE17" s="193" t="str">
        <f>VLOOKUP(AD17,Instrucciones!$C$19:$H$23,MATCH(Mapa!AC17,Instrucciones!$C$18:$H$18,0),FALSE)</f>
        <v>Zona de Riesgo Alta</v>
      </c>
      <c r="AF17" s="194"/>
      <c r="AG17" s="229" t="s">
        <v>63</v>
      </c>
      <c r="AH17" s="189"/>
      <c r="AI17" s="189"/>
      <c r="AJ17" s="190"/>
      <c r="AK17" s="167" t="s">
        <v>53</v>
      </c>
      <c r="AL17" s="247"/>
      <c r="AM17" s="247"/>
      <c r="AN17" s="427" t="s">
        <v>527</v>
      </c>
      <c r="AO17" s="427"/>
      <c r="AP17" s="187" t="s">
        <v>42</v>
      </c>
      <c r="AQ17" s="182"/>
    </row>
    <row r="18" spans="2:43" ht="21.75" customHeight="1" thickBot="1" x14ac:dyDescent="0.25">
      <c r="B18" s="183" t="s">
        <v>64</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5"/>
      <c r="AQ18" s="186"/>
    </row>
    <row r="19" spans="2:43" ht="39.75" customHeight="1" x14ac:dyDescent="0.2">
      <c r="B19" s="203" t="s">
        <v>65</v>
      </c>
      <c r="C19" s="204"/>
      <c r="D19" s="204"/>
      <c r="E19" s="204"/>
      <c r="F19" s="204"/>
      <c r="G19" s="204"/>
      <c r="H19" s="204"/>
      <c r="I19" s="204"/>
      <c r="J19" s="204"/>
      <c r="K19" s="204"/>
      <c r="L19" s="205"/>
      <c r="M19" s="244" t="s">
        <v>7</v>
      </c>
      <c r="N19" s="245"/>
      <c r="O19" s="245"/>
      <c r="P19" s="245"/>
      <c r="Q19" s="203" t="s">
        <v>8</v>
      </c>
      <c r="R19" s="204"/>
      <c r="S19" s="204"/>
      <c r="T19" s="204"/>
      <c r="U19" s="204"/>
      <c r="V19" s="204"/>
      <c r="W19" s="204"/>
      <c r="X19" s="204"/>
      <c r="Y19" s="204"/>
      <c r="Z19" s="204"/>
      <c r="AA19" s="204"/>
      <c r="AB19" s="204"/>
      <c r="AC19" s="204"/>
      <c r="AD19" s="204"/>
      <c r="AE19" s="204"/>
      <c r="AF19" s="205"/>
      <c r="AG19" s="249" t="s">
        <v>9</v>
      </c>
      <c r="AH19" s="250"/>
      <c r="AI19" s="250"/>
      <c r="AJ19" s="251"/>
      <c r="AK19" s="249" t="s">
        <v>10</v>
      </c>
      <c r="AL19" s="250"/>
      <c r="AM19" s="250"/>
      <c r="AN19" s="250"/>
      <c r="AO19" s="250"/>
      <c r="AP19" s="197" t="s">
        <v>11</v>
      </c>
      <c r="AQ19" s="198"/>
    </row>
    <row r="20" spans="2:43" ht="88.5" customHeight="1" thickBot="1" x14ac:dyDescent="0.25">
      <c r="B20" s="179" t="s">
        <v>66</v>
      </c>
      <c r="C20" s="176"/>
      <c r="D20" s="243" t="s">
        <v>67</v>
      </c>
      <c r="E20" s="239"/>
      <c r="F20" s="239"/>
      <c r="G20" s="239"/>
      <c r="H20" s="239"/>
      <c r="I20" s="240"/>
      <c r="J20" s="173" t="s">
        <v>68</v>
      </c>
      <c r="K20" s="174"/>
      <c r="L20" s="175"/>
      <c r="M20" s="38" t="s">
        <v>16</v>
      </c>
      <c r="N20" s="10" t="s">
        <v>17</v>
      </c>
      <c r="O20" s="176" t="s">
        <v>18</v>
      </c>
      <c r="P20" s="173"/>
      <c r="Q20" s="158" t="s">
        <v>58</v>
      </c>
      <c r="R20" s="159" t="s">
        <v>20</v>
      </c>
      <c r="S20" s="159" t="s">
        <v>21</v>
      </c>
      <c r="T20" s="159" t="s">
        <v>22</v>
      </c>
      <c r="U20" s="159" t="s">
        <v>21</v>
      </c>
      <c r="V20" s="159" t="s">
        <v>23</v>
      </c>
      <c r="W20" s="159" t="s">
        <v>21</v>
      </c>
      <c r="X20" s="159" t="s">
        <v>24</v>
      </c>
      <c r="Y20" s="159" t="s">
        <v>21</v>
      </c>
      <c r="Z20" s="159" t="s">
        <v>25</v>
      </c>
      <c r="AA20" s="159" t="s">
        <v>21</v>
      </c>
      <c r="AB20" s="160" t="s">
        <v>26</v>
      </c>
      <c r="AC20" s="160" t="s">
        <v>16</v>
      </c>
      <c r="AD20" s="160" t="s">
        <v>27</v>
      </c>
      <c r="AE20" s="177" t="s">
        <v>28</v>
      </c>
      <c r="AF20" s="178"/>
      <c r="AG20" s="179" t="s">
        <v>29</v>
      </c>
      <c r="AH20" s="176"/>
      <c r="AI20" s="176"/>
      <c r="AJ20" s="180"/>
      <c r="AK20" s="179" t="s">
        <v>30</v>
      </c>
      <c r="AL20" s="176"/>
      <c r="AM20" s="176"/>
      <c r="AN20" s="176" t="s">
        <v>31</v>
      </c>
      <c r="AO20" s="176"/>
      <c r="AP20" s="199"/>
      <c r="AQ20" s="200"/>
    </row>
    <row r="21" spans="2:43" ht="177" customHeight="1" x14ac:dyDescent="0.2">
      <c r="B21" s="187" t="s">
        <v>69</v>
      </c>
      <c r="C21" s="188"/>
      <c r="D21" s="201" t="s">
        <v>70</v>
      </c>
      <c r="E21" s="202"/>
      <c r="F21" s="202"/>
      <c r="G21" s="202"/>
      <c r="H21" s="202"/>
      <c r="I21" s="181"/>
      <c r="J21" s="189" t="s">
        <v>71</v>
      </c>
      <c r="K21" s="189"/>
      <c r="L21" s="190"/>
      <c r="M21" s="150">
        <v>5</v>
      </c>
      <c r="N21" s="41">
        <v>1</v>
      </c>
      <c r="O21" s="191" t="str">
        <f>VLOOKUP(N21,Instrucciones!$C$19:$H$23,MATCH(Mapa!M21,Instrucciones!$C$18:$H$18,0),FALSE)</f>
        <v>Zona de Riesgo Alta</v>
      </c>
      <c r="P21" s="192"/>
      <c r="Q21" s="153" t="s">
        <v>72</v>
      </c>
      <c r="R21" s="154" t="s">
        <v>73</v>
      </c>
      <c r="S21" s="155">
        <f>IFERROR(VLOOKUP(R21,Instrucciones!$J$17:$K$29,2,),0)</f>
        <v>10</v>
      </c>
      <c r="T21" s="156" t="s">
        <v>36</v>
      </c>
      <c r="U21" s="157">
        <f>IFERROR(VLOOKUP(T21,Instrucciones!$J$17:$K$29,2,),0)</f>
        <v>15</v>
      </c>
      <c r="V21" s="156" t="s">
        <v>37</v>
      </c>
      <c r="W21" s="157">
        <f>IFERROR(VLOOKUP(V21,Instrucciones!$J$17:$K$29,2,),0)</f>
        <v>20</v>
      </c>
      <c r="X21" s="156" t="s">
        <v>74</v>
      </c>
      <c r="Y21" s="157">
        <f>IFERROR(VLOOKUP(X21,Instrucciones!$J$17:$K$29,2,),0)</f>
        <v>10</v>
      </c>
      <c r="Z21" s="156" t="s">
        <v>39</v>
      </c>
      <c r="AA21" s="157">
        <f>IFERROR(VLOOKUP(Z21,Instrucciones!$J$17:$K$29,2,),0)</f>
        <v>20</v>
      </c>
      <c r="AB21" s="157">
        <f>SUM(S21,U21,W21,Y21,AA21)</f>
        <v>75</v>
      </c>
      <c r="AC21" s="155">
        <f>IF(S21=10,(IF(M21=1,1,(IF((M21-(_xlfn.IFS(AB21&lt;=65,Instrucciones!$M$18,AB21&lt;=85,Instrucciones!$M$19,AB21&gt;85,Instrucciones!$M$20))=0),1,(M21-(_xlfn.IFS(AB21&lt;=65,Instrucciones!$M$18,AB21&lt;=85,Instrucciones!$M$19,AB21&gt;85,Instrucciones!$M$20))))))),M21)</f>
        <v>4</v>
      </c>
      <c r="AD21" s="155">
        <f>IF(S21&gt;10,(IF(N21=1,1,(IF((N21-(_xlfn.IFS(AB21&lt;=65,Instrucciones!$M$18,AB21&lt;=85,Instrucciones!$M$19,AB21&gt;85,Instrucciones!$M$20))=0),1,(N21-(_xlfn.IFS(AB21&lt;=65,Instrucciones!$M$18,AB21&lt;=85,Instrucciones!$M$19,AB21&gt;85,Instrucciones!$M$20))))))),N21)</f>
        <v>1</v>
      </c>
      <c r="AE21" s="193" t="str">
        <f>VLOOKUP(AD21,Instrucciones!$C$19:$H$23,MATCH(Mapa!AC21,Instrucciones!$C$18:$H$18,0),FALSE)</f>
        <v>Zona de Riesgo Alta</v>
      </c>
      <c r="AF21" s="194"/>
      <c r="AG21" s="187" t="s">
        <v>75</v>
      </c>
      <c r="AH21" s="188"/>
      <c r="AI21" s="188"/>
      <c r="AJ21" s="195"/>
      <c r="AK21" s="187" t="s">
        <v>53</v>
      </c>
      <c r="AL21" s="196"/>
      <c r="AM21" s="196"/>
      <c r="AN21" s="188" t="s">
        <v>76</v>
      </c>
      <c r="AO21" s="188"/>
      <c r="AP21" s="187" t="s">
        <v>77</v>
      </c>
      <c r="AQ21" s="182"/>
    </row>
    <row r="22" spans="2:43" ht="21.75" customHeight="1" thickBot="1" x14ac:dyDescent="0.25">
      <c r="B22" s="291" t="s">
        <v>78</v>
      </c>
      <c r="C22" s="185"/>
      <c r="D22" s="185"/>
      <c r="E22" s="185"/>
      <c r="F22" s="185"/>
      <c r="G22" s="185"/>
      <c r="H22" s="185"/>
      <c r="I22" s="185"/>
      <c r="J22" s="185"/>
      <c r="K22" s="185"/>
      <c r="L22" s="185"/>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5"/>
      <c r="AQ22" s="186"/>
    </row>
    <row r="23" spans="2:43" ht="39.75" customHeight="1" x14ac:dyDescent="0.2">
      <c r="B23" s="249" t="s">
        <v>79</v>
      </c>
      <c r="C23" s="250"/>
      <c r="D23" s="250"/>
      <c r="E23" s="250"/>
      <c r="F23" s="250"/>
      <c r="G23" s="250"/>
      <c r="H23" s="250"/>
      <c r="I23" s="250"/>
      <c r="J23" s="250"/>
      <c r="K23" s="250"/>
      <c r="L23" s="251"/>
      <c r="M23" s="245" t="s">
        <v>7</v>
      </c>
      <c r="N23" s="245"/>
      <c r="O23" s="245"/>
      <c r="P23" s="245"/>
      <c r="Q23" s="203" t="s">
        <v>80</v>
      </c>
      <c r="R23" s="204"/>
      <c r="S23" s="204"/>
      <c r="T23" s="204"/>
      <c r="U23" s="204"/>
      <c r="V23" s="204"/>
      <c r="W23" s="204"/>
      <c r="X23" s="204"/>
      <c r="Y23" s="204"/>
      <c r="Z23" s="204"/>
      <c r="AA23" s="204"/>
      <c r="AB23" s="204"/>
      <c r="AC23" s="204"/>
      <c r="AD23" s="204"/>
      <c r="AE23" s="204"/>
      <c r="AF23" s="204"/>
      <c r="AG23" s="249" t="s">
        <v>9</v>
      </c>
      <c r="AH23" s="250"/>
      <c r="AI23" s="250"/>
      <c r="AJ23" s="251"/>
      <c r="AK23" s="249" t="s">
        <v>10</v>
      </c>
      <c r="AL23" s="250"/>
      <c r="AM23" s="250"/>
      <c r="AN23" s="250"/>
      <c r="AO23" s="250"/>
      <c r="AP23" s="197" t="s">
        <v>11</v>
      </c>
      <c r="AQ23" s="198"/>
    </row>
    <row r="24" spans="2:43" ht="74.25" customHeight="1" thickBot="1" x14ac:dyDescent="0.25">
      <c r="B24" s="145" t="s">
        <v>12</v>
      </c>
      <c r="C24" s="169" t="s">
        <v>81</v>
      </c>
      <c r="D24" s="169"/>
      <c r="E24" s="169" t="s">
        <v>82</v>
      </c>
      <c r="F24" s="169"/>
      <c r="G24" s="169"/>
      <c r="H24" s="169"/>
      <c r="I24" s="176" t="s">
        <v>83</v>
      </c>
      <c r="J24" s="176"/>
      <c r="K24" s="176"/>
      <c r="L24" s="180"/>
      <c r="M24" s="146" t="s">
        <v>16</v>
      </c>
      <c r="N24" s="10" t="s">
        <v>17</v>
      </c>
      <c r="O24" s="176" t="s">
        <v>18</v>
      </c>
      <c r="P24" s="173"/>
      <c r="Q24" s="37" t="s">
        <v>58</v>
      </c>
      <c r="R24" s="118" t="s">
        <v>20</v>
      </c>
      <c r="S24" s="118" t="s">
        <v>21</v>
      </c>
      <c r="T24" s="118" t="s">
        <v>22</v>
      </c>
      <c r="U24" s="118" t="s">
        <v>21</v>
      </c>
      <c r="V24" s="118" t="s">
        <v>23</v>
      </c>
      <c r="W24" s="118" t="s">
        <v>21</v>
      </c>
      <c r="X24" s="118" t="s">
        <v>24</v>
      </c>
      <c r="Y24" s="118" t="s">
        <v>21</v>
      </c>
      <c r="Z24" s="118" t="s">
        <v>25</v>
      </c>
      <c r="AA24" s="118" t="s">
        <v>21</v>
      </c>
      <c r="AB24" s="10" t="s">
        <v>26</v>
      </c>
      <c r="AC24" s="10" t="s">
        <v>16</v>
      </c>
      <c r="AD24" s="10" t="s">
        <v>17</v>
      </c>
      <c r="AE24" s="176" t="s">
        <v>28</v>
      </c>
      <c r="AF24" s="176"/>
      <c r="AG24" s="179" t="s">
        <v>29</v>
      </c>
      <c r="AH24" s="176"/>
      <c r="AI24" s="176"/>
      <c r="AJ24" s="180"/>
      <c r="AK24" s="179" t="s">
        <v>30</v>
      </c>
      <c r="AL24" s="176"/>
      <c r="AM24" s="176"/>
      <c r="AN24" s="176" t="s">
        <v>31</v>
      </c>
      <c r="AO24" s="176"/>
      <c r="AP24" s="292"/>
      <c r="AQ24" s="293"/>
    </row>
    <row r="25" spans="2:43" ht="105.75" customHeight="1" x14ac:dyDescent="0.2">
      <c r="B25" s="147" t="s">
        <v>84</v>
      </c>
      <c r="C25" s="221" t="s">
        <v>85</v>
      </c>
      <c r="D25" s="221"/>
      <c r="E25" s="221" t="s">
        <v>86</v>
      </c>
      <c r="F25" s="221"/>
      <c r="G25" s="221"/>
      <c r="H25" s="221"/>
      <c r="I25" s="221" t="s">
        <v>87</v>
      </c>
      <c r="J25" s="221"/>
      <c r="K25" s="221"/>
      <c r="L25" s="222"/>
      <c r="M25" s="150">
        <v>5</v>
      </c>
      <c r="N25" s="109">
        <v>1</v>
      </c>
      <c r="O25" s="218" t="str">
        <f>VLOOKUP(N25,Instrucciones!$C$19:$H$23,MATCH(Mapa!M25,Instrucciones!$C$18:$H$18,0),FALSE)</f>
        <v>Zona de Riesgo Alta</v>
      </c>
      <c r="P25" s="230"/>
      <c r="Q25" s="149" t="s">
        <v>88</v>
      </c>
      <c r="R25" s="110" t="s">
        <v>35</v>
      </c>
      <c r="S25" s="111">
        <f>IFERROR(VLOOKUP(R25,Instrucciones!$J$17:$K$29,2,),0)</f>
        <v>20</v>
      </c>
      <c r="T25" s="112" t="s">
        <v>36</v>
      </c>
      <c r="U25" s="113">
        <f>IFERROR(VLOOKUP(T25,Instrucciones!$J$17:$K$29,2,),0)</f>
        <v>15</v>
      </c>
      <c r="V25" s="112" t="s">
        <v>37</v>
      </c>
      <c r="W25" s="113">
        <f>IFERROR(VLOOKUP(V25,Instrucciones!$J$17:$K$29,2,),0)</f>
        <v>20</v>
      </c>
      <c r="X25" s="112" t="s">
        <v>38</v>
      </c>
      <c r="Y25" s="113">
        <f>IFERROR(VLOOKUP(X25,Instrucciones!$J$17:$K$29,2,),0)</f>
        <v>20</v>
      </c>
      <c r="Z25" s="112" t="s">
        <v>39</v>
      </c>
      <c r="AA25" s="113">
        <f>IFERROR(VLOOKUP(Z25,Instrucciones!$J$17:$K$29,2,),0)</f>
        <v>20</v>
      </c>
      <c r="AB25" s="113">
        <f>SUM(S25,U25,W25,Y25,AA25)</f>
        <v>95</v>
      </c>
      <c r="AC25" s="111">
        <f>IF(S25=10,(IF(M25=1,1,(IF((M25-(_xlfn.IFS(AB25&lt;=65,Instrucciones!$M$18,AB25&lt;=85,Instrucciones!$M$19,AB25&gt;85,Instrucciones!$M$20))=0),1,(M25-(_xlfn.IFS(AB25&lt;=65,Instrucciones!$M$18,AB25&lt;=85,Instrucciones!$M$19,AB25&gt;85,Instrucciones!$M$20))))))),M25)</f>
        <v>5</v>
      </c>
      <c r="AD25" s="111">
        <f>IF(S25&gt;10,(IF(N25=1,1,(IF((N25-(_xlfn.IFS(AB25&lt;=65,Instrucciones!$M$18,AB25&lt;=85,Instrucciones!$M$19,AB25&gt;85,Instrucciones!$M$20))=0),1,(N25-(_xlfn.IFS(AB25&lt;=65,Instrucciones!$M$18,AB25&lt;=85,Instrucciones!$M$19,AB25&gt;85,Instrucciones!$M$20))))))),N25)</f>
        <v>1</v>
      </c>
      <c r="AE25" s="218" t="str">
        <f>VLOOKUP(AD25,Instrucciones!$C$19:$H$23,MATCH(Mapa!AC25,Instrucciones!$C$18:$H$18,0),FALSE)</f>
        <v>Zona de Riesgo Alta</v>
      </c>
      <c r="AF25" s="219"/>
      <c r="AG25" s="220" t="s">
        <v>89</v>
      </c>
      <c r="AH25" s="221"/>
      <c r="AI25" s="221"/>
      <c r="AJ25" s="222"/>
      <c r="AK25" s="187" t="s">
        <v>53</v>
      </c>
      <c r="AL25" s="196"/>
      <c r="AM25" s="196"/>
      <c r="AN25" s="221" t="s">
        <v>90</v>
      </c>
      <c r="AO25" s="222"/>
      <c r="AP25" s="187" t="s">
        <v>77</v>
      </c>
      <c r="AQ25" s="182"/>
    </row>
    <row r="26" spans="2:43" ht="21.75" customHeight="1" x14ac:dyDescent="0.2">
      <c r="B26" s="231" t="s">
        <v>91</v>
      </c>
      <c r="C26" s="232"/>
      <c r="D26" s="232"/>
      <c r="E26" s="232"/>
      <c r="F26" s="232"/>
      <c r="G26" s="232"/>
      <c r="H26" s="232"/>
      <c r="I26" s="232"/>
      <c r="J26" s="232"/>
      <c r="K26" s="232"/>
      <c r="L26" s="232"/>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4"/>
    </row>
    <row r="27" spans="2:43" ht="39.75" customHeight="1" x14ac:dyDescent="0.2">
      <c r="B27" s="203" t="s">
        <v>92</v>
      </c>
      <c r="C27" s="204"/>
      <c r="D27" s="204"/>
      <c r="E27" s="204"/>
      <c r="F27" s="204"/>
      <c r="G27" s="204"/>
      <c r="H27" s="204"/>
      <c r="I27" s="204"/>
      <c r="J27" s="204"/>
      <c r="K27" s="204"/>
      <c r="L27" s="204"/>
      <c r="M27" s="249" t="s">
        <v>93</v>
      </c>
      <c r="N27" s="250"/>
      <c r="O27" s="250"/>
      <c r="P27" s="250"/>
      <c r="Q27" s="251"/>
      <c r="R27" s="204" t="s">
        <v>94</v>
      </c>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5"/>
      <c r="AP27" s="235" t="s">
        <v>11</v>
      </c>
      <c r="AQ27" s="198"/>
    </row>
    <row r="28" spans="2:43" ht="74.25" customHeight="1" thickBot="1" x14ac:dyDescent="0.25">
      <c r="B28" s="168" t="s">
        <v>95</v>
      </c>
      <c r="C28" s="169"/>
      <c r="D28" s="238" t="s">
        <v>96</v>
      </c>
      <c r="E28" s="239"/>
      <c r="F28" s="239"/>
      <c r="G28" s="239"/>
      <c r="H28" s="239"/>
      <c r="I28" s="240"/>
      <c r="J28" s="173" t="s">
        <v>97</v>
      </c>
      <c r="K28" s="174"/>
      <c r="L28" s="174"/>
      <c r="M28" s="101" t="s">
        <v>16</v>
      </c>
      <c r="N28" s="100" t="s">
        <v>98</v>
      </c>
      <c r="O28" s="237" t="s">
        <v>99</v>
      </c>
      <c r="P28" s="237"/>
      <c r="Q28" s="102" t="s">
        <v>100</v>
      </c>
      <c r="R28" s="242" t="s">
        <v>101</v>
      </c>
      <c r="S28" s="237"/>
      <c r="T28" s="237"/>
      <c r="U28" s="237"/>
      <c r="V28" s="237"/>
      <c r="W28" s="237"/>
      <c r="X28" s="237"/>
      <c r="Y28" s="237"/>
      <c r="Z28" s="237"/>
      <c r="AA28" s="237"/>
      <c r="AB28" s="237"/>
      <c r="AC28" s="237"/>
      <c r="AD28" s="237"/>
      <c r="AE28" s="237"/>
      <c r="AF28" s="237"/>
      <c r="AG28" s="237" t="s">
        <v>102</v>
      </c>
      <c r="AH28" s="237"/>
      <c r="AI28" s="237"/>
      <c r="AJ28" s="237"/>
      <c r="AK28" s="237"/>
      <c r="AL28" s="237"/>
      <c r="AM28" s="237"/>
      <c r="AN28" s="237"/>
      <c r="AO28" s="241"/>
      <c r="AP28" s="236"/>
      <c r="AQ28" s="200"/>
    </row>
    <row r="29" spans="2:43" ht="144" customHeight="1" x14ac:dyDescent="0.2">
      <c r="B29" s="229"/>
      <c r="C29" s="189"/>
      <c r="D29" s="201"/>
      <c r="E29" s="202"/>
      <c r="F29" s="202"/>
      <c r="G29" s="202"/>
      <c r="H29" s="202"/>
      <c r="I29" s="181"/>
      <c r="J29" s="189"/>
      <c r="K29" s="189"/>
      <c r="L29" s="223"/>
      <c r="M29" s="71"/>
      <c r="N29" s="81"/>
      <c r="O29" s="224">
        <f>N29*M29</f>
        <v>0</v>
      </c>
      <c r="P29" s="224"/>
      <c r="Q29" s="72" t="str">
        <f>IF(O29=9,Instrucciones!M39,IF(O29&lt;=2,Instrucciones!M41,Instrucciones!M40))</f>
        <v>Oportunidad con priorización baja</v>
      </c>
      <c r="R29" s="225"/>
      <c r="S29" s="226"/>
      <c r="T29" s="226"/>
      <c r="U29" s="226"/>
      <c r="V29" s="226"/>
      <c r="W29" s="226"/>
      <c r="X29" s="226"/>
      <c r="Y29" s="226"/>
      <c r="Z29" s="226"/>
      <c r="AA29" s="226"/>
      <c r="AB29" s="226"/>
      <c r="AC29" s="226"/>
      <c r="AD29" s="226"/>
      <c r="AE29" s="226"/>
      <c r="AF29" s="226"/>
      <c r="AG29" s="227"/>
      <c r="AH29" s="227"/>
      <c r="AI29" s="227"/>
      <c r="AJ29" s="227"/>
      <c r="AK29" s="227"/>
      <c r="AL29" s="227"/>
      <c r="AM29" s="227"/>
      <c r="AN29" s="227"/>
      <c r="AO29" s="228"/>
      <c r="AP29" s="181"/>
      <c r="AQ29" s="182"/>
    </row>
    <row r="30" spans="2:43" ht="105.75" customHeight="1" thickBot="1" x14ac:dyDescent="0.25">
      <c r="B30" s="229"/>
      <c r="C30" s="189"/>
      <c r="D30" s="201"/>
      <c r="E30" s="202"/>
      <c r="F30" s="202"/>
      <c r="G30" s="202"/>
      <c r="H30" s="202"/>
      <c r="I30" s="181"/>
      <c r="J30" s="189"/>
      <c r="K30" s="189"/>
      <c r="L30" s="223"/>
      <c r="M30" s="71"/>
      <c r="N30" s="81"/>
      <c r="O30" s="224">
        <f>N30*M30</f>
        <v>0</v>
      </c>
      <c r="P30" s="224"/>
      <c r="Q30" s="72" t="str">
        <f>IF(O30=9,Instrucciones!M39,IF(O30&lt;=2,Instrucciones!M41,Instrucciones!M40))</f>
        <v>Oportunidad con priorización baja</v>
      </c>
      <c r="R30" s="225"/>
      <c r="S30" s="226"/>
      <c r="T30" s="226"/>
      <c r="U30" s="226"/>
      <c r="V30" s="226"/>
      <c r="W30" s="226"/>
      <c r="X30" s="226"/>
      <c r="Y30" s="226"/>
      <c r="Z30" s="226"/>
      <c r="AA30" s="226"/>
      <c r="AB30" s="226"/>
      <c r="AC30" s="226"/>
      <c r="AD30" s="226"/>
      <c r="AE30" s="226"/>
      <c r="AF30" s="226"/>
      <c r="AG30" s="227"/>
      <c r="AH30" s="227"/>
      <c r="AI30" s="227"/>
      <c r="AJ30" s="227"/>
      <c r="AK30" s="227"/>
      <c r="AL30" s="227"/>
      <c r="AM30" s="227"/>
      <c r="AN30" s="227"/>
      <c r="AO30" s="228"/>
      <c r="AP30" s="181"/>
      <c r="AQ30" s="182"/>
    </row>
    <row r="31" spans="2:43" ht="24.75" customHeight="1" x14ac:dyDescent="0.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3"/>
    </row>
    <row r="33" spans="2:41" x14ac:dyDescent="0.2">
      <c r="B33" s="3"/>
      <c r="C33" s="3"/>
      <c r="D33" s="3"/>
      <c r="E33" s="3"/>
      <c r="F33" s="3"/>
      <c r="G33" s="206" t="s">
        <v>103</v>
      </c>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8"/>
      <c r="AN33" s="3"/>
      <c r="AO33" s="3"/>
    </row>
    <row r="34" spans="2:41" ht="30" customHeight="1" x14ac:dyDescent="0.2">
      <c r="B34" s="3"/>
      <c r="C34" s="3"/>
      <c r="D34" s="3"/>
      <c r="E34" s="3"/>
      <c r="F34" s="3"/>
      <c r="G34" s="206" t="s">
        <v>104</v>
      </c>
      <c r="H34" s="207"/>
      <c r="I34" s="208"/>
      <c r="J34" s="206" t="s">
        <v>105</v>
      </c>
      <c r="K34" s="207"/>
      <c r="L34" s="208"/>
      <c r="M34" s="206" t="s">
        <v>106</v>
      </c>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8"/>
      <c r="AN34" s="3"/>
      <c r="AO34" s="3"/>
    </row>
    <row r="35" spans="2:41" ht="27.75" customHeight="1" x14ac:dyDescent="0.2">
      <c r="B35" s="3"/>
      <c r="C35" s="3"/>
      <c r="D35" s="3"/>
      <c r="E35" s="3"/>
      <c r="F35" s="3"/>
      <c r="G35" s="209">
        <v>1</v>
      </c>
      <c r="H35" s="210"/>
      <c r="I35" s="211"/>
      <c r="J35" s="212">
        <v>41418</v>
      </c>
      <c r="K35" s="213"/>
      <c r="L35" s="214"/>
      <c r="M35" s="215" t="s">
        <v>107</v>
      </c>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7"/>
      <c r="AN35" s="3"/>
      <c r="AO35" s="3"/>
    </row>
    <row r="36" spans="2:41" ht="27.75" customHeight="1" x14ac:dyDescent="0.2">
      <c r="B36" s="3"/>
      <c r="C36" s="3"/>
      <c r="D36" s="3"/>
      <c r="E36" s="3"/>
      <c r="F36" s="3"/>
      <c r="G36" s="209">
        <v>2</v>
      </c>
      <c r="H36" s="210"/>
      <c r="I36" s="211"/>
      <c r="J36" s="212">
        <v>45040</v>
      </c>
      <c r="K36" s="213"/>
      <c r="L36" s="214"/>
      <c r="M36" s="215" t="s">
        <v>108</v>
      </c>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7"/>
      <c r="AN36" s="3"/>
      <c r="AO36" s="3"/>
    </row>
    <row r="37" spans="2:41" ht="81" customHeight="1" x14ac:dyDescent="0.2">
      <c r="B37" s="3"/>
      <c r="C37" s="3"/>
      <c r="D37" s="3"/>
      <c r="E37" s="3"/>
      <c r="F37" s="3"/>
      <c r="G37" s="209">
        <v>3</v>
      </c>
      <c r="H37" s="210"/>
      <c r="I37" s="211"/>
      <c r="J37" s="212">
        <v>45419</v>
      </c>
      <c r="K37" s="213"/>
      <c r="L37" s="214"/>
      <c r="M37" s="215" t="s">
        <v>109</v>
      </c>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7"/>
      <c r="AN37" s="3"/>
      <c r="AO37" s="3"/>
    </row>
  </sheetData>
  <mergeCells count="167">
    <mergeCell ref="AP25:AQ25"/>
    <mergeCell ref="AN25:AO25"/>
    <mergeCell ref="C25:D25"/>
    <mergeCell ref="AP9:AQ10"/>
    <mergeCell ref="B10:C10"/>
    <mergeCell ref="B12:C12"/>
    <mergeCell ref="M23:P23"/>
    <mergeCell ref="Q23:AF23"/>
    <mergeCell ref="AG23:AJ23"/>
    <mergeCell ref="AK23:AO23"/>
    <mergeCell ref="AP23:AQ24"/>
    <mergeCell ref="AK24:AM24"/>
    <mergeCell ref="AN24:AO24"/>
    <mergeCell ref="AN21:AO21"/>
    <mergeCell ref="AP21:AQ21"/>
    <mergeCell ref="O10:P10"/>
    <mergeCell ref="AE10:AF10"/>
    <mergeCell ref="AG10:AJ10"/>
    <mergeCell ref="AK10:AM10"/>
    <mergeCell ref="AN16:AO16"/>
    <mergeCell ref="AN10:AO10"/>
    <mergeCell ref="B14:AQ14"/>
    <mergeCell ref="Q19:AF19"/>
    <mergeCell ref="AG19:AJ19"/>
    <mergeCell ref="AK19:AO19"/>
    <mergeCell ref="AN11:AO11"/>
    <mergeCell ref="AK17:AM17"/>
    <mergeCell ref="AN17:AO17"/>
    <mergeCell ref="G12:I12"/>
    <mergeCell ref="J12:L12"/>
    <mergeCell ref="AN13:AO13"/>
    <mergeCell ref="AK13:AM13"/>
    <mergeCell ref="G13:I13"/>
    <mergeCell ref="J13:L13"/>
    <mergeCell ref="O13:P13"/>
    <mergeCell ref="AE13:AF13"/>
    <mergeCell ref="AG13:AJ13"/>
    <mergeCell ref="O17:P17"/>
    <mergeCell ref="AG17:AJ17"/>
    <mergeCell ref="B2:F4"/>
    <mergeCell ref="G2:AM2"/>
    <mergeCell ref="AN2:AQ4"/>
    <mergeCell ref="G3:AM3"/>
    <mergeCell ref="B6:G6"/>
    <mergeCell ref="H6:AQ6"/>
    <mergeCell ref="AP11:AQ11"/>
    <mergeCell ref="B8:AQ8"/>
    <mergeCell ref="B11:C11"/>
    <mergeCell ref="D11:F11"/>
    <mergeCell ref="G11:I11"/>
    <mergeCell ref="J11:L11"/>
    <mergeCell ref="O11:P11"/>
    <mergeCell ref="Q4:AD4"/>
    <mergeCell ref="AE4:AM4"/>
    <mergeCell ref="B9:L9"/>
    <mergeCell ref="M9:P9"/>
    <mergeCell ref="Q9:AF9"/>
    <mergeCell ref="AG9:AJ9"/>
    <mergeCell ref="AK9:AO9"/>
    <mergeCell ref="G4:P4"/>
    <mergeCell ref="AE11:AF11"/>
    <mergeCell ref="AG11:AJ11"/>
    <mergeCell ref="AK11:AM11"/>
    <mergeCell ref="D10:F10"/>
    <mergeCell ref="G10:I10"/>
    <mergeCell ref="J10:L10"/>
    <mergeCell ref="AP17:AQ17"/>
    <mergeCell ref="AK12:AM12"/>
    <mergeCell ref="AN12:AO12"/>
    <mergeCell ref="AP12:AQ12"/>
    <mergeCell ref="B15:L15"/>
    <mergeCell ref="M15:P15"/>
    <mergeCell ref="Q15:AF15"/>
    <mergeCell ref="AG15:AJ15"/>
    <mergeCell ref="AK15:AO15"/>
    <mergeCell ref="AP15:AQ16"/>
    <mergeCell ref="B17:C17"/>
    <mergeCell ref="D17:F17"/>
    <mergeCell ref="G17:I17"/>
    <mergeCell ref="J17:L17"/>
    <mergeCell ref="O12:P12"/>
    <mergeCell ref="AE12:AF12"/>
    <mergeCell ref="AG12:AJ12"/>
    <mergeCell ref="D12:F12"/>
    <mergeCell ref="AP13:AQ13"/>
    <mergeCell ref="AE17:AF17"/>
    <mergeCell ref="AK16:AM16"/>
    <mergeCell ref="G37:I37"/>
    <mergeCell ref="J37:L37"/>
    <mergeCell ref="M37:AM37"/>
    <mergeCell ref="O25:P25"/>
    <mergeCell ref="O24:P24"/>
    <mergeCell ref="AE24:AF24"/>
    <mergeCell ref="AG24:AJ24"/>
    <mergeCell ref="G36:I36"/>
    <mergeCell ref="J36:L36"/>
    <mergeCell ref="M36:AM36"/>
    <mergeCell ref="I24:L24"/>
    <mergeCell ref="E24:H24"/>
    <mergeCell ref="B26:AQ26"/>
    <mergeCell ref="B27:L27"/>
    <mergeCell ref="AP27:AQ28"/>
    <mergeCell ref="B28:C28"/>
    <mergeCell ref="J28:L28"/>
    <mergeCell ref="O28:P28"/>
    <mergeCell ref="D28:I28"/>
    <mergeCell ref="AG28:AO28"/>
    <mergeCell ref="R28:AF28"/>
    <mergeCell ref="AP30:AQ30"/>
    <mergeCell ref="B30:C30"/>
    <mergeCell ref="D30:I30"/>
    <mergeCell ref="G33:AM33"/>
    <mergeCell ref="G34:I34"/>
    <mergeCell ref="J34:L34"/>
    <mergeCell ref="M34:AM34"/>
    <mergeCell ref="G35:I35"/>
    <mergeCell ref="J35:L35"/>
    <mergeCell ref="M35:AM35"/>
    <mergeCell ref="AE25:AF25"/>
    <mergeCell ref="AG25:AJ25"/>
    <mergeCell ref="AK25:AM25"/>
    <mergeCell ref="E25:H25"/>
    <mergeCell ref="I25:L25"/>
    <mergeCell ref="J30:L30"/>
    <mergeCell ref="O30:P30"/>
    <mergeCell ref="R30:AF30"/>
    <mergeCell ref="AG30:AO30"/>
    <mergeCell ref="J29:L29"/>
    <mergeCell ref="O29:P29"/>
    <mergeCell ref="D29:I29"/>
    <mergeCell ref="AG29:AO29"/>
    <mergeCell ref="R29:AF29"/>
    <mergeCell ref="R27:AO27"/>
    <mergeCell ref="M27:Q27"/>
    <mergeCell ref="AP29:AQ29"/>
    <mergeCell ref="B18:AQ18"/>
    <mergeCell ref="B21:C21"/>
    <mergeCell ref="J21:L21"/>
    <mergeCell ref="O21:P21"/>
    <mergeCell ref="AE21:AF21"/>
    <mergeCell ref="AG21:AJ21"/>
    <mergeCell ref="AK21:AM21"/>
    <mergeCell ref="C24:D24"/>
    <mergeCell ref="AP19:AQ20"/>
    <mergeCell ref="B20:C20"/>
    <mergeCell ref="J20:L20"/>
    <mergeCell ref="O20:P20"/>
    <mergeCell ref="AE20:AF20"/>
    <mergeCell ref="AG20:AJ20"/>
    <mergeCell ref="D21:I21"/>
    <mergeCell ref="B19:L19"/>
    <mergeCell ref="B29:C29"/>
    <mergeCell ref="AK20:AM20"/>
    <mergeCell ref="AN20:AO20"/>
    <mergeCell ref="D20:I20"/>
    <mergeCell ref="M19:P19"/>
    <mergeCell ref="B22:AQ22"/>
    <mergeCell ref="B23:L23"/>
    <mergeCell ref="B13:C13"/>
    <mergeCell ref="D13:F13"/>
    <mergeCell ref="B16:C16"/>
    <mergeCell ref="D16:F16"/>
    <mergeCell ref="G16:I16"/>
    <mergeCell ref="J16:L16"/>
    <mergeCell ref="O16:P16"/>
    <mergeCell ref="AE16:AF16"/>
    <mergeCell ref="AG16:AJ16"/>
  </mergeCells>
  <conditionalFormatting sqref="O11:P13">
    <cfRule type="containsText" dxfId="62" priority="43" stopIfTrue="1" operator="containsText" text="Zona de Riesgo moderado">
      <formula>NOT(ISERROR(SEARCH("Zona de Riesgo moderado",O11)))</formula>
    </cfRule>
    <cfRule type="containsText" dxfId="61" priority="48" stopIfTrue="1" operator="containsText" text="Zona de Riesgo Alta">
      <formula>NOT(ISERROR(SEARCH("Zona de Riesgo Alta",O11)))</formula>
    </cfRule>
    <cfRule type="containsText" dxfId="60" priority="47" stopIfTrue="1" operator="containsText" text="Zona de Riesgo Alta">
      <formula>NOT(ISERROR(SEARCH("Zona de Riesgo Alta",O11)))</formula>
    </cfRule>
    <cfRule type="containsText" dxfId="59" priority="46" stopIfTrue="1" operator="containsText" text="Zona de Riesgo Extrema">
      <formula>NOT(ISERROR(SEARCH("Zona de Riesgo Extrema",O11)))</formula>
    </cfRule>
    <cfRule type="containsText" dxfId="58" priority="45" stopIfTrue="1" operator="containsText" text="Zona de Riesgo Baja">
      <formula>NOT(ISERROR(SEARCH("Zona de Riesgo Baja",O11)))</formula>
    </cfRule>
    <cfRule type="containsText" dxfId="57" priority="44" stopIfTrue="1" operator="containsText" text="Zona de Riesgo Moderada">
      <formula>NOT(ISERROR(SEARCH("Zona de Riesgo Moderada",O11)))</formula>
    </cfRule>
  </conditionalFormatting>
  <conditionalFormatting sqref="O17:P17">
    <cfRule type="containsText" dxfId="56" priority="33" stopIfTrue="1" operator="containsText" text="Zona de Riesgo Baja">
      <formula>NOT(ISERROR(SEARCH("Zona de Riesgo Baja",O17)))</formula>
    </cfRule>
    <cfRule type="containsText" dxfId="55" priority="36" stopIfTrue="1" operator="containsText" text="Zona de Riesgo Alta">
      <formula>NOT(ISERROR(SEARCH("Zona de Riesgo Alta",O17)))</formula>
    </cfRule>
    <cfRule type="containsText" dxfId="54" priority="31" stopIfTrue="1" operator="containsText" text="Zona de Riesgo moderado">
      <formula>NOT(ISERROR(SEARCH("Zona de Riesgo moderado",O17)))</formula>
    </cfRule>
    <cfRule type="containsText" dxfId="53" priority="32" stopIfTrue="1" operator="containsText" text="Zona de Riesgo Moderada">
      <formula>NOT(ISERROR(SEARCH("Zona de Riesgo Moderada",O17)))</formula>
    </cfRule>
    <cfRule type="containsText" dxfId="52" priority="34" stopIfTrue="1" operator="containsText" text="Zona de Riesgo Extrema">
      <formula>NOT(ISERROR(SEARCH("Zona de Riesgo Extrema",O17)))</formula>
    </cfRule>
    <cfRule type="containsText" dxfId="51" priority="35" stopIfTrue="1" operator="containsText" text="Zona de Riesgo Alta">
      <formula>NOT(ISERROR(SEARCH("Zona de Riesgo Alta",O17)))</formula>
    </cfRule>
  </conditionalFormatting>
  <conditionalFormatting sqref="O21:P21">
    <cfRule type="containsText" dxfId="50" priority="19" stopIfTrue="1" operator="containsText" text="Zona de Riesgo moderado">
      <formula>NOT(ISERROR(SEARCH("Zona de Riesgo moderado",O21)))</formula>
    </cfRule>
    <cfRule type="containsText" dxfId="49" priority="24" stopIfTrue="1" operator="containsText" text="Zona de Riesgo Alta">
      <formula>NOT(ISERROR(SEARCH("Zona de Riesgo Alta",O21)))</formula>
    </cfRule>
    <cfRule type="containsText" dxfId="48" priority="23" stopIfTrue="1" operator="containsText" text="Zona de Riesgo Alta">
      <formula>NOT(ISERROR(SEARCH("Zona de Riesgo Alta",O21)))</formula>
    </cfRule>
    <cfRule type="containsText" dxfId="47" priority="22" stopIfTrue="1" operator="containsText" text="Zona de Riesgo Extrema">
      <formula>NOT(ISERROR(SEARCH("Zona de Riesgo Extrema",O21)))</formula>
    </cfRule>
    <cfRule type="containsText" dxfId="46" priority="21" stopIfTrue="1" operator="containsText" text="Zona de Riesgo Baja">
      <formula>NOT(ISERROR(SEARCH("Zona de Riesgo Baja",O21)))</formula>
    </cfRule>
    <cfRule type="containsText" dxfId="45" priority="20" stopIfTrue="1" operator="containsText" text="Zona de Riesgo Moderada">
      <formula>NOT(ISERROR(SEARCH("Zona de Riesgo Moderada",O21)))</formula>
    </cfRule>
  </conditionalFormatting>
  <conditionalFormatting sqref="O25:P25">
    <cfRule type="containsText" dxfId="44" priority="2" stopIfTrue="1" operator="containsText" text="Zona de Riesgo Moderada">
      <formula>NOT(ISERROR(SEARCH("Zona de Riesgo Moderada",O25)))</formula>
    </cfRule>
    <cfRule type="containsText" dxfId="43" priority="3" stopIfTrue="1" operator="containsText" text="Zona de Riesgo Baja">
      <formula>NOT(ISERROR(SEARCH("Zona de Riesgo Baja",O25)))</formula>
    </cfRule>
    <cfRule type="containsText" dxfId="42" priority="4" stopIfTrue="1" operator="containsText" text="Zona de Riesgo Extrema">
      <formula>NOT(ISERROR(SEARCH("Zona de Riesgo Extrema",O25)))</formula>
    </cfRule>
    <cfRule type="containsText" dxfId="41" priority="5" stopIfTrue="1" operator="containsText" text="Zona de Riesgo Alta">
      <formula>NOT(ISERROR(SEARCH("Zona de Riesgo Alta",O25)))</formula>
    </cfRule>
    <cfRule type="containsText" dxfId="40" priority="6" stopIfTrue="1" operator="containsText" text="Zona de Riesgo Alta">
      <formula>NOT(ISERROR(SEARCH("Zona de Riesgo Alta",O25)))</formula>
    </cfRule>
    <cfRule type="containsText" dxfId="39" priority="1" stopIfTrue="1" operator="containsText" text="Zona de Riesgo moderado">
      <formula>NOT(ISERROR(SEARCH("Zona de Riesgo moderado",O25)))</formula>
    </cfRule>
  </conditionalFormatting>
  <conditionalFormatting sqref="AE22">
    <cfRule type="containsText" dxfId="35" priority="111" stopIfTrue="1" operator="containsText" text="Zona de Riesgo Alta">
      <formula>NOT(ISERROR(SEARCH("Zona de Riesgo Alta",AE22)))</formula>
    </cfRule>
    <cfRule type="containsText" dxfId="34" priority="106" stopIfTrue="1" operator="containsText" text="Zona de Riesgo moderado">
      <formula>NOT(ISERROR(SEARCH("Zona de Riesgo moderado",AE22)))</formula>
    </cfRule>
    <cfRule type="containsText" dxfId="33" priority="107" stopIfTrue="1" operator="containsText" text="Zona de Riesgo Moderada">
      <formula>NOT(ISERROR(SEARCH("Zona de Riesgo Moderada",AE22)))</formula>
    </cfRule>
    <cfRule type="containsText" dxfId="32" priority="108" stopIfTrue="1" operator="containsText" text="Zona de Riesgo Baja">
      <formula>NOT(ISERROR(SEARCH("Zona de Riesgo Baja",AE22)))</formula>
    </cfRule>
    <cfRule type="containsText" dxfId="31" priority="109" stopIfTrue="1" operator="containsText" text="Zona de Riesgo Extrema">
      <formula>NOT(ISERROR(SEARCH("Zona de Riesgo Extrema",AE22)))</formula>
    </cfRule>
    <cfRule type="containsText" dxfId="30" priority="110" stopIfTrue="1" operator="containsText" text="Zona de Riesgo Alta">
      <formula>NOT(ISERROR(SEARCH("Zona de Riesgo Alta",AE22)))</formula>
    </cfRule>
  </conditionalFormatting>
  <conditionalFormatting sqref="AE26">
    <cfRule type="containsText" dxfId="29" priority="64" stopIfTrue="1" operator="containsText" text="Zona de Riesgo moderado">
      <formula>NOT(ISERROR(SEARCH("Zona de Riesgo moderado",AE26)))</formula>
    </cfRule>
    <cfRule type="containsText" dxfId="28" priority="65" stopIfTrue="1" operator="containsText" text="Zona de Riesgo Moderada">
      <formula>NOT(ISERROR(SEARCH("Zona de Riesgo Moderada",AE26)))</formula>
    </cfRule>
    <cfRule type="containsText" dxfId="27" priority="66" stopIfTrue="1" operator="containsText" text="Zona de Riesgo Baja">
      <formula>NOT(ISERROR(SEARCH("Zona de Riesgo Baja",AE26)))</formula>
    </cfRule>
    <cfRule type="containsText" dxfId="26" priority="67" stopIfTrue="1" operator="containsText" text="Zona de Riesgo Extrema">
      <formula>NOT(ISERROR(SEARCH("Zona de Riesgo Extrema",AE26)))</formula>
    </cfRule>
    <cfRule type="containsText" dxfId="25" priority="68" stopIfTrue="1" operator="containsText" text="Zona de Riesgo Alta">
      <formula>NOT(ISERROR(SEARCH("Zona de Riesgo Alta",AE26)))</formula>
    </cfRule>
    <cfRule type="containsText" dxfId="24" priority="69" stopIfTrue="1" operator="containsText" text="Zona de Riesgo Alta">
      <formula>NOT(ISERROR(SEARCH("Zona de Riesgo Alta",AE26)))</formula>
    </cfRule>
  </conditionalFormatting>
  <conditionalFormatting sqref="AE11:AF13">
    <cfRule type="containsText" dxfId="23" priority="88" stopIfTrue="1" operator="containsText" text="Zona de Riesgo moderado">
      <formula>NOT(ISERROR(SEARCH("Zona de Riesgo moderado",AE11)))</formula>
    </cfRule>
    <cfRule type="containsText" dxfId="22" priority="89" stopIfTrue="1" operator="containsText" text="Zona de Riesgo Moderada">
      <formula>NOT(ISERROR(SEARCH("Zona de Riesgo Moderada",AE11)))</formula>
    </cfRule>
    <cfRule type="containsText" dxfId="21" priority="90" stopIfTrue="1" operator="containsText" text="Zona de Riesgo Baja">
      <formula>NOT(ISERROR(SEARCH("Zona de Riesgo Baja",AE11)))</formula>
    </cfRule>
    <cfRule type="containsText" dxfId="20" priority="91" stopIfTrue="1" operator="containsText" text="Zona de Riesgo Extrema">
      <formula>NOT(ISERROR(SEARCH("Zona de Riesgo Extrema",AE11)))</formula>
    </cfRule>
    <cfRule type="containsText" dxfId="19" priority="92" stopIfTrue="1" operator="containsText" text="Zona de Riesgo Alta">
      <formula>NOT(ISERROR(SEARCH("Zona de Riesgo Alta",AE11)))</formula>
    </cfRule>
    <cfRule type="containsText" dxfId="18" priority="93" stopIfTrue="1" operator="containsText" text="Zona de Riesgo Alta">
      <formula>NOT(ISERROR(SEARCH("Zona de Riesgo Alta",AE11)))</formula>
    </cfRule>
  </conditionalFormatting>
  <conditionalFormatting sqref="AE17:AF17">
    <cfRule type="containsText" dxfId="17" priority="82" stopIfTrue="1" operator="containsText" text="Zona de Riesgo moderado">
      <formula>NOT(ISERROR(SEARCH("Zona de Riesgo moderado",AE17)))</formula>
    </cfRule>
    <cfRule type="containsText" dxfId="16" priority="83" stopIfTrue="1" operator="containsText" text="Zona de Riesgo Moderada">
      <formula>NOT(ISERROR(SEARCH("Zona de Riesgo Moderada",AE17)))</formula>
    </cfRule>
    <cfRule type="containsText" dxfId="15" priority="84" stopIfTrue="1" operator="containsText" text="Zona de Riesgo Baja">
      <formula>NOT(ISERROR(SEARCH("Zona de Riesgo Baja",AE17)))</formula>
    </cfRule>
    <cfRule type="containsText" dxfId="14" priority="86" stopIfTrue="1" operator="containsText" text="Zona de Riesgo Alta">
      <formula>NOT(ISERROR(SEARCH("Zona de Riesgo Alta",AE17)))</formula>
    </cfRule>
    <cfRule type="containsText" dxfId="13" priority="87" stopIfTrue="1" operator="containsText" text="Zona de Riesgo Alta">
      <formula>NOT(ISERROR(SEARCH("Zona de Riesgo Alta",AE17)))</formula>
    </cfRule>
    <cfRule type="containsText" dxfId="12" priority="85" stopIfTrue="1" operator="containsText" text="Zona de Riesgo Extrema">
      <formula>NOT(ISERROR(SEARCH("Zona de Riesgo Extrema",AE17)))</formula>
    </cfRule>
  </conditionalFormatting>
  <conditionalFormatting sqref="AE21:AF21">
    <cfRule type="containsText" dxfId="11" priority="76" stopIfTrue="1" operator="containsText" text="Zona de Riesgo moderado">
      <formula>NOT(ISERROR(SEARCH("Zona de Riesgo moderado",AE21)))</formula>
    </cfRule>
    <cfRule type="containsText" dxfId="10" priority="77" stopIfTrue="1" operator="containsText" text="Zona de Riesgo Moderada">
      <formula>NOT(ISERROR(SEARCH("Zona de Riesgo Moderada",AE21)))</formula>
    </cfRule>
    <cfRule type="containsText" dxfId="9" priority="78" stopIfTrue="1" operator="containsText" text="Zona de Riesgo Baja">
      <formula>NOT(ISERROR(SEARCH("Zona de Riesgo Baja",AE21)))</formula>
    </cfRule>
    <cfRule type="containsText" dxfId="8" priority="79" stopIfTrue="1" operator="containsText" text="Zona de Riesgo Extrema">
      <formula>NOT(ISERROR(SEARCH("Zona de Riesgo Extrema",AE21)))</formula>
    </cfRule>
    <cfRule type="containsText" dxfId="7" priority="80" stopIfTrue="1" operator="containsText" text="Zona de Riesgo Alta">
      <formula>NOT(ISERROR(SEARCH("Zona de Riesgo Alta",AE21)))</formula>
    </cfRule>
    <cfRule type="containsText" dxfId="6" priority="81" stopIfTrue="1" operator="containsText" text="Zona de Riesgo Alta">
      <formula>NOT(ISERROR(SEARCH("Zona de Riesgo Alta",AE21)))</formula>
    </cfRule>
  </conditionalFormatting>
  <conditionalFormatting sqref="AE25:AF25">
    <cfRule type="containsText" dxfId="5" priority="70" stopIfTrue="1" operator="containsText" text="Zona de Riesgo moderado">
      <formula>NOT(ISERROR(SEARCH("Zona de Riesgo moderado",AE25)))</formula>
    </cfRule>
    <cfRule type="containsText" dxfId="4" priority="71" stopIfTrue="1" operator="containsText" text="Zona de Riesgo Moderada">
      <formula>NOT(ISERROR(SEARCH("Zona de Riesgo Moderada",AE25)))</formula>
    </cfRule>
    <cfRule type="containsText" dxfId="3" priority="72" stopIfTrue="1" operator="containsText" text="Zona de Riesgo Baja">
      <formula>NOT(ISERROR(SEARCH("Zona de Riesgo Baja",AE25)))</formula>
    </cfRule>
    <cfRule type="containsText" dxfId="2" priority="73" stopIfTrue="1" operator="containsText" text="Zona de Riesgo Extrema">
      <formula>NOT(ISERROR(SEARCH("Zona de Riesgo Extrema",AE25)))</formula>
    </cfRule>
    <cfRule type="containsText" dxfId="1" priority="74" stopIfTrue="1" operator="containsText" text="Zona de Riesgo Alta">
      <formula>NOT(ISERROR(SEARCH("Zona de Riesgo Alta",AE25)))</formula>
    </cfRule>
    <cfRule type="containsText" dxfId="0" priority="75" stopIfTrue="1" operator="containsText" text="Zona de Riesgo Alta">
      <formula>NOT(ISERROR(SEARCH("Zona de Riesgo Alta",AE25)))</formula>
    </cfRule>
  </conditionalFormatting>
  <dataValidations count="1">
    <dataValidation type="list" allowBlank="1" showInputMessage="1" showErrorMessage="1" prompt="Seleccione un actividad de la lista desplegable" sqref="D21:I21" xr:uid="{92E91894-F7D8-4EAB-BC70-33945E432F45}">
      <formula1>INDIRECT($B$21)</formula1>
    </dataValidation>
  </dataValidations>
  <printOptions horizontalCentered="1"/>
  <pageMargins left="0.31496062992125984" right="0.31496062992125984" top="0.74803149606299213" bottom="0.74803149606299213" header="0.31496062992125984" footer="0.31496062992125984"/>
  <pageSetup scale="28"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61" operator="equal" id="{9FDF0D89-DB19-4689-9065-222A59A4FAE1}">
            <xm:f>Instrucciones!$M$41</xm:f>
            <x14:dxf>
              <fill>
                <patternFill>
                  <bgColor theme="8" tint="0.59996337778862885"/>
                </patternFill>
              </fill>
            </x14:dxf>
          </x14:cfRule>
          <x14:cfRule type="cellIs" priority="62" operator="equal" id="{1417742C-E1BB-4206-BE89-414EF7E8F497}">
            <xm:f>Instrucciones!$M$40</xm:f>
            <x14:dxf>
              <fill>
                <patternFill>
                  <bgColor rgb="FFFFFF00"/>
                </patternFill>
              </fill>
            </x14:dxf>
          </x14:cfRule>
          <x14:cfRule type="cellIs" priority="63" operator="equal" id="{2248ADC8-C748-494B-B601-FB226FE9812B}">
            <xm:f>Instrucciones!$M$39</xm:f>
            <x14:dxf>
              <fill>
                <patternFill>
                  <bgColor rgb="FF92D050"/>
                </patternFill>
              </fill>
            </x14:dxf>
          </x14:cfRule>
          <xm:sqref>Q29:Q30</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3C9A9BFE-D17B-4650-A77F-97C395559173}">
          <x14:formula1>
            <xm:f>Instrucciones!$J$10:$J$14</xm:f>
          </x14:formula1>
          <xm:sqref>M25 M11:M13 M21</xm:sqref>
        </x14:dataValidation>
        <x14:dataValidation type="list" allowBlank="1" showInputMessage="1" showErrorMessage="1" xr:uid="{B1D863D4-9D8F-44C7-85AC-90858F307B3C}">
          <x14:formula1>
            <xm:f>Instrucciones!$J$10:$J$12</xm:f>
          </x14:formula1>
          <xm:sqref>M17</xm:sqref>
        </x14:dataValidation>
        <x14:dataValidation type="list" allowBlank="1" showInputMessage="1" showErrorMessage="1" xr:uid="{BD86A362-E3DD-4C7D-8ED2-A98A9D7563AC}">
          <x14:formula1>
            <xm:f>Instrucciones!$M$34:$O$34</xm:f>
          </x14:formula1>
          <xm:sqref>M29:M30</xm:sqref>
        </x14:dataValidation>
        <x14:dataValidation type="list" allowBlank="1" showInputMessage="1" showErrorMessage="1" xr:uid="{0AC99999-803A-4116-BFE6-985FBBAE8412}">
          <x14:formula1>
            <xm:f>Instrucciones!$L$35:$L$37</xm:f>
          </x14:formula1>
          <xm:sqref>N29:N30</xm:sqref>
        </x14:dataValidation>
        <x14:dataValidation type="list" allowBlank="1" showInputMessage="1" showErrorMessage="1" prompt="Seleccione un riesgo de la lista" xr:uid="{FCA59559-B5EC-4F91-8651-8E99E3053C9E}">
          <x14:formula1>
            <xm:f>Instrucciones!$B$44:$B$46</xm:f>
          </x14:formula1>
          <xm:sqref>B25</xm:sqref>
        </x14:dataValidation>
        <x14:dataValidation type="list" allowBlank="1" showInputMessage="1" showErrorMessage="1" prompt="Seleccione un punto de riesgo fiscal de la lista" xr:uid="{EEEBDAF2-6D12-4F2A-B7AC-6A210F492374}">
          <x14:formula1>
            <xm:f>'Puntos de riesgo fiscal'!$F$3:$F$10</xm:f>
          </x14:formula1>
          <xm:sqref>B21:C21</xm:sqref>
        </x14:dataValidation>
        <x14:dataValidation type="list" allowBlank="1" showInputMessage="1" showErrorMessage="1" xr:uid="{A89A7B9E-7080-4AEA-9937-92B9F003A1FC}">
          <x14:formula1>
            <xm:f>Instrucciones!$B$10:$B$14</xm:f>
          </x14:formula1>
          <xm:sqref>N25 N17 N21 N11:N13</xm:sqref>
        </x14:dataValidation>
        <x14:dataValidation type="list" allowBlank="1" showInputMessage="1" showErrorMessage="1" xr:uid="{0FA4EF50-1ED1-46A4-8B3E-CD1CF2C9CA3F}">
          <x14:formula1>
            <xm:f>Instrucciones!$J$22:$J$23</xm:f>
          </x14:formula1>
          <xm:sqref>T17 T21 T25 T11:T13</xm:sqref>
        </x14:dataValidation>
        <x14:dataValidation type="list" allowBlank="1" showInputMessage="1" showErrorMessage="1" xr:uid="{4502807E-DCAF-40ED-97AA-77C78AB7381F}">
          <x14:formula1>
            <xm:f>Instrucciones!$J$24:$J$25</xm:f>
          </x14:formula1>
          <xm:sqref>V17 V21 V25 V11:V13</xm:sqref>
        </x14:dataValidation>
        <x14:dataValidation type="list" allowBlank="1" showInputMessage="1" showErrorMessage="1" xr:uid="{148B93AC-0934-4FF2-BD91-134823362450}">
          <x14:formula1>
            <xm:f>Instrucciones!$J$26:$J$27</xm:f>
          </x14:formula1>
          <xm:sqref>X17 X21 X25 X11:X13</xm:sqref>
        </x14:dataValidation>
        <x14:dataValidation type="list" allowBlank="1" showInputMessage="1" showErrorMessage="1" xr:uid="{25697579-510E-4E22-8E08-940898F9EDE3}">
          <x14:formula1>
            <xm:f>Instrucciones!$J$28:$J$29</xm:f>
          </x14:formula1>
          <xm:sqref>Z17 Z21 Z25 Z11:Z13</xm:sqref>
        </x14:dataValidation>
        <x14:dataValidation type="list" allowBlank="1" showInputMessage="1" showErrorMessage="1" xr:uid="{C2FBEB0F-A3B8-46A1-9815-2BD200DFA07B}">
          <x14:formula1>
            <xm:f>Instrucciones!$J$18:$J$21</xm:f>
          </x14:formula1>
          <xm:sqref>R11:R13 R17 R21 R25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topLeftCell="A19" zoomScale="110" zoomScaleNormal="110" zoomScaleSheetLayoutView="85" workbookViewId="0">
      <selection activeCell="H29" sqref="H29:I29"/>
    </sheetView>
  </sheetViews>
  <sheetFormatPr baseColWidth="10" defaultColWidth="11.42578125" defaultRowHeight="12.75" x14ac:dyDescent="0.2"/>
  <cols>
    <col min="1" max="1" width="2.5703125" style="1" customWidth="1"/>
    <col min="2" max="2" width="15.140625" style="2" customWidth="1"/>
    <col min="3" max="3" width="20.140625" style="2" customWidth="1"/>
    <col min="4" max="4" width="6.28515625" style="3" customWidth="1"/>
    <col min="5" max="5" width="10" style="3" customWidth="1"/>
    <col min="6" max="6" width="19.140625" style="3" customWidth="1"/>
    <col min="7" max="7" width="41.85546875" style="2" customWidth="1"/>
    <col min="8" max="8" width="7.28515625" style="2" customWidth="1"/>
    <col min="9" max="9" width="7.140625" style="2" customWidth="1"/>
    <col min="10" max="10" width="16.7109375" style="2" customWidth="1"/>
    <col min="11" max="11" width="38.5703125" style="2" customWidth="1"/>
    <col min="12" max="16384" width="11.42578125" style="2"/>
  </cols>
  <sheetData>
    <row r="1" spans="2:11" ht="13.5" thickBot="1" x14ac:dyDescent="0.25"/>
    <row r="2" spans="2:11" ht="26.25" customHeight="1" x14ac:dyDescent="0.2">
      <c r="B2" s="254"/>
      <c r="C2" s="255"/>
      <c r="D2" s="260" t="s">
        <v>0</v>
      </c>
      <c r="E2" s="261"/>
      <c r="F2" s="261"/>
      <c r="G2" s="261"/>
      <c r="H2" s="261"/>
      <c r="I2" s="261"/>
      <c r="J2" s="261"/>
      <c r="K2" s="262"/>
    </row>
    <row r="3" spans="2:11" ht="100.5" customHeight="1" x14ac:dyDescent="0.2">
      <c r="B3" s="256"/>
      <c r="C3" s="257"/>
      <c r="D3" s="271" t="s">
        <v>110</v>
      </c>
      <c r="E3" s="272"/>
      <c r="F3" s="272"/>
      <c r="G3" s="272"/>
      <c r="H3" s="272"/>
      <c r="I3" s="272"/>
      <c r="J3" s="272"/>
      <c r="K3" s="265"/>
    </row>
    <row r="4" spans="2:11" ht="29.25" customHeight="1" thickBot="1" x14ac:dyDescent="0.25">
      <c r="B4" s="258"/>
      <c r="C4" s="259"/>
      <c r="D4" s="297" t="s">
        <v>111</v>
      </c>
      <c r="E4" s="297"/>
      <c r="F4" s="297"/>
      <c r="G4" s="298" t="s">
        <v>112</v>
      </c>
      <c r="H4" s="297"/>
      <c r="I4" s="313" t="s">
        <v>113</v>
      </c>
      <c r="J4" s="282"/>
      <c r="K4" s="268"/>
    </row>
    <row r="5" spans="2:11" ht="17.25" customHeight="1" x14ac:dyDescent="0.2">
      <c r="B5" s="5"/>
      <c r="C5" s="6"/>
      <c r="D5" s="7"/>
      <c r="E5" s="7"/>
      <c r="F5" s="7"/>
      <c r="G5" s="6"/>
      <c r="H5" s="6"/>
      <c r="I5" s="6"/>
      <c r="J5" s="6"/>
      <c r="K5" s="6"/>
    </row>
    <row r="6" spans="2:11" ht="61.5" customHeight="1" x14ac:dyDescent="0.2">
      <c r="B6" s="299" t="s">
        <v>114</v>
      </c>
      <c r="C6" s="299"/>
      <c r="D6" s="299"/>
      <c r="E6" s="299"/>
      <c r="F6" s="299"/>
      <c r="G6" s="299"/>
      <c r="H6" s="299"/>
      <c r="I6" s="299"/>
      <c r="J6" s="299"/>
      <c r="K6" s="299"/>
    </row>
    <row r="7" spans="2:11" ht="17.25" customHeight="1" x14ac:dyDescent="0.2">
      <c r="B7" s="5"/>
      <c r="C7" s="6"/>
      <c r="D7" s="7"/>
      <c r="E7" s="7"/>
      <c r="F7" s="7"/>
      <c r="G7" s="6"/>
      <c r="H7" s="6"/>
      <c r="I7" s="6"/>
      <c r="J7" s="6"/>
      <c r="K7" s="6"/>
    </row>
    <row r="8" spans="2:11" ht="26.25" customHeight="1" x14ac:dyDescent="0.2">
      <c r="B8" s="9"/>
      <c r="C8" s="9"/>
      <c r="E8" s="300" t="s">
        <v>115</v>
      </c>
      <c r="F8" s="302" t="s">
        <v>116</v>
      </c>
      <c r="G8" s="303"/>
      <c r="H8" s="306" t="s">
        <v>117</v>
      </c>
      <c r="I8" s="307"/>
      <c r="J8" s="8"/>
      <c r="K8" s="8"/>
    </row>
    <row r="9" spans="2:11" ht="26.25" customHeight="1" x14ac:dyDescent="0.2">
      <c r="B9" s="9"/>
      <c r="C9" s="9"/>
      <c r="E9" s="301"/>
      <c r="F9" s="304"/>
      <c r="G9" s="305"/>
      <c r="H9" s="17" t="s">
        <v>118</v>
      </c>
      <c r="I9" s="17" t="s">
        <v>119</v>
      </c>
      <c r="J9" s="8"/>
      <c r="K9" s="8"/>
    </row>
    <row r="10" spans="2:11" ht="24.75" customHeight="1" x14ac:dyDescent="0.2">
      <c r="B10" s="12"/>
      <c r="C10" s="12"/>
      <c r="E10" s="4">
        <v>1</v>
      </c>
      <c r="F10" s="295" t="s">
        <v>120</v>
      </c>
      <c r="G10" s="296"/>
      <c r="H10" s="4" t="s">
        <v>121</v>
      </c>
      <c r="I10" s="4"/>
      <c r="J10" s="12"/>
      <c r="K10" s="12"/>
    </row>
    <row r="11" spans="2:11" ht="24.75" customHeight="1" x14ac:dyDescent="0.2">
      <c r="B11" s="12"/>
      <c r="C11" s="12"/>
      <c r="E11" s="4">
        <v>2</v>
      </c>
      <c r="F11" s="295" t="s">
        <v>122</v>
      </c>
      <c r="G11" s="296"/>
      <c r="H11" s="4" t="s">
        <v>121</v>
      </c>
      <c r="I11" s="4"/>
      <c r="J11" s="12"/>
      <c r="K11" s="12"/>
    </row>
    <row r="12" spans="2:11" ht="24.75" customHeight="1" x14ac:dyDescent="0.2">
      <c r="B12" s="12"/>
      <c r="C12" s="12"/>
      <c r="E12" s="4">
        <v>3</v>
      </c>
      <c r="F12" s="295" t="s">
        <v>123</v>
      </c>
      <c r="G12" s="296"/>
      <c r="H12" s="4" t="s">
        <v>121</v>
      </c>
      <c r="I12" s="4"/>
      <c r="J12" s="12"/>
      <c r="K12" s="12"/>
    </row>
    <row r="13" spans="2:11" ht="24.75" customHeight="1" x14ac:dyDescent="0.2">
      <c r="B13" s="12"/>
      <c r="C13" s="12"/>
      <c r="E13" s="4">
        <v>4</v>
      </c>
      <c r="F13" s="295" t="s">
        <v>124</v>
      </c>
      <c r="G13" s="296"/>
      <c r="H13" s="4"/>
      <c r="I13" s="4" t="s">
        <v>121</v>
      </c>
      <c r="J13" s="12"/>
      <c r="K13" s="12"/>
    </row>
    <row r="14" spans="2:11" ht="24.75" customHeight="1" x14ac:dyDescent="0.2">
      <c r="B14" s="12"/>
      <c r="C14" s="12"/>
      <c r="E14" s="4">
        <v>5</v>
      </c>
      <c r="F14" s="295" t="s">
        <v>125</v>
      </c>
      <c r="G14" s="296"/>
      <c r="H14" s="4" t="s">
        <v>121</v>
      </c>
      <c r="I14" s="4"/>
      <c r="J14" s="12"/>
      <c r="K14" s="12"/>
    </row>
    <row r="15" spans="2:11" ht="24.75" customHeight="1" x14ac:dyDescent="0.2">
      <c r="B15" s="12"/>
      <c r="C15" s="12"/>
      <c r="E15" s="4">
        <v>6</v>
      </c>
      <c r="F15" s="295" t="s">
        <v>126</v>
      </c>
      <c r="G15" s="296"/>
      <c r="H15" s="4" t="s">
        <v>121</v>
      </c>
      <c r="I15" s="4"/>
      <c r="J15" s="12"/>
      <c r="K15" s="12"/>
    </row>
    <row r="16" spans="2:11" ht="24.75" customHeight="1" x14ac:dyDescent="0.2">
      <c r="B16" s="12"/>
      <c r="C16" s="12"/>
      <c r="E16" s="4">
        <v>7</v>
      </c>
      <c r="F16" s="295" t="s">
        <v>127</v>
      </c>
      <c r="G16" s="296"/>
      <c r="H16" s="4" t="s">
        <v>121</v>
      </c>
      <c r="I16" s="4"/>
      <c r="J16" s="12"/>
      <c r="K16" s="12"/>
    </row>
    <row r="17" spans="2:11" ht="24.75" customHeight="1" x14ac:dyDescent="0.2">
      <c r="B17" s="12"/>
      <c r="C17" s="12"/>
      <c r="E17" s="4">
        <v>8</v>
      </c>
      <c r="F17" s="295" t="s">
        <v>128</v>
      </c>
      <c r="G17" s="296"/>
      <c r="H17" s="4" t="s">
        <v>121</v>
      </c>
      <c r="I17" s="4"/>
      <c r="J17" s="12"/>
      <c r="K17" s="12"/>
    </row>
    <row r="18" spans="2:11" ht="24.75" customHeight="1" x14ac:dyDescent="0.2">
      <c r="B18" s="12"/>
      <c r="C18" s="12"/>
      <c r="E18" s="4">
        <v>9</v>
      </c>
      <c r="F18" s="295" t="s">
        <v>129</v>
      </c>
      <c r="G18" s="296"/>
      <c r="H18" s="4" t="s">
        <v>121</v>
      </c>
      <c r="I18" s="4"/>
      <c r="J18" s="12"/>
      <c r="K18" s="12"/>
    </row>
    <row r="19" spans="2:11" ht="24.75" customHeight="1" x14ac:dyDescent="0.2">
      <c r="B19" s="12"/>
      <c r="C19" s="12"/>
      <c r="E19" s="4">
        <v>10</v>
      </c>
      <c r="F19" s="295" t="s">
        <v>130</v>
      </c>
      <c r="G19" s="296"/>
      <c r="H19" s="4" t="s">
        <v>121</v>
      </c>
      <c r="I19" s="4"/>
      <c r="J19" s="12"/>
      <c r="K19" s="12"/>
    </row>
    <row r="20" spans="2:11" ht="24.75" customHeight="1" x14ac:dyDescent="0.2">
      <c r="B20" s="12"/>
      <c r="C20" s="12"/>
      <c r="E20" s="4">
        <v>11</v>
      </c>
      <c r="F20" s="295" t="s">
        <v>131</v>
      </c>
      <c r="G20" s="296"/>
      <c r="H20" s="4" t="s">
        <v>121</v>
      </c>
      <c r="I20" s="4"/>
      <c r="J20" s="12"/>
      <c r="K20" s="12"/>
    </row>
    <row r="21" spans="2:11" ht="24.75" customHeight="1" x14ac:dyDescent="0.2">
      <c r="B21" s="12"/>
      <c r="C21" s="12"/>
      <c r="E21" s="4">
        <v>12</v>
      </c>
      <c r="F21" s="295" t="s">
        <v>132</v>
      </c>
      <c r="G21" s="296"/>
      <c r="H21" s="4" t="s">
        <v>121</v>
      </c>
      <c r="I21" s="4"/>
      <c r="J21" s="12"/>
      <c r="K21" s="12"/>
    </row>
    <row r="22" spans="2:11" ht="24.75" customHeight="1" x14ac:dyDescent="0.2">
      <c r="B22" s="12"/>
      <c r="C22" s="12"/>
      <c r="E22" s="4">
        <v>13</v>
      </c>
      <c r="F22" s="295" t="s">
        <v>133</v>
      </c>
      <c r="G22" s="296"/>
      <c r="H22" s="4" t="s">
        <v>121</v>
      </c>
      <c r="I22" s="4"/>
      <c r="J22" s="12"/>
      <c r="K22" s="12"/>
    </row>
    <row r="23" spans="2:11" ht="24.75" customHeight="1" x14ac:dyDescent="0.2">
      <c r="B23" s="12"/>
      <c r="C23" s="12"/>
      <c r="E23" s="4">
        <v>14</v>
      </c>
      <c r="F23" s="295" t="s">
        <v>134</v>
      </c>
      <c r="G23" s="296"/>
      <c r="H23" s="4" t="s">
        <v>121</v>
      </c>
      <c r="I23" s="4"/>
      <c r="J23" s="12"/>
      <c r="K23" s="12"/>
    </row>
    <row r="24" spans="2:11" ht="24.75" customHeight="1" x14ac:dyDescent="0.2">
      <c r="B24" s="12"/>
      <c r="C24" s="12"/>
      <c r="E24" s="4">
        <v>15</v>
      </c>
      <c r="F24" s="295" t="s">
        <v>135</v>
      </c>
      <c r="G24" s="296"/>
      <c r="H24" s="4" t="s">
        <v>121</v>
      </c>
      <c r="I24" s="4"/>
      <c r="J24" s="12"/>
      <c r="K24" s="12"/>
    </row>
    <row r="25" spans="2:11" ht="24.75" customHeight="1" x14ac:dyDescent="0.2">
      <c r="B25" s="12"/>
      <c r="C25" s="12"/>
      <c r="E25" s="4">
        <v>16</v>
      </c>
      <c r="F25" s="295" t="s">
        <v>136</v>
      </c>
      <c r="G25" s="296"/>
      <c r="H25" s="4"/>
      <c r="I25" s="4" t="s">
        <v>121</v>
      </c>
      <c r="J25" s="12"/>
      <c r="K25" s="12"/>
    </row>
    <row r="26" spans="2:11" ht="24.75" customHeight="1" x14ac:dyDescent="0.2">
      <c r="B26" s="12"/>
      <c r="C26" s="12"/>
      <c r="E26" s="4">
        <v>17</v>
      </c>
      <c r="F26" s="295" t="s">
        <v>137</v>
      </c>
      <c r="G26" s="296"/>
      <c r="H26" s="4" t="s">
        <v>121</v>
      </c>
      <c r="I26" s="4"/>
      <c r="J26" s="12"/>
      <c r="K26" s="12"/>
    </row>
    <row r="27" spans="2:11" ht="24.75" customHeight="1" x14ac:dyDescent="0.2">
      <c r="B27" s="12"/>
      <c r="C27" s="12"/>
      <c r="E27" s="4">
        <v>18</v>
      </c>
      <c r="F27" s="295" t="s">
        <v>138</v>
      </c>
      <c r="G27" s="296"/>
      <c r="H27" s="4" t="s">
        <v>121</v>
      </c>
      <c r="I27" s="4"/>
      <c r="J27" s="12"/>
      <c r="K27" s="12"/>
    </row>
    <row r="28" spans="2:11" ht="24.75" customHeight="1" x14ac:dyDescent="0.2">
      <c r="B28" s="12"/>
      <c r="C28" s="12"/>
      <c r="E28" s="4">
        <v>19</v>
      </c>
      <c r="F28" s="295" t="s">
        <v>139</v>
      </c>
      <c r="G28" s="296"/>
      <c r="H28" s="4" t="s">
        <v>121</v>
      </c>
      <c r="I28" s="4"/>
      <c r="J28" s="12"/>
      <c r="K28" s="12"/>
    </row>
    <row r="29" spans="2:11" ht="63" customHeight="1" x14ac:dyDescent="0.2">
      <c r="B29" s="12"/>
      <c r="C29" s="12"/>
      <c r="E29" s="309" t="s">
        <v>140</v>
      </c>
      <c r="F29" s="310"/>
      <c r="G29" s="310"/>
      <c r="H29" s="311">
        <f>E28-(COUNTBLANK(H10:H28))</f>
        <v>17</v>
      </c>
      <c r="I29" s="312"/>
      <c r="J29" s="12"/>
      <c r="K29" s="12"/>
    </row>
    <row r="30" spans="2:11" ht="18.75" customHeight="1" x14ac:dyDescent="0.2">
      <c r="B30" s="12"/>
      <c r="C30" s="12"/>
      <c r="E30" s="295" t="s">
        <v>141</v>
      </c>
      <c r="F30" s="296"/>
      <c r="G30" s="296"/>
      <c r="H30" s="296"/>
      <c r="I30" s="308"/>
      <c r="J30" s="12"/>
      <c r="K30" s="12"/>
    </row>
  </sheetData>
  <mergeCells count="33">
    <mergeCell ref="K2:K4"/>
    <mergeCell ref="D2:J2"/>
    <mergeCell ref="E30:I30"/>
    <mergeCell ref="E29:G29"/>
    <mergeCell ref="H29:I29"/>
    <mergeCell ref="I4:J4"/>
    <mergeCell ref="F28:G28"/>
    <mergeCell ref="F22:G22"/>
    <mergeCell ref="F23:G23"/>
    <mergeCell ref="F24:G24"/>
    <mergeCell ref="F25:G25"/>
    <mergeCell ref="F16:G16"/>
    <mergeCell ref="F14:G14"/>
    <mergeCell ref="F27:G27"/>
    <mergeCell ref="F18:G18"/>
    <mergeCell ref="F17:G17"/>
    <mergeCell ref="F26:G26"/>
    <mergeCell ref="F19:G19"/>
    <mergeCell ref="F20:G20"/>
    <mergeCell ref="B6:K6"/>
    <mergeCell ref="E8:E9"/>
    <mergeCell ref="F8:G9"/>
    <mergeCell ref="F10:G10"/>
    <mergeCell ref="H8:I8"/>
    <mergeCell ref="F11:G11"/>
    <mergeCell ref="F12:G12"/>
    <mergeCell ref="F13:G13"/>
    <mergeCell ref="F21:G21"/>
    <mergeCell ref="D3:J3"/>
    <mergeCell ref="F15:G15"/>
    <mergeCell ref="B2:C4"/>
    <mergeCell ref="D4:F4"/>
    <mergeCell ref="G4:H4"/>
  </mergeCells>
  <printOptions horizontalCentered="1"/>
  <pageMargins left="0.31496062992125984" right="0.31496062992125984" top="0.74803149606299213" bottom="0.74803149606299213" header="0.31496062992125984" footer="0.31496062992125984"/>
  <pageSetup scale="2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60B49-2AAE-4EE2-85E9-E37A42C725B1}">
  <dimension ref="A1:F55"/>
  <sheetViews>
    <sheetView view="pageBreakPreview" topLeftCell="A43" zoomScale="90" zoomScaleNormal="85" zoomScaleSheetLayoutView="90" workbookViewId="0">
      <selection activeCell="A50" sqref="A50:A53"/>
    </sheetView>
  </sheetViews>
  <sheetFormatPr baseColWidth="10" defaultColWidth="11.42578125" defaultRowHeight="12.75" x14ac:dyDescent="0.2"/>
  <cols>
    <col min="1" max="1" width="39.5703125" customWidth="1"/>
    <col min="2" max="2" width="59.42578125" customWidth="1"/>
    <col min="3" max="3" width="75" customWidth="1"/>
  </cols>
  <sheetData>
    <row r="1" spans="1:6" ht="21.75" customHeight="1" x14ac:dyDescent="0.2">
      <c r="A1" s="314" t="s">
        <v>142</v>
      </c>
      <c r="B1" s="315"/>
      <c r="C1" s="316"/>
    </row>
    <row r="2" spans="1:6" ht="26.25" thickBot="1" x14ac:dyDescent="0.25">
      <c r="A2" s="124" t="s">
        <v>143</v>
      </c>
      <c r="B2" s="125" t="s">
        <v>144</v>
      </c>
      <c r="C2" s="126" t="s">
        <v>145</v>
      </c>
    </row>
    <row r="3" spans="1:6" ht="26.25" customHeight="1" x14ac:dyDescent="0.2">
      <c r="A3" s="320" t="s">
        <v>146</v>
      </c>
      <c r="B3" s="127" t="s">
        <v>147</v>
      </c>
      <c r="C3" s="128" t="s">
        <v>148</v>
      </c>
      <c r="F3" t="str">
        <f>A3</f>
        <v>ACTIVIDAD_ADMINISTRATIVA_CONTABLE_FINANCIERA</v>
      </c>
    </row>
    <row r="4" spans="1:6" ht="26.25" customHeight="1" x14ac:dyDescent="0.2">
      <c r="A4" s="321"/>
      <c r="B4" s="119" t="s">
        <v>149</v>
      </c>
      <c r="C4" s="121" t="s">
        <v>150</v>
      </c>
      <c r="F4" t="str">
        <f>A11</f>
        <v>DEFENSA_JUDICIAL</v>
      </c>
    </row>
    <row r="5" spans="1:6" ht="26.25" customHeight="1" x14ac:dyDescent="0.2">
      <c r="A5" s="321"/>
      <c r="B5" s="116" t="s">
        <v>151</v>
      </c>
      <c r="C5" s="120" t="s">
        <v>152</v>
      </c>
      <c r="F5" t="str">
        <f>A15</f>
        <v>ETAPA_PRECONTRACTUAL</v>
      </c>
    </row>
    <row r="6" spans="1:6" ht="26.25" customHeight="1" x14ac:dyDescent="0.2">
      <c r="A6" s="321"/>
      <c r="B6" s="116" t="s">
        <v>153</v>
      </c>
      <c r="C6" s="121" t="s">
        <v>154</v>
      </c>
      <c r="F6" t="str">
        <f>A25</f>
        <v>ETAPA_CONTRACTUAL</v>
      </c>
    </row>
    <row r="7" spans="1:6" ht="26.25" customHeight="1" x14ac:dyDescent="0.2">
      <c r="A7" s="321"/>
      <c r="B7" s="119" t="s">
        <v>155</v>
      </c>
      <c r="C7" s="121" t="s">
        <v>156</v>
      </c>
      <c r="F7" t="str">
        <f>A40</f>
        <v>ETAPA_POSTCONTRACTUAL</v>
      </c>
    </row>
    <row r="8" spans="1:6" ht="26.25" customHeight="1" x14ac:dyDescent="0.2">
      <c r="A8" s="321"/>
      <c r="B8" s="119" t="s">
        <v>157</v>
      </c>
      <c r="C8" s="121" t="s">
        <v>158</v>
      </c>
      <c r="F8" t="str">
        <f>A48</f>
        <v>GESTIÓN_PREDIAL_REGISTRO_INMOBILIARIO</v>
      </c>
    </row>
    <row r="9" spans="1:6" ht="26.25" customHeight="1" x14ac:dyDescent="0.2">
      <c r="A9" s="321"/>
      <c r="B9" s="116" t="s">
        <v>159</v>
      </c>
      <c r="C9" s="120" t="s">
        <v>160</v>
      </c>
      <c r="F9" t="str">
        <f>A50</f>
        <v>ACTIVIDAD_MANEJO_BASES_DE_DATOS_SISTEMAS_INFORMACIÓN</v>
      </c>
    </row>
    <row r="10" spans="1:6" ht="26.25" customHeight="1" thickBot="1" x14ac:dyDescent="0.25">
      <c r="A10" s="322"/>
      <c r="B10" s="122" t="s">
        <v>161</v>
      </c>
      <c r="C10" s="129" t="s">
        <v>162</v>
      </c>
      <c r="F10" t="str">
        <f>A54</f>
        <v>ACTIVIDAD_DE_LA_GESTIÓN_COBRO</v>
      </c>
    </row>
    <row r="11" spans="1:6" ht="26.25" customHeight="1" x14ac:dyDescent="0.2">
      <c r="A11" s="320" t="s">
        <v>163</v>
      </c>
      <c r="B11" s="127" t="s">
        <v>164</v>
      </c>
      <c r="C11" s="130" t="s">
        <v>165</v>
      </c>
    </row>
    <row r="12" spans="1:6" ht="26.25" customHeight="1" x14ac:dyDescent="0.2">
      <c r="A12" s="321"/>
      <c r="B12" s="119" t="s">
        <v>166</v>
      </c>
      <c r="C12" s="120" t="s">
        <v>167</v>
      </c>
    </row>
    <row r="13" spans="1:6" ht="26.25" customHeight="1" x14ac:dyDescent="0.2">
      <c r="A13" s="321"/>
      <c r="B13" s="116" t="s">
        <v>168</v>
      </c>
      <c r="C13" s="120" t="s">
        <v>169</v>
      </c>
    </row>
    <row r="14" spans="1:6" ht="26.25" customHeight="1" thickBot="1" x14ac:dyDescent="0.25">
      <c r="A14" s="322"/>
      <c r="B14" s="122" t="s">
        <v>170</v>
      </c>
      <c r="C14" s="123" t="s">
        <v>171</v>
      </c>
    </row>
    <row r="15" spans="1:6" ht="26.25" customHeight="1" x14ac:dyDescent="0.2">
      <c r="A15" s="320" t="s">
        <v>172</v>
      </c>
      <c r="B15" s="127" t="s">
        <v>173</v>
      </c>
      <c r="C15" s="130" t="s">
        <v>174</v>
      </c>
    </row>
    <row r="16" spans="1:6" ht="26.25" customHeight="1" x14ac:dyDescent="0.2">
      <c r="A16" s="321"/>
      <c r="B16" s="116" t="s">
        <v>175</v>
      </c>
      <c r="C16" s="121" t="s">
        <v>176</v>
      </c>
    </row>
    <row r="17" spans="1:3" ht="26.25" customHeight="1" x14ac:dyDescent="0.2">
      <c r="A17" s="321"/>
      <c r="B17" s="116" t="s">
        <v>177</v>
      </c>
      <c r="C17" s="121" t="s">
        <v>178</v>
      </c>
    </row>
    <row r="18" spans="1:3" ht="26.25" customHeight="1" x14ac:dyDescent="0.2">
      <c r="A18" s="321"/>
      <c r="B18" s="119" t="s">
        <v>179</v>
      </c>
      <c r="C18" s="121" t="s">
        <v>180</v>
      </c>
    </row>
    <row r="19" spans="1:3" ht="26.25" customHeight="1" x14ac:dyDescent="0.2">
      <c r="A19" s="321"/>
      <c r="B19" s="119" t="s">
        <v>181</v>
      </c>
      <c r="C19" s="121" t="s">
        <v>182</v>
      </c>
    </row>
    <row r="20" spans="1:3" ht="26.25" customHeight="1" x14ac:dyDescent="0.2">
      <c r="A20" s="321"/>
      <c r="B20" s="119" t="s">
        <v>181</v>
      </c>
      <c r="C20" s="121" t="s">
        <v>183</v>
      </c>
    </row>
    <row r="21" spans="1:3" ht="26.25" customHeight="1" x14ac:dyDescent="0.2">
      <c r="A21" s="321"/>
      <c r="B21" s="119" t="s">
        <v>181</v>
      </c>
      <c r="C21" s="121" t="s">
        <v>184</v>
      </c>
    </row>
    <row r="22" spans="1:3" ht="26.25" customHeight="1" x14ac:dyDescent="0.2">
      <c r="A22" s="321"/>
      <c r="B22" s="119" t="s">
        <v>181</v>
      </c>
      <c r="C22" s="121" t="s">
        <v>185</v>
      </c>
    </row>
    <row r="23" spans="1:3" ht="26.25" customHeight="1" x14ac:dyDescent="0.2">
      <c r="A23" s="321"/>
      <c r="B23" s="119" t="s">
        <v>181</v>
      </c>
      <c r="C23" s="120" t="s">
        <v>186</v>
      </c>
    </row>
    <row r="24" spans="1:3" ht="42.75" customHeight="1" thickBot="1" x14ac:dyDescent="0.25">
      <c r="A24" s="322"/>
      <c r="B24" s="115" t="s">
        <v>187</v>
      </c>
      <c r="C24" s="129" t="s">
        <v>188</v>
      </c>
    </row>
    <row r="25" spans="1:3" ht="26.25" customHeight="1" x14ac:dyDescent="0.2">
      <c r="A25" s="320" t="s">
        <v>69</v>
      </c>
      <c r="B25" s="127" t="s">
        <v>70</v>
      </c>
      <c r="C25" s="128" t="s">
        <v>71</v>
      </c>
    </row>
    <row r="26" spans="1:3" ht="26.25" customHeight="1" x14ac:dyDescent="0.2">
      <c r="A26" s="321"/>
      <c r="B26" s="119" t="s">
        <v>189</v>
      </c>
      <c r="C26" s="120" t="s">
        <v>190</v>
      </c>
    </row>
    <row r="27" spans="1:3" ht="26.25" customHeight="1" x14ac:dyDescent="0.2">
      <c r="A27" s="321"/>
      <c r="B27" s="119" t="s">
        <v>191</v>
      </c>
      <c r="C27" s="120" t="s">
        <v>192</v>
      </c>
    </row>
    <row r="28" spans="1:3" ht="26.25" customHeight="1" x14ac:dyDescent="0.2">
      <c r="A28" s="321"/>
      <c r="B28" s="119" t="s">
        <v>193</v>
      </c>
      <c r="C28" s="121" t="s">
        <v>194</v>
      </c>
    </row>
    <row r="29" spans="1:3" ht="26.25" customHeight="1" x14ac:dyDescent="0.2">
      <c r="A29" s="321"/>
      <c r="B29" s="119" t="s">
        <v>193</v>
      </c>
      <c r="C29" s="121" t="s">
        <v>195</v>
      </c>
    </row>
    <row r="30" spans="1:3" ht="26.25" customHeight="1" x14ac:dyDescent="0.2">
      <c r="A30" s="321"/>
      <c r="B30" s="116" t="s">
        <v>196</v>
      </c>
      <c r="C30" s="121" t="s">
        <v>197</v>
      </c>
    </row>
    <row r="31" spans="1:3" ht="26.25" customHeight="1" x14ac:dyDescent="0.2">
      <c r="A31" s="321"/>
      <c r="B31" s="119" t="s">
        <v>198</v>
      </c>
      <c r="C31" s="120" t="s">
        <v>199</v>
      </c>
    </row>
    <row r="32" spans="1:3" ht="26.25" customHeight="1" x14ac:dyDescent="0.2">
      <c r="A32" s="321"/>
      <c r="B32" s="116" t="s">
        <v>200</v>
      </c>
      <c r="C32" s="120" t="s">
        <v>201</v>
      </c>
    </row>
    <row r="33" spans="1:3" ht="26.25" customHeight="1" x14ac:dyDescent="0.2">
      <c r="A33" s="321"/>
      <c r="B33" s="116" t="s">
        <v>202</v>
      </c>
      <c r="C33" s="121" t="s">
        <v>203</v>
      </c>
    </row>
    <row r="34" spans="1:3" ht="26.25" customHeight="1" x14ac:dyDescent="0.2">
      <c r="A34" s="321"/>
      <c r="B34" s="119" t="s">
        <v>204</v>
      </c>
      <c r="C34" s="121" t="s">
        <v>205</v>
      </c>
    </row>
    <row r="35" spans="1:3" ht="26.25" customHeight="1" x14ac:dyDescent="0.2">
      <c r="A35" s="321"/>
      <c r="B35" s="116" t="s">
        <v>206</v>
      </c>
      <c r="C35" s="121" t="s">
        <v>207</v>
      </c>
    </row>
    <row r="36" spans="1:3" ht="26.25" customHeight="1" x14ac:dyDescent="0.2">
      <c r="A36" s="321"/>
      <c r="B36" s="119" t="s">
        <v>208</v>
      </c>
      <c r="C36" s="120" t="s">
        <v>209</v>
      </c>
    </row>
    <row r="37" spans="1:3" ht="26.25" customHeight="1" x14ac:dyDescent="0.2">
      <c r="A37" s="321"/>
      <c r="B37" s="119" t="s">
        <v>210</v>
      </c>
      <c r="C37" s="120" t="s">
        <v>211</v>
      </c>
    </row>
    <row r="38" spans="1:3" ht="26.25" customHeight="1" x14ac:dyDescent="0.2">
      <c r="A38" s="321"/>
      <c r="B38" s="119" t="s">
        <v>212</v>
      </c>
      <c r="C38" s="120" t="s">
        <v>213</v>
      </c>
    </row>
    <row r="39" spans="1:3" ht="26.25" customHeight="1" thickBot="1" x14ac:dyDescent="0.25">
      <c r="A39" s="322"/>
      <c r="B39" s="122" t="s">
        <v>214</v>
      </c>
      <c r="C39" s="129" t="s">
        <v>215</v>
      </c>
    </row>
    <row r="40" spans="1:3" ht="26.25" customHeight="1" x14ac:dyDescent="0.2">
      <c r="A40" s="320" t="s">
        <v>216</v>
      </c>
      <c r="B40" s="127" t="s">
        <v>217</v>
      </c>
      <c r="C40" s="130" t="s">
        <v>218</v>
      </c>
    </row>
    <row r="41" spans="1:3" ht="26.25" customHeight="1" x14ac:dyDescent="0.2">
      <c r="A41" s="321"/>
      <c r="B41" s="119" t="s">
        <v>219</v>
      </c>
      <c r="C41" s="121" t="s">
        <v>220</v>
      </c>
    </row>
    <row r="42" spans="1:3" ht="26.25" customHeight="1" x14ac:dyDescent="0.2">
      <c r="A42" s="321"/>
      <c r="B42" s="119" t="s">
        <v>219</v>
      </c>
      <c r="C42" s="121" t="s">
        <v>221</v>
      </c>
    </row>
    <row r="43" spans="1:3" ht="26.25" customHeight="1" x14ac:dyDescent="0.2">
      <c r="A43" s="321"/>
      <c r="B43" s="119" t="s">
        <v>222</v>
      </c>
      <c r="C43" s="121" t="s">
        <v>223</v>
      </c>
    </row>
    <row r="44" spans="1:3" ht="26.25" customHeight="1" x14ac:dyDescent="0.2">
      <c r="A44" s="321"/>
      <c r="B44" s="119" t="s">
        <v>219</v>
      </c>
      <c r="C44" s="120" t="s">
        <v>224</v>
      </c>
    </row>
    <row r="45" spans="1:3" ht="26.25" customHeight="1" x14ac:dyDescent="0.2">
      <c r="A45" s="321"/>
      <c r="B45" s="119" t="s">
        <v>225</v>
      </c>
      <c r="C45" s="120" t="s">
        <v>226</v>
      </c>
    </row>
    <row r="46" spans="1:3" ht="26.25" customHeight="1" x14ac:dyDescent="0.2">
      <c r="A46" s="321"/>
      <c r="B46" s="119" t="s">
        <v>210</v>
      </c>
      <c r="C46" s="120" t="s">
        <v>227</v>
      </c>
    </row>
    <row r="47" spans="1:3" ht="26.25" customHeight="1" thickBot="1" x14ac:dyDescent="0.25">
      <c r="A47" s="322"/>
      <c r="B47" s="122" t="s">
        <v>228</v>
      </c>
      <c r="C47" s="123" t="s">
        <v>229</v>
      </c>
    </row>
    <row r="48" spans="1:3" ht="26.25" customHeight="1" x14ac:dyDescent="0.2">
      <c r="A48" s="320" t="s">
        <v>230</v>
      </c>
      <c r="B48" s="127" t="s">
        <v>231</v>
      </c>
      <c r="C48" s="130" t="s">
        <v>232</v>
      </c>
    </row>
    <row r="49" spans="1:3" ht="26.25" customHeight="1" thickBot="1" x14ac:dyDescent="0.25">
      <c r="A49" s="322"/>
      <c r="B49" s="115" t="s">
        <v>233</v>
      </c>
      <c r="C49" s="129" t="s">
        <v>234</v>
      </c>
    </row>
    <row r="50" spans="1:3" ht="26.25" customHeight="1" x14ac:dyDescent="0.2">
      <c r="A50" s="320" t="s">
        <v>235</v>
      </c>
      <c r="B50" s="117" t="s">
        <v>236</v>
      </c>
      <c r="C50" s="130" t="s">
        <v>237</v>
      </c>
    </row>
    <row r="51" spans="1:3" ht="26.25" customHeight="1" x14ac:dyDescent="0.2">
      <c r="A51" s="321"/>
      <c r="B51" s="116" t="s">
        <v>236</v>
      </c>
      <c r="C51" s="121" t="s">
        <v>238</v>
      </c>
    </row>
    <row r="52" spans="1:3" ht="26.25" customHeight="1" x14ac:dyDescent="0.2">
      <c r="A52" s="321"/>
      <c r="B52" s="116" t="s">
        <v>236</v>
      </c>
      <c r="C52" s="121" t="s">
        <v>239</v>
      </c>
    </row>
    <row r="53" spans="1:3" ht="26.25" customHeight="1" thickBot="1" x14ac:dyDescent="0.25">
      <c r="A53" s="322"/>
      <c r="B53" s="115" t="s">
        <v>236</v>
      </c>
      <c r="C53" s="123" t="s">
        <v>240</v>
      </c>
    </row>
    <row r="54" spans="1:3" ht="26.25" customHeight="1" thickBot="1" x14ac:dyDescent="0.25">
      <c r="A54" s="131" t="s">
        <v>241</v>
      </c>
      <c r="B54" s="132" t="s">
        <v>242</v>
      </c>
      <c r="C54" s="133" t="s">
        <v>243</v>
      </c>
    </row>
    <row r="55" spans="1:3" ht="34.5" customHeight="1" thickBot="1" x14ac:dyDescent="0.25">
      <c r="A55" s="317" t="s">
        <v>244</v>
      </c>
      <c r="B55" s="318"/>
      <c r="C55" s="319"/>
    </row>
  </sheetData>
  <mergeCells count="9">
    <mergeCell ref="A1:C1"/>
    <mergeCell ref="A55:C55"/>
    <mergeCell ref="A50:A53"/>
    <mergeCell ref="A48:A49"/>
    <mergeCell ref="A40:A47"/>
    <mergeCell ref="A3:A10"/>
    <mergeCell ref="A11:A14"/>
    <mergeCell ref="A15:A24"/>
    <mergeCell ref="A25:A39"/>
  </mergeCell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AD88-8DD1-428C-8101-AD0D2C273F55}">
  <dimension ref="A1:G88"/>
  <sheetViews>
    <sheetView view="pageBreakPreview" topLeftCell="A43" zoomScale="60" zoomScaleNormal="70" workbookViewId="0">
      <selection activeCell="E2" sqref="E2:E85"/>
    </sheetView>
  </sheetViews>
  <sheetFormatPr baseColWidth="10" defaultColWidth="11.42578125" defaultRowHeight="12.75" x14ac:dyDescent="0.2"/>
  <cols>
    <col min="1" max="1" width="18.28515625" customWidth="1"/>
    <col min="2" max="2" width="66.42578125" customWidth="1"/>
    <col min="3" max="3" width="18.28515625" customWidth="1"/>
    <col min="5" max="5" width="18" customWidth="1"/>
    <col min="6" max="6" width="81" customWidth="1"/>
  </cols>
  <sheetData>
    <row r="1" spans="1:6" ht="32.25" customHeight="1" x14ac:dyDescent="0.2">
      <c r="A1" s="162" t="s">
        <v>20</v>
      </c>
      <c r="B1" s="162" t="s">
        <v>245</v>
      </c>
      <c r="C1" s="162" t="s">
        <v>246</v>
      </c>
      <c r="E1" s="162" t="s">
        <v>20</v>
      </c>
      <c r="F1" s="162" t="s">
        <v>247</v>
      </c>
    </row>
    <row r="2" spans="1:6" ht="33.75" customHeight="1" x14ac:dyDescent="0.2">
      <c r="A2" s="323" t="s">
        <v>248</v>
      </c>
      <c r="B2" s="161" t="s">
        <v>249</v>
      </c>
      <c r="C2" s="161" t="s">
        <v>250</v>
      </c>
      <c r="E2" s="323" t="s">
        <v>251</v>
      </c>
      <c r="F2" s="161" t="s">
        <v>252</v>
      </c>
    </row>
    <row r="3" spans="1:6" ht="33.75" customHeight="1" x14ac:dyDescent="0.2">
      <c r="A3" s="323"/>
      <c r="B3" s="161" t="s">
        <v>253</v>
      </c>
      <c r="C3" s="161" t="s">
        <v>250</v>
      </c>
      <c r="E3" s="323"/>
      <c r="F3" s="161" t="s">
        <v>254</v>
      </c>
    </row>
    <row r="4" spans="1:6" ht="33.75" customHeight="1" x14ac:dyDescent="0.2">
      <c r="A4" s="323"/>
      <c r="B4" s="161" t="s">
        <v>255</v>
      </c>
      <c r="C4" s="161" t="s">
        <v>250</v>
      </c>
      <c r="E4" s="323"/>
      <c r="F4" s="161" t="s">
        <v>256</v>
      </c>
    </row>
    <row r="5" spans="1:6" ht="33.75" customHeight="1" x14ac:dyDescent="0.2">
      <c r="A5" s="323"/>
      <c r="B5" s="161" t="s">
        <v>257</v>
      </c>
      <c r="C5" s="161" t="s">
        <v>250</v>
      </c>
      <c r="E5" s="323"/>
      <c r="F5" s="161" t="s">
        <v>258</v>
      </c>
    </row>
    <row r="6" spans="1:6" ht="33.75" customHeight="1" x14ac:dyDescent="0.2">
      <c r="A6" s="323"/>
      <c r="B6" s="161" t="s">
        <v>259</v>
      </c>
      <c r="C6" s="161" t="s">
        <v>250</v>
      </c>
      <c r="E6" s="323"/>
      <c r="F6" s="161" t="s">
        <v>260</v>
      </c>
    </row>
    <row r="7" spans="1:6" ht="33.75" customHeight="1" x14ac:dyDescent="0.2">
      <c r="A7" s="323"/>
      <c r="B7" s="161" t="s">
        <v>261</v>
      </c>
      <c r="C7" s="161" t="s">
        <v>250</v>
      </c>
      <c r="E7" s="323"/>
      <c r="F7" s="161" t="s">
        <v>262</v>
      </c>
    </row>
    <row r="8" spans="1:6" ht="33.75" customHeight="1" x14ac:dyDescent="0.2">
      <c r="A8" s="323" t="s">
        <v>263</v>
      </c>
      <c r="B8" s="161" t="s">
        <v>264</v>
      </c>
      <c r="C8" s="161" t="s">
        <v>265</v>
      </c>
      <c r="E8" s="323"/>
      <c r="F8" s="161" t="s">
        <v>266</v>
      </c>
    </row>
    <row r="9" spans="1:6" ht="33.75" customHeight="1" x14ac:dyDescent="0.2">
      <c r="A9" s="323"/>
      <c r="B9" s="161" t="s">
        <v>267</v>
      </c>
      <c r="C9" s="161" t="s">
        <v>265</v>
      </c>
      <c r="E9" s="323"/>
      <c r="F9" s="161" t="s">
        <v>268</v>
      </c>
    </row>
    <row r="10" spans="1:6" ht="33.75" customHeight="1" x14ac:dyDescent="0.2">
      <c r="A10" s="323"/>
      <c r="B10" s="161" t="s">
        <v>269</v>
      </c>
      <c r="C10" s="161" t="s">
        <v>265</v>
      </c>
      <c r="E10" s="323"/>
      <c r="F10" s="161" t="s">
        <v>270</v>
      </c>
    </row>
    <row r="11" spans="1:6" ht="33.75" customHeight="1" x14ac:dyDescent="0.2">
      <c r="A11" s="323"/>
      <c r="B11" s="161" t="s">
        <v>271</v>
      </c>
      <c r="C11" s="161" t="s">
        <v>265</v>
      </c>
      <c r="E11" s="323" t="s">
        <v>272</v>
      </c>
      <c r="F11" s="161" t="s">
        <v>273</v>
      </c>
    </row>
    <row r="12" spans="1:6" ht="33.75" customHeight="1" x14ac:dyDescent="0.2">
      <c r="A12" s="323"/>
      <c r="B12" s="161" t="s">
        <v>274</v>
      </c>
      <c r="C12" s="161" t="s">
        <v>265</v>
      </c>
      <c r="E12" s="323"/>
      <c r="F12" s="161" t="s">
        <v>275</v>
      </c>
    </row>
    <row r="13" spans="1:6" ht="33.75" customHeight="1" x14ac:dyDescent="0.2">
      <c r="A13" s="323" t="s">
        <v>276</v>
      </c>
      <c r="B13" s="161" t="s">
        <v>277</v>
      </c>
      <c r="C13" s="161" t="s">
        <v>278</v>
      </c>
      <c r="E13" s="323"/>
      <c r="F13" s="161" t="s">
        <v>279</v>
      </c>
    </row>
    <row r="14" spans="1:6" ht="33.75" customHeight="1" x14ac:dyDescent="0.2">
      <c r="A14" s="323"/>
      <c r="B14" s="161" t="s">
        <v>280</v>
      </c>
      <c r="C14" s="161" t="s">
        <v>250</v>
      </c>
      <c r="E14" s="323"/>
      <c r="F14" s="161" t="s">
        <v>281</v>
      </c>
    </row>
    <row r="15" spans="1:6" ht="33.75" customHeight="1" x14ac:dyDescent="0.2">
      <c r="A15" s="323"/>
      <c r="B15" s="161" t="s">
        <v>282</v>
      </c>
      <c r="C15" s="161" t="s">
        <v>278</v>
      </c>
      <c r="E15" s="323"/>
      <c r="F15" s="161" t="s">
        <v>283</v>
      </c>
    </row>
    <row r="16" spans="1:6" ht="33.75" customHeight="1" x14ac:dyDescent="0.2">
      <c r="A16" s="323" t="s">
        <v>284</v>
      </c>
      <c r="B16" s="161" t="s">
        <v>285</v>
      </c>
      <c r="C16" s="161" t="s">
        <v>250</v>
      </c>
      <c r="E16" s="323"/>
      <c r="F16" s="161" t="s">
        <v>286</v>
      </c>
    </row>
    <row r="17" spans="1:6" ht="33.75" customHeight="1" x14ac:dyDescent="0.2">
      <c r="A17" s="323"/>
      <c r="B17" s="161" t="s">
        <v>287</v>
      </c>
      <c r="C17" s="161" t="s">
        <v>250</v>
      </c>
      <c r="E17" s="323"/>
      <c r="F17" s="161" t="s">
        <v>288</v>
      </c>
    </row>
    <row r="18" spans="1:6" ht="33.75" customHeight="1" x14ac:dyDescent="0.2">
      <c r="A18" s="323"/>
      <c r="B18" s="161" t="s">
        <v>289</v>
      </c>
      <c r="C18" s="161" t="s">
        <v>250</v>
      </c>
      <c r="E18" s="323"/>
      <c r="F18" s="161" t="s">
        <v>290</v>
      </c>
    </row>
    <row r="19" spans="1:6" ht="33.75" customHeight="1" x14ac:dyDescent="0.2">
      <c r="A19" s="323" t="s">
        <v>291</v>
      </c>
      <c r="B19" s="161" t="s">
        <v>292</v>
      </c>
      <c r="C19" s="161" t="s">
        <v>293</v>
      </c>
      <c r="E19" s="323"/>
      <c r="F19" s="161" t="s">
        <v>294</v>
      </c>
    </row>
    <row r="20" spans="1:6" ht="33.75" customHeight="1" x14ac:dyDescent="0.2">
      <c r="A20" s="323"/>
      <c r="B20" s="161" t="s">
        <v>295</v>
      </c>
      <c r="C20" s="161" t="s">
        <v>293</v>
      </c>
      <c r="E20" s="323"/>
      <c r="F20" s="161" t="s">
        <v>296</v>
      </c>
    </row>
    <row r="21" spans="1:6" ht="33.75" customHeight="1" x14ac:dyDescent="0.2">
      <c r="A21" s="323"/>
      <c r="B21" s="161" t="s">
        <v>297</v>
      </c>
      <c r="C21" s="161" t="s">
        <v>293</v>
      </c>
      <c r="E21" s="323"/>
      <c r="F21" s="161" t="s">
        <v>298</v>
      </c>
    </row>
    <row r="22" spans="1:6" ht="33.75" customHeight="1" x14ac:dyDescent="0.2">
      <c r="A22" s="323"/>
      <c r="B22" s="161" t="s">
        <v>87</v>
      </c>
      <c r="C22" s="161" t="s">
        <v>293</v>
      </c>
      <c r="E22" s="323"/>
      <c r="F22" s="161" t="s">
        <v>299</v>
      </c>
    </row>
    <row r="23" spans="1:6" ht="33.75" customHeight="1" x14ac:dyDescent="0.2">
      <c r="A23" s="323"/>
      <c r="B23" s="161" t="s">
        <v>300</v>
      </c>
      <c r="C23" s="161" t="s">
        <v>293</v>
      </c>
      <c r="E23" s="323"/>
      <c r="F23" s="161" t="s">
        <v>301</v>
      </c>
    </row>
    <row r="24" spans="1:6" ht="33.75" customHeight="1" x14ac:dyDescent="0.2">
      <c r="A24" s="323"/>
      <c r="B24" s="161" t="s">
        <v>302</v>
      </c>
      <c r="C24" s="161" t="s">
        <v>293</v>
      </c>
      <c r="E24" s="323"/>
      <c r="F24" s="161" t="s">
        <v>303</v>
      </c>
    </row>
    <row r="25" spans="1:6" ht="33.75" customHeight="1" x14ac:dyDescent="0.2">
      <c r="A25" s="323"/>
      <c r="B25" s="161" t="s">
        <v>304</v>
      </c>
      <c r="C25" s="161" t="s">
        <v>293</v>
      </c>
      <c r="E25" s="323"/>
      <c r="F25" s="161" t="s">
        <v>305</v>
      </c>
    </row>
    <row r="26" spans="1:6" ht="33.75" customHeight="1" x14ac:dyDescent="0.2">
      <c r="A26" s="323"/>
      <c r="B26" s="161" t="s">
        <v>306</v>
      </c>
      <c r="C26" s="161" t="s">
        <v>278</v>
      </c>
      <c r="E26" s="323"/>
      <c r="F26" s="161" t="s">
        <v>307</v>
      </c>
    </row>
    <row r="27" spans="1:6" ht="33.75" customHeight="1" x14ac:dyDescent="0.2">
      <c r="A27" s="323"/>
      <c r="B27" s="161" t="s">
        <v>308</v>
      </c>
      <c r="C27" s="161" t="s">
        <v>293</v>
      </c>
      <c r="E27" s="323"/>
      <c r="F27" s="161" t="s">
        <v>309</v>
      </c>
    </row>
    <row r="28" spans="1:6" ht="33.75" customHeight="1" x14ac:dyDescent="0.2">
      <c r="A28" s="323"/>
      <c r="B28" s="161" t="s">
        <v>310</v>
      </c>
      <c r="C28" s="161" t="s">
        <v>278</v>
      </c>
      <c r="E28" s="323"/>
      <c r="F28" s="161" t="s">
        <v>311</v>
      </c>
    </row>
    <row r="29" spans="1:6" ht="33.75" customHeight="1" x14ac:dyDescent="0.2">
      <c r="A29" s="323"/>
      <c r="B29" s="161" t="s">
        <v>312</v>
      </c>
      <c r="C29" s="161" t="s">
        <v>293</v>
      </c>
      <c r="E29" s="323"/>
      <c r="F29" s="161" t="s">
        <v>313</v>
      </c>
    </row>
    <row r="30" spans="1:6" ht="33.75" customHeight="1" x14ac:dyDescent="0.2">
      <c r="A30" s="323" t="s">
        <v>314</v>
      </c>
      <c r="B30" s="161" t="s">
        <v>315</v>
      </c>
      <c r="C30" s="161" t="s">
        <v>316</v>
      </c>
      <c r="E30" s="323"/>
      <c r="F30" s="161" t="s">
        <v>317</v>
      </c>
    </row>
    <row r="31" spans="1:6" ht="33.75" customHeight="1" x14ac:dyDescent="0.2">
      <c r="A31" s="323"/>
      <c r="B31" s="161" t="s">
        <v>318</v>
      </c>
      <c r="C31" s="161" t="s">
        <v>278</v>
      </c>
      <c r="E31" s="323"/>
      <c r="F31" s="161" t="s">
        <v>319</v>
      </c>
    </row>
    <row r="32" spans="1:6" ht="33.75" customHeight="1" x14ac:dyDescent="0.2">
      <c r="A32" s="323"/>
      <c r="B32" s="161" t="s">
        <v>320</v>
      </c>
      <c r="C32" s="161" t="s">
        <v>316</v>
      </c>
      <c r="E32" s="323"/>
      <c r="F32" s="161" t="s">
        <v>321</v>
      </c>
    </row>
    <row r="33" spans="1:6" ht="33.75" customHeight="1" x14ac:dyDescent="0.2">
      <c r="A33" s="323"/>
      <c r="B33" s="161" t="s">
        <v>322</v>
      </c>
      <c r="C33" s="161" t="s">
        <v>278</v>
      </c>
      <c r="E33" s="323"/>
      <c r="F33" s="161" t="s">
        <v>323</v>
      </c>
    </row>
    <row r="34" spans="1:6" ht="33.75" customHeight="1" x14ac:dyDescent="0.2">
      <c r="A34" s="323" t="s">
        <v>324</v>
      </c>
      <c r="B34" s="161" t="s">
        <v>325</v>
      </c>
      <c r="C34" s="161" t="s">
        <v>293</v>
      </c>
      <c r="E34" s="323" t="s">
        <v>326</v>
      </c>
      <c r="F34" s="161" t="s">
        <v>327</v>
      </c>
    </row>
    <row r="35" spans="1:6" ht="33.75" customHeight="1" x14ac:dyDescent="0.2">
      <c r="A35" s="323"/>
      <c r="B35" s="161" t="s">
        <v>328</v>
      </c>
      <c r="C35" s="161" t="s">
        <v>293</v>
      </c>
      <c r="E35" s="323"/>
      <c r="F35" s="161" t="s">
        <v>329</v>
      </c>
    </row>
    <row r="36" spans="1:6" ht="33.75" customHeight="1" x14ac:dyDescent="0.2">
      <c r="A36" s="323"/>
      <c r="B36" s="161" t="s">
        <v>330</v>
      </c>
      <c r="C36" s="161" t="s">
        <v>278</v>
      </c>
      <c r="E36" s="323"/>
      <c r="F36" s="161" t="s">
        <v>331</v>
      </c>
    </row>
    <row r="37" spans="1:6" ht="33.75" customHeight="1" x14ac:dyDescent="0.2">
      <c r="A37" s="323"/>
      <c r="B37" s="161" t="s">
        <v>332</v>
      </c>
      <c r="C37" s="161" t="s">
        <v>293</v>
      </c>
      <c r="E37" s="323"/>
      <c r="F37" s="161" t="s">
        <v>333</v>
      </c>
    </row>
    <row r="38" spans="1:6" ht="33.75" customHeight="1" x14ac:dyDescent="0.2">
      <c r="A38" s="323"/>
      <c r="B38" s="161" t="s">
        <v>334</v>
      </c>
      <c r="C38" s="161" t="s">
        <v>293</v>
      </c>
      <c r="E38" s="323"/>
      <c r="F38" s="161" t="s">
        <v>335</v>
      </c>
    </row>
    <row r="39" spans="1:6" ht="33.75" customHeight="1" x14ac:dyDescent="0.2">
      <c r="A39" s="323" t="s">
        <v>336</v>
      </c>
      <c r="B39" s="161" t="s">
        <v>337</v>
      </c>
      <c r="C39" s="161" t="s">
        <v>316</v>
      </c>
      <c r="E39" s="323"/>
      <c r="F39" s="161" t="s">
        <v>338</v>
      </c>
    </row>
    <row r="40" spans="1:6" ht="33.75" customHeight="1" x14ac:dyDescent="0.2">
      <c r="A40" s="323"/>
      <c r="B40" s="161" t="s">
        <v>339</v>
      </c>
      <c r="C40" s="161" t="s">
        <v>278</v>
      </c>
      <c r="E40" s="323"/>
      <c r="F40" s="161" t="s">
        <v>340</v>
      </c>
    </row>
    <row r="41" spans="1:6" ht="33.75" customHeight="1" x14ac:dyDescent="0.2">
      <c r="A41" s="323"/>
      <c r="B41" s="161" t="s">
        <v>341</v>
      </c>
      <c r="C41" s="161" t="s">
        <v>293</v>
      </c>
      <c r="E41" s="323"/>
      <c r="F41" s="161" t="s">
        <v>342</v>
      </c>
    </row>
    <row r="42" spans="1:6" ht="33.75" customHeight="1" x14ac:dyDescent="0.2">
      <c r="A42" s="323"/>
      <c r="B42" s="161" t="s">
        <v>343</v>
      </c>
      <c r="C42" s="161" t="s">
        <v>293</v>
      </c>
      <c r="E42" s="323"/>
      <c r="F42" s="161" t="s">
        <v>344</v>
      </c>
    </row>
    <row r="43" spans="1:6" ht="33.75" customHeight="1" x14ac:dyDescent="0.2">
      <c r="A43" s="323"/>
      <c r="B43" s="161" t="s">
        <v>345</v>
      </c>
      <c r="C43" s="161" t="s">
        <v>250</v>
      </c>
      <c r="E43" s="323"/>
      <c r="F43" s="161" t="s">
        <v>346</v>
      </c>
    </row>
    <row r="44" spans="1:6" ht="33.75" customHeight="1" x14ac:dyDescent="0.2">
      <c r="A44" s="323" t="s">
        <v>347</v>
      </c>
      <c r="B44" s="161" t="s">
        <v>348</v>
      </c>
      <c r="C44" s="161" t="s">
        <v>293</v>
      </c>
      <c r="E44" s="323" t="s">
        <v>349</v>
      </c>
      <c r="F44" s="161" t="s">
        <v>350</v>
      </c>
    </row>
    <row r="45" spans="1:6" ht="33.75" customHeight="1" x14ac:dyDescent="0.2">
      <c r="A45" s="323"/>
      <c r="B45" s="161" t="s">
        <v>351</v>
      </c>
      <c r="C45" s="161" t="s">
        <v>293</v>
      </c>
      <c r="E45" s="323"/>
      <c r="F45" s="161" t="s">
        <v>352</v>
      </c>
    </row>
    <row r="46" spans="1:6" ht="33.75" customHeight="1" x14ac:dyDescent="0.2">
      <c r="A46" s="323"/>
      <c r="B46" s="161" t="s">
        <v>353</v>
      </c>
      <c r="C46" s="161" t="s">
        <v>293</v>
      </c>
      <c r="E46" s="323"/>
      <c r="F46" s="161" t="s">
        <v>354</v>
      </c>
    </row>
    <row r="47" spans="1:6" ht="33.75" customHeight="1" x14ac:dyDescent="0.2">
      <c r="A47" s="323"/>
      <c r="B47" s="161" t="s">
        <v>355</v>
      </c>
      <c r="C47" s="161" t="s">
        <v>293</v>
      </c>
      <c r="E47" s="323"/>
      <c r="F47" s="161" t="s">
        <v>356</v>
      </c>
    </row>
    <row r="48" spans="1:6" ht="33.75" customHeight="1" x14ac:dyDescent="0.2">
      <c r="A48" s="323"/>
      <c r="B48" s="161" t="s">
        <v>357</v>
      </c>
      <c r="C48" s="161" t="s">
        <v>293</v>
      </c>
      <c r="E48" s="323"/>
      <c r="F48" s="161" t="s">
        <v>358</v>
      </c>
    </row>
    <row r="49" spans="1:6" ht="33.75" customHeight="1" x14ac:dyDescent="0.2">
      <c r="E49" s="323"/>
      <c r="F49" s="161" t="s">
        <v>359</v>
      </c>
    </row>
    <row r="50" spans="1:6" ht="33.75" customHeight="1" x14ac:dyDescent="0.2">
      <c r="A50" s="324" t="s">
        <v>360</v>
      </c>
      <c r="B50" s="325"/>
      <c r="C50" s="325"/>
      <c r="E50" s="323"/>
      <c r="F50" s="161" t="s">
        <v>361</v>
      </c>
    </row>
    <row r="51" spans="1:6" ht="33.75" customHeight="1" x14ac:dyDescent="0.2">
      <c r="A51" s="325"/>
      <c r="B51" s="325"/>
      <c r="C51" s="325"/>
      <c r="E51" s="323"/>
      <c r="F51" s="161" t="s">
        <v>362</v>
      </c>
    </row>
    <row r="52" spans="1:6" ht="33.75" customHeight="1" x14ac:dyDescent="0.2">
      <c r="E52" s="323" t="s">
        <v>363</v>
      </c>
      <c r="F52" s="161" t="s">
        <v>86</v>
      </c>
    </row>
    <row r="53" spans="1:6" ht="33.75" customHeight="1" x14ac:dyDescent="0.2">
      <c r="E53" s="323"/>
      <c r="F53" s="161" t="s">
        <v>364</v>
      </c>
    </row>
    <row r="54" spans="1:6" ht="33.75" customHeight="1" x14ac:dyDescent="0.2">
      <c r="E54" s="323"/>
      <c r="F54" s="161" t="s">
        <v>365</v>
      </c>
    </row>
    <row r="55" spans="1:6" ht="33.75" customHeight="1" x14ac:dyDescent="0.2">
      <c r="E55" s="323"/>
      <c r="F55" s="161" t="s">
        <v>321</v>
      </c>
    </row>
    <row r="56" spans="1:6" ht="33.75" customHeight="1" x14ac:dyDescent="0.2">
      <c r="E56" s="323"/>
      <c r="F56" s="161" t="s">
        <v>366</v>
      </c>
    </row>
    <row r="57" spans="1:6" ht="33.75" customHeight="1" x14ac:dyDescent="0.2">
      <c r="E57" s="323"/>
      <c r="F57" s="161" t="s">
        <v>367</v>
      </c>
    </row>
    <row r="58" spans="1:6" ht="33.75" customHeight="1" x14ac:dyDescent="0.2">
      <c r="E58" s="323"/>
      <c r="F58" s="161" t="s">
        <v>368</v>
      </c>
    </row>
    <row r="59" spans="1:6" ht="33.75" customHeight="1" x14ac:dyDescent="0.2">
      <c r="E59" s="323"/>
      <c r="F59" s="161" t="s">
        <v>369</v>
      </c>
    </row>
    <row r="60" spans="1:6" ht="33.75" customHeight="1" x14ac:dyDescent="0.2">
      <c r="E60" s="323" t="s">
        <v>370</v>
      </c>
      <c r="F60" s="161" t="s">
        <v>371</v>
      </c>
    </row>
    <row r="61" spans="1:6" ht="33.75" customHeight="1" x14ac:dyDescent="0.2">
      <c r="E61" s="323"/>
      <c r="F61" s="161" t="s">
        <v>372</v>
      </c>
    </row>
    <row r="62" spans="1:6" ht="33.75" customHeight="1" x14ac:dyDescent="0.2">
      <c r="E62" s="323"/>
      <c r="F62" s="161" t="s">
        <v>373</v>
      </c>
    </row>
    <row r="63" spans="1:6" ht="33.75" customHeight="1" x14ac:dyDescent="0.2">
      <c r="E63" s="323"/>
      <c r="F63" s="161" t="s">
        <v>374</v>
      </c>
    </row>
    <row r="64" spans="1:6" ht="33.75" customHeight="1" x14ac:dyDescent="0.2">
      <c r="E64" s="323"/>
      <c r="F64" s="161" t="s">
        <v>375</v>
      </c>
    </row>
    <row r="65" spans="5:6" ht="33.75" customHeight="1" x14ac:dyDescent="0.2">
      <c r="E65" s="323"/>
      <c r="F65" s="161" t="s">
        <v>376</v>
      </c>
    </row>
    <row r="66" spans="5:6" ht="33.75" customHeight="1" x14ac:dyDescent="0.2">
      <c r="E66" s="323"/>
      <c r="F66" s="161" t="s">
        <v>377</v>
      </c>
    </row>
    <row r="67" spans="5:6" ht="33.75" customHeight="1" x14ac:dyDescent="0.2">
      <c r="E67" s="323"/>
      <c r="F67" s="161" t="s">
        <v>378</v>
      </c>
    </row>
    <row r="68" spans="5:6" ht="33.75" customHeight="1" x14ac:dyDescent="0.2">
      <c r="E68" s="323"/>
      <c r="F68" s="161" t="s">
        <v>379</v>
      </c>
    </row>
    <row r="69" spans="5:6" ht="33.75" customHeight="1" x14ac:dyDescent="0.2">
      <c r="E69" s="323"/>
      <c r="F69" s="161" t="s">
        <v>380</v>
      </c>
    </row>
    <row r="70" spans="5:6" ht="33.75" customHeight="1" x14ac:dyDescent="0.2">
      <c r="E70" s="323"/>
      <c r="F70" s="161" t="s">
        <v>381</v>
      </c>
    </row>
    <row r="71" spans="5:6" ht="33.75" customHeight="1" x14ac:dyDescent="0.2">
      <c r="E71" s="323"/>
      <c r="F71" s="161" t="s">
        <v>382</v>
      </c>
    </row>
    <row r="72" spans="5:6" ht="33.75" customHeight="1" x14ac:dyDescent="0.2">
      <c r="E72" s="323"/>
      <c r="F72" s="161" t="s">
        <v>383</v>
      </c>
    </row>
    <row r="73" spans="5:6" ht="33.75" customHeight="1" x14ac:dyDescent="0.2">
      <c r="E73" s="323"/>
      <c r="F73" s="161" t="s">
        <v>384</v>
      </c>
    </row>
    <row r="74" spans="5:6" ht="33.75" customHeight="1" x14ac:dyDescent="0.2">
      <c r="E74" s="323"/>
      <c r="F74" s="161" t="s">
        <v>385</v>
      </c>
    </row>
    <row r="75" spans="5:6" ht="33.75" customHeight="1" x14ac:dyDescent="0.2">
      <c r="E75" s="323"/>
      <c r="F75" s="161" t="s">
        <v>386</v>
      </c>
    </row>
    <row r="76" spans="5:6" ht="33.75" customHeight="1" x14ac:dyDescent="0.2">
      <c r="E76" s="323"/>
      <c r="F76" s="161" t="s">
        <v>387</v>
      </c>
    </row>
    <row r="77" spans="5:6" ht="33.75" customHeight="1" x14ac:dyDescent="0.2">
      <c r="E77" s="323"/>
      <c r="F77" s="161" t="s">
        <v>388</v>
      </c>
    </row>
    <row r="78" spans="5:6" ht="33.75" customHeight="1" x14ac:dyDescent="0.2">
      <c r="E78" s="323"/>
      <c r="F78" s="161" t="s">
        <v>389</v>
      </c>
    </row>
    <row r="79" spans="5:6" ht="33.75" customHeight="1" x14ac:dyDescent="0.2">
      <c r="E79" s="323"/>
      <c r="F79" s="161" t="s">
        <v>390</v>
      </c>
    </row>
    <row r="80" spans="5:6" ht="33.75" customHeight="1" x14ac:dyDescent="0.2">
      <c r="E80" s="323"/>
      <c r="F80" s="161" t="s">
        <v>391</v>
      </c>
    </row>
    <row r="81" spans="5:7" ht="33.75" customHeight="1" x14ac:dyDescent="0.2">
      <c r="E81" s="323"/>
      <c r="F81" s="161" t="s">
        <v>392</v>
      </c>
    </row>
    <row r="82" spans="5:7" ht="33.75" customHeight="1" x14ac:dyDescent="0.2">
      <c r="E82" s="323"/>
      <c r="F82" s="161" t="s">
        <v>393</v>
      </c>
    </row>
    <row r="83" spans="5:7" ht="33.75" customHeight="1" x14ac:dyDescent="0.2">
      <c r="E83" s="323"/>
      <c r="F83" s="161" t="s">
        <v>394</v>
      </c>
    </row>
    <row r="84" spans="5:7" ht="33.75" customHeight="1" x14ac:dyDescent="0.2">
      <c r="E84" s="323"/>
      <c r="F84" s="161" t="s">
        <v>395</v>
      </c>
    </row>
    <row r="85" spans="5:7" ht="33.75" customHeight="1" x14ac:dyDescent="0.2">
      <c r="E85" s="323"/>
      <c r="F85" s="161" t="s">
        <v>396</v>
      </c>
    </row>
    <row r="87" spans="5:7" ht="19.5" customHeight="1" x14ac:dyDescent="0.2">
      <c r="E87" s="324" t="s">
        <v>397</v>
      </c>
      <c r="F87" s="325"/>
      <c r="G87" s="325"/>
    </row>
    <row r="88" spans="5:7" ht="19.5" customHeight="1" x14ac:dyDescent="0.2">
      <c r="E88" s="325"/>
      <c r="F88" s="325"/>
      <c r="G88" s="325"/>
    </row>
  </sheetData>
  <mergeCells count="17">
    <mergeCell ref="E52:E59"/>
    <mergeCell ref="E60:E85"/>
    <mergeCell ref="E87:G88"/>
    <mergeCell ref="A34:A38"/>
    <mergeCell ref="A39:A43"/>
    <mergeCell ref="A44:A48"/>
    <mergeCell ref="A50:C51"/>
    <mergeCell ref="E2:E10"/>
    <mergeCell ref="E11:E33"/>
    <mergeCell ref="E34:E43"/>
    <mergeCell ref="E44:E51"/>
    <mergeCell ref="A2:A7"/>
    <mergeCell ref="A8:A12"/>
    <mergeCell ref="A13:A15"/>
    <mergeCell ref="A16:A18"/>
    <mergeCell ref="A19:A29"/>
    <mergeCell ref="A30:A33"/>
  </mergeCells>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D95E0-176C-4F7D-AFB7-5BF3191871DB}">
  <dimension ref="A1:T46"/>
  <sheetViews>
    <sheetView view="pageBreakPreview" topLeftCell="A17" zoomScale="130" zoomScaleNormal="70" zoomScaleSheetLayoutView="130" workbookViewId="0">
      <selection activeCell="E21" sqref="E21"/>
    </sheetView>
  </sheetViews>
  <sheetFormatPr baseColWidth="10" defaultColWidth="11.42578125" defaultRowHeight="12.75" x14ac:dyDescent="0.2"/>
  <cols>
    <col min="1" max="1" width="2.5703125" style="1" customWidth="1"/>
    <col min="2" max="2" width="15.42578125" style="2" customWidth="1"/>
    <col min="3" max="3" width="10.28515625" style="2" customWidth="1"/>
    <col min="4" max="5" width="17" style="2" customWidth="1"/>
    <col min="6" max="8" width="17" style="3" customWidth="1"/>
    <col min="9" max="9" width="26.140625" style="3" customWidth="1"/>
    <col min="10" max="10" width="22.7109375" style="2" customWidth="1"/>
    <col min="11" max="14" width="20.5703125" style="2" customWidth="1"/>
    <col min="15" max="15" width="13.85546875" style="2" customWidth="1"/>
    <col min="16" max="16" width="9.28515625" style="2" customWidth="1"/>
    <col min="17" max="18" width="12.7109375" style="2" customWidth="1"/>
    <col min="19" max="19" width="11.42578125" style="2"/>
    <col min="20" max="20" width="14.7109375" style="2" bestFit="1" customWidth="1"/>
    <col min="21" max="16384" width="11.42578125" style="2"/>
  </cols>
  <sheetData>
    <row r="1" spans="2:20" ht="13.5" thickBot="1" x14ac:dyDescent="0.25"/>
    <row r="2" spans="2:20" ht="26.25" customHeight="1" x14ac:dyDescent="0.2">
      <c r="B2" s="254"/>
      <c r="C2" s="255"/>
      <c r="D2" s="255"/>
      <c r="E2" s="255"/>
      <c r="F2" s="328" t="s">
        <v>0</v>
      </c>
      <c r="G2" s="328"/>
      <c r="H2" s="328"/>
      <c r="I2" s="328"/>
      <c r="J2" s="328"/>
      <c r="K2" s="328"/>
      <c r="L2" s="328"/>
      <c r="M2" s="328"/>
      <c r="N2" s="328"/>
      <c r="O2" s="328"/>
      <c r="P2" s="328"/>
      <c r="Q2" s="328"/>
      <c r="R2" s="329"/>
    </row>
    <row r="3" spans="2:20" ht="100.5" customHeight="1" x14ac:dyDescent="0.2">
      <c r="B3" s="256"/>
      <c r="C3" s="257"/>
      <c r="D3" s="257"/>
      <c r="E3" s="257"/>
      <c r="F3" s="330" t="s">
        <v>110</v>
      </c>
      <c r="G3" s="330"/>
      <c r="H3" s="330"/>
      <c r="I3" s="330"/>
      <c r="J3" s="330"/>
      <c r="K3" s="330"/>
      <c r="L3" s="330"/>
      <c r="M3" s="330"/>
      <c r="N3" s="330"/>
      <c r="O3" s="330"/>
      <c r="P3" s="330"/>
      <c r="Q3" s="330"/>
      <c r="R3" s="331"/>
    </row>
    <row r="4" spans="2:20" ht="29.25" customHeight="1" thickBot="1" x14ac:dyDescent="0.25">
      <c r="B4" s="258"/>
      <c r="C4" s="259"/>
      <c r="D4" s="259"/>
      <c r="E4" s="259"/>
      <c r="F4" s="297" t="s">
        <v>111</v>
      </c>
      <c r="G4" s="297"/>
      <c r="H4" s="297"/>
      <c r="I4" s="298" t="s">
        <v>112</v>
      </c>
      <c r="J4" s="298"/>
      <c r="K4" s="298"/>
      <c r="L4" s="298" t="s">
        <v>398</v>
      </c>
      <c r="M4" s="298"/>
      <c r="N4" s="298"/>
      <c r="O4" s="332"/>
      <c r="P4" s="332"/>
      <c r="Q4" s="332"/>
      <c r="R4" s="333"/>
    </row>
    <row r="5" spans="2:20" ht="17.25" customHeight="1" x14ac:dyDescent="0.2">
      <c r="B5" s="5"/>
      <c r="C5" s="5"/>
      <c r="D5" s="6"/>
      <c r="E5" s="6"/>
      <c r="F5" s="7"/>
      <c r="G5" s="7"/>
      <c r="H5" s="7"/>
      <c r="I5" s="7"/>
      <c r="J5" s="6"/>
      <c r="K5" s="6"/>
      <c r="L5" s="6"/>
      <c r="M5" s="6"/>
      <c r="N5" s="6"/>
      <c r="O5" s="6"/>
      <c r="P5" s="6"/>
      <c r="Q5" s="6"/>
    </row>
    <row r="6" spans="2:20" ht="20.25" customHeight="1" thickBot="1" x14ac:dyDescent="0.3">
      <c r="B6" s="386" t="s">
        <v>399</v>
      </c>
      <c r="C6" s="386"/>
      <c r="D6" s="386"/>
      <c r="E6" s="386"/>
      <c r="F6" s="386"/>
      <c r="G6" s="386"/>
      <c r="H6" s="386"/>
      <c r="I6" s="386"/>
      <c r="J6" s="386"/>
      <c r="K6" s="386"/>
      <c r="L6" s="386"/>
      <c r="M6" s="386"/>
      <c r="N6" s="386"/>
      <c r="O6" s="386"/>
      <c r="P6" s="386"/>
      <c r="Q6" s="386"/>
      <c r="R6" s="89"/>
    </row>
    <row r="7" spans="2:20" ht="36" customHeight="1" x14ac:dyDescent="0.25">
      <c r="B7" s="387" t="s">
        <v>400</v>
      </c>
      <c r="C7" s="388"/>
      <c r="D7" s="388"/>
      <c r="E7" s="388"/>
      <c r="F7" s="388"/>
      <c r="G7" s="388"/>
      <c r="H7" s="389"/>
      <c r="I7" s="392" t="s">
        <v>401</v>
      </c>
      <c r="J7" s="393"/>
      <c r="K7" s="393"/>
      <c r="L7" s="393"/>
      <c r="M7" s="393"/>
      <c r="N7" s="393"/>
      <c r="O7" s="393"/>
      <c r="P7" s="393"/>
      <c r="Q7" s="394"/>
      <c r="R7" s="89"/>
    </row>
    <row r="8" spans="2:20" ht="36" customHeight="1" x14ac:dyDescent="0.25">
      <c r="B8" s="401" t="s">
        <v>402</v>
      </c>
      <c r="C8" s="402" t="s">
        <v>403</v>
      </c>
      <c r="D8" s="402"/>
      <c r="E8" s="402" t="s">
        <v>98</v>
      </c>
      <c r="F8" s="402"/>
      <c r="G8" s="402" t="s">
        <v>404</v>
      </c>
      <c r="H8" s="403"/>
      <c r="I8" s="395" t="s">
        <v>403</v>
      </c>
      <c r="J8" s="390" t="s">
        <v>402</v>
      </c>
      <c r="K8" s="390" t="s">
        <v>405</v>
      </c>
      <c r="L8" s="390"/>
      <c r="M8" s="390" t="s">
        <v>406</v>
      </c>
      <c r="N8" s="390"/>
      <c r="O8" s="390" t="s">
        <v>407</v>
      </c>
      <c r="P8" s="390"/>
      <c r="Q8" s="391"/>
      <c r="R8" s="89"/>
    </row>
    <row r="9" spans="2:20" ht="35.25" customHeight="1" x14ac:dyDescent="0.25">
      <c r="B9" s="401"/>
      <c r="C9" s="402"/>
      <c r="D9" s="402"/>
      <c r="E9" s="402"/>
      <c r="F9" s="402"/>
      <c r="G9" s="402"/>
      <c r="H9" s="403"/>
      <c r="I9" s="395"/>
      <c r="J9" s="390"/>
      <c r="K9" s="390" t="s">
        <v>408</v>
      </c>
      <c r="L9" s="390"/>
      <c r="M9" s="390" t="s">
        <v>408</v>
      </c>
      <c r="N9" s="390"/>
      <c r="O9" s="390" t="s">
        <v>408</v>
      </c>
      <c r="P9" s="390"/>
      <c r="Q9" s="391"/>
      <c r="R9" s="89"/>
    </row>
    <row r="10" spans="2:20" ht="114" customHeight="1" x14ac:dyDescent="0.2">
      <c r="B10" s="14">
        <v>5</v>
      </c>
      <c r="C10" s="167" t="s">
        <v>409</v>
      </c>
      <c r="D10" s="167"/>
      <c r="E10" s="166" t="s">
        <v>410</v>
      </c>
      <c r="F10" s="166"/>
      <c r="G10" s="166" t="s">
        <v>411</v>
      </c>
      <c r="H10" s="404"/>
      <c r="I10" s="74" t="s">
        <v>412</v>
      </c>
      <c r="J10" s="15">
        <v>5</v>
      </c>
      <c r="K10" s="381" t="s">
        <v>413</v>
      </c>
      <c r="L10" s="166"/>
      <c r="M10" s="381" t="s">
        <v>414</v>
      </c>
      <c r="N10" s="381"/>
      <c r="O10" s="379" t="s">
        <v>415</v>
      </c>
      <c r="P10" s="379"/>
      <c r="Q10" s="380"/>
      <c r="R10" s="103"/>
    </row>
    <row r="11" spans="2:20" ht="114" customHeight="1" x14ac:dyDescent="0.2">
      <c r="B11" s="40">
        <v>4</v>
      </c>
      <c r="C11" s="247" t="s">
        <v>416</v>
      </c>
      <c r="D11" s="247"/>
      <c r="E11" s="166" t="s">
        <v>417</v>
      </c>
      <c r="F11" s="166"/>
      <c r="G11" s="166" t="s">
        <v>418</v>
      </c>
      <c r="H11" s="404"/>
      <c r="I11" s="74" t="s">
        <v>419</v>
      </c>
      <c r="J11" s="15">
        <v>4</v>
      </c>
      <c r="K11" s="381" t="s">
        <v>420</v>
      </c>
      <c r="L11" s="166"/>
      <c r="M11" s="381" t="s">
        <v>421</v>
      </c>
      <c r="N11" s="381"/>
      <c r="O11" s="379" t="s">
        <v>422</v>
      </c>
      <c r="P11" s="379"/>
      <c r="Q11" s="380"/>
      <c r="R11" s="103"/>
    </row>
    <row r="12" spans="2:20" ht="142.5" customHeight="1" x14ac:dyDescent="0.2">
      <c r="B12" s="134">
        <v>3</v>
      </c>
      <c r="C12" s="247" t="s">
        <v>423</v>
      </c>
      <c r="D12" s="247"/>
      <c r="E12" s="166" t="s">
        <v>424</v>
      </c>
      <c r="F12" s="166"/>
      <c r="G12" s="166" t="s">
        <v>425</v>
      </c>
      <c r="H12" s="404"/>
      <c r="I12" s="74" t="s">
        <v>426</v>
      </c>
      <c r="J12" s="15">
        <v>3</v>
      </c>
      <c r="K12" s="381" t="s">
        <v>427</v>
      </c>
      <c r="L12" s="166"/>
      <c r="M12" s="381" t="s">
        <v>428</v>
      </c>
      <c r="N12" s="381"/>
      <c r="O12" s="379" t="s">
        <v>429</v>
      </c>
      <c r="P12" s="379"/>
      <c r="Q12" s="380"/>
      <c r="R12" s="103"/>
    </row>
    <row r="13" spans="2:20" ht="114" customHeight="1" x14ac:dyDescent="0.2">
      <c r="B13" s="40">
        <v>2</v>
      </c>
      <c r="C13" s="247" t="s">
        <v>430</v>
      </c>
      <c r="D13" s="247"/>
      <c r="E13" s="166" t="s">
        <v>431</v>
      </c>
      <c r="F13" s="166"/>
      <c r="G13" s="166" t="s">
        <v>432</v>
      </c>
      <c r="H13" s="404"/>
      <c r="I13" s="74" t="s">
        <v>433</v>
      </c>
      <c r="J13" s="15">
        <v>2</v>
      </c>
      <c r="K13" s="381" t="s">
        <v>434</v>
      </c>
      <c r="L13" s="166"/>
      <c r="M13" s="381" t="s">
        <v>435</v>
      </c>
      <c r="N13" s="381"/>
      <c r="O13" s="379" t="s">
        <v>436</v>
      </c>
      <c r="P13" s="379"/>
      <c r="Q13" s="380"/>
      <c r="R13" s="104"/>
      <c r="T13" s="105"/>
    </row>
    <row r="14" spans="2:20" ht="114" customHeight="1" thickBot="1" x14ac:dyDescent="0.25">
      <c r="B14" s="71">
        <v>1</v>
      </c>
      <c r="C14" s="396" t="s">
        <v>437</v>
      </c>
      <c r="D14" s="396"/>
      <c r="E14" s="369" t="s">
        <v>438</v>
      </c>
      <c r="F14" s="369"/>
      <c r="G14" s="369" t="s">
        <v>439</v>
      </c>
      <c r="H14" s="405"/>
      <c r="I14" s="93" t="s">
        <v>440</v>
      </c>
      <c r="J14" s="36">
        <v>1</v>
      </c>
      <c r="K14" s="368" t="s">
        <v>441</v>
      </c>
      <c r="L14" s="369"/>
      <c r="M14" s="368" t="s">
        <v>442</v>
      </c>
      <c r="N14" s="368"/>
      <c r="O14" s="377" t="s">
        <v>443</v>
      </c>
      <c r="P14" s="377"/>
      <c r="Q14" s="378"/>
      <c r="R14" s="103"/>
      <c r="T14" s="105"/>
    </row>
    <row r="15" spans="2:20" ht="33" customHeight="1" thickBot="1" x14ac:dyDescent="0.25">
      <c r="B15" s="1"/>
      <c r="C15" s="1"/>
      <c r="D15" s="7"/>
      <c r="E15" s="7"/>
      <c r="F15" s="7"/>
      <c r="G15" s="7"/>
      <c r="H15" s="7"/>
      <c r="I15" s="7"/>
      <c r="J15" s="7"/>
      <c r="K15" s="7"/>
      <c r="L15" s="7"/>
      <c r="M15" s="7"/>
      <c r="N15" s="7"/>
      <c r="O15" s="7"/>
      <c r="P15" s="7"/>
      <c r="Q15" s="7"/>
    </row>
    <row r="16" spans="2:20" ht="33" customHeight="1" thickBot="1" x14ac:dyDescent="0.25">
      <c r="B16" s="370" t="s">
        <v>444</v>
      </c>
      <c r="C16" s="371"/>
      <c r="D16" s="371"/>
      <c r="E16" s="371"/>
      <c r="F16" s="371"/>
      <c r="G16" s="371"/>
      <c r="H16" s="372"/>
      <c r="I16" s="373" t="s">
        <v>445</v>
      </c>
      <c r="J16" s="374"/>
      <c r="K16" s="374"/>
      <c r="L16" s="375"/>
      <c r="M16" s="375"/>
      <c r="N16" s="375"/>
      <c r="O16" s="375"/>
      <c r="P16" s="375"/>
      <c r="Q16" s="375"/>
      <c r="R16" s="376"/>
    </row>
    <row r="17" spans="2:18" ht="72.75" customHeight="1" thickBot="1" x14ac:dyDescent="0.25">
      <c r="B17" s="42"/>
      <c r="C17" s="5"/>
      <c r="D17" s="366"/>
      <c r="E17" s="367"/>
      <c r="F17" s="367"/>
      <c r="G17" s="367"/>
      <c r="H17" s="367"/>
      <c r="I17" s="68" t="s">
        <v>446</v>
      </c>
      <c r="J17" s="69" t="s">
        <v>447</v>
      </c>
      <c r="K17" s="70" t="s">
        <v>448</v>
      </c>
      <c r="L17" s="75" t="s">
        <v>449</v>
      </c>
      <c r="M17" s="382" t="s">
        <v>450</v>
      </c>
      <c r="N17" s="383"/>
      <c r="O17" s="383"/>
      <c r="P17" s="383"/>
      <c r="Q17" s="383"/>
      <c r="R17" s="384"/>
    </row>
    <row r="18" spans="2:18" ht="51.75" customHeight="1" thickBot="1" x14ac:dyDescent="0.25">
      <c r="B18" s="42"/>
      <c r="C18" s="45"/>
      <c r="D18" s="46">
        <v>1</v>
      </c>
      <c r="E18" s="47">
        <v>2</v>
      </c>
      <c r="F18" s="47">
        <v>3</v>
      </c>
      <c r="G18" s="47">
        <v>4</v>
      </c>
      <c r="H18" s="47">
        <v>5</v>
      </c>
      <c r="I18" s="399" t="s">
        <v>20</v>
      </c>
      <c r="J18" s="66" t="s">
        <v>35</v>
      </c>
      <c r="K18" s="67">
        <v>20</v>
      </c>
      <c r="L18" s="76" t="s">
        <v>451</v>
      </c>
      <c r="M18" s="363">
        <v>0</v>
      </c>
      <c r="N18" s="364"/>
      <c r="O18" s="364"/>
      <c r="P18" s="364"/>
      <c r="Q18" s="364"/>
      <c r="R18" s="365"/>
    </row>
    <row r="19" spans="2:18" ht="53.25" customHeight="1" x14ac:dyDescent="0.2">
      <c r="B19" s="341"/>
      <c r="C19" s="48">
        <v>5</v>
      </c>
      <c r="D19" s="49" t="s">
        <v>452</v>
      </c>
      <c r="E19" s="50" t="s">
        <v>452</v>
      </c>
      <c r="F19" s="51" t="s">
        <v>453</v>
      </c>
      <c r="G19" s="51" t="s">
        <v>453</v>
      </c>
      <c r="H19" s="86" t="s">
        <v>453</v>
      </c>
      <c r="I19" s="400"/>
      <c r="J19" s="43" t="s">
        <v>454</v>
      </c>
      <c r="K19" s="44">
        <v>15</v>
      </c>
      <c r="L19" s="76" t="s">
        <v>455</v>
      </c>
      <c r="M19" s="363">
        <v>1</v>
      </c>
      <c r="N19" s="364"/>
      <c r="O19" s="364"/>
      <c r="P19" s="364"/>
      <c r="Q19" s="364"/>
      <c r="R19" s="365"/>
    </row>
    <row r="20" spans="2:18" ht="53.25" customHeight="1" thickBot="1" x14ac:dyDescent="0.25">
      <c r="B20" s="342"/>
      <c r="C20" s="52">
        <v>4</v>
      </c>
      <c r="D20" s="53" t="s">
        <v>456</v>
      </c>
      <c r="E20" s="54" t="s">
        <v>452</v>
      </c>
      <c r="F20" s="54" t="s">
        <v>452</v>
      </c>
      <c r="G20" s="55" t="s">
        <v>453</v>
      </c>
      <c r="H20" s="87" t="s">
        <v>453</v>
      </c>
      <c r="I20" s="400"/>
      <c r="J20" s="43" t="s">
        <v>73</v>
      </c>
      <c r="K20" s="44">
        <v>10</v>
      </c>
      <c r="L20" s="73" t="s">
        <v>457</v>
      </c>
      <c r="M20" s="385">
        <v>2</v>
      </c>
      <c r="N20" s="282"/>
      <c r="O20" s="282"/>
      <c r="P20" s="282"/>
      <c r="Q20" s="282"/>
      <c r="R20" s="283"/>
    </row>
    <row r="21" spans="2:18" ht="53.25" customHeight="1" x14ac:dyDescent="0.2">
      <c r="B21" s="342"/>
      <c r="C21" s="52">
        <v>3</v>
      </c>
      <c r="D21" s="56" t="s">
        <v>458</v>
      </c>
      <c r="E21" s="57" t="s">
        <v>456</v>
      </c>
      <c r="F21" s="54" t="s">
        <v>452</v>
      </c>
      <c r="G21" s="55" t="s">
        <v>453</v>
      </c>
      <c r="H21" s="87" t="s">
        <v>453</v>
      </c>
      <c r="I21" s="327"/>
      <c r="J21" s="43" t="s">
        <v>459</v>
      </c>
      <c r="K21" s="44">
        <v>10</v>
      </c>
    </row>
    <row r="22" spans="2:18" ht="53.25" customHeight="1" x14ac:dyDescent="0.2">
      <c r="B22" s="342"/>
      <c r="C22" s="52">
        <v>2</v>
      </c>
      <c r="D22" s="56" t="s">
        <v>458</v>
      </c>
      <c r="E22" s="58" t="s">
        <v>458</v>
      </c>
      <c r="F22" s="57" t="s">
        <v>456</v>
      </c>
      <c r="G22" s="54" t="s">
        <v>452</v>
      </c>
      <c r="H22" s="87" t="s">
        <v>453</v>
      </c>
      <c r="I22" s="326" t="s">
        <v>22</v>
      </c>
      <c r="J22" s="43" t="s">
        <v>460</v>
      </c>
      <c r="K22" s="44">
        <v>20</v>
      </c>
    </row>
    <row r="23" spans="2:18" ht="53.25" customHeight="1" thickBot="1" x14ac:dyDescent="0.25">
      <c r="B23" s="343"/>
      <c r="C23" s="59">
        <v>1</v>
      </c>
      <c r="D23" s="60" t="s">
        <v>458</v>
      </c>
      <c r="E23" s="61" t="s">
        <v>458</v>
      </c>
      <c r="F23" s="62" t="s">
        <v>456</v>
      </c>
      <c r="G23" s="63" t="s">
        <v>452</v>
      </c>
      <c r="H23" s="88" t="s">
        <v>452</v>
      </c>
      <c r="I23" s="327"/>
      <c r="J23" s="43" t="s">
        <v>36</v>
      </c>
      <c r="K23" s="64">
        <v>15</v>
      </c>
    </row>
    <row r="24" spans="2:18" ht="53.25" customHeight="1" x14ac:dyDescent="0.2">
      <c r="F24" s="2"/>
      <c r="G24" s="2"/>
      <c r="H24" s="2"/>
      <c r="I24" s="326" t="s">
        <v>23</v>
      </c>
      <c r="J24" s="43" t="s">
        <v>37</v>
      </c>
      <c r="K24" s="44">
        <v>20</v>
      </c>
    </row>
    <row r="25" spans="2:18" ht="53.25" customHeight="1" x14ac:dyDescent="0.2">
      <c r="F25" s="2"/>
      <c r="G25" s="2"/>
      <c r="H25" s="2"/>
      <c r="I25" s="327"/>
      <c r="J25" s="43" t="s">
        <v>461</v>
      </c>
      <c r="K25" s="64">
        <v>10</v>
      </c>
    </row>
    <row r="26" spans="2:18" ht="53.25" customHeight="1" x14ac:dyDescent="0.2">
      <c r="F26" s="2"/>
      <c r="G26" s="2"/>
      <c r="H26" s="2"/>
      <c r="I26" s="326" t="s">
        <v>24</v>
      </c>
      <c r="J26" s="43" t="s">
        <v>38</v>
      </c>
      <c r="K26" s="64">
        <v>20</v>
      </c>
    </row>
    <row r="27" spans="2:18" ht="53.25" customHeight="1" x14ac:dyDescent="0.2">
      <c r="F27" s="2"/>
      <c r="G27" s="2"/>
      <c r="H27" s="2"/>
      <c r="I27" s="327"/>
      <c r="J27" s="43" t="s">
        <v>74</v>
      </c>
      <c r="K27" s="64">
        <v>10</v>
      </c>
    </row>
    <row r="28" spans="2:18" ht="53.25" customHeight="1" x14ac:dyDescent="0.2">
      <c r="F28" s="2"/>
      <c r="G28" s="2"/>
      <c r="H28" s="2"/>
      <c r="I28" s="326" t="s">
        <v>25</v>
      </c>
      <c r="J28" s="43" t="s">
        <v>39</v>
      </c>
      <c r="K28" s="64">
        <v>20</v>
      </c>
    </row>
    <row r="29" spans="2:18" ht="53.25" customHeight="1" x14ac:dyDescent="0.2">
      <c r="F29" s="2"/>
      <c r="G29" s="2"/>
      <c r="H29" s="2"/>
      <c r="I29" s="327"/>
      <c r="J29" s="43" t="s">
        <v>462</v>
      </c>
      <c r="K29" s="64">
        <v>10</v>
      </c>
    </row>
    <row r="30" spans="2:18" ht="53.25" customHeight="1" thickBot="1" x14ac:dyDescent="0.25">
      <c r="F30" s="2"/>
      <c r="G30" s="2"/>
      <c r="H30" s="2"/>
      <c r="I30" s="397" t="s">
        <v>463</v>
      </c>
      <c r="J30" s="398"/>
      <c r="K30" s="65">
        <v>100</v>
      </c>
    </row>
    <row r="31" spans="2:18" ht="59.25" customHeight="1" thickBot="1" x14ac:dyDescent="0.25">
      <c r="B31" s="1"/>
      <c r="C31" s="1"/>
      <c r="D31" s="7"/>
      <c r="E31" s="7"/>
      <c r="F31" s="7"/>
      <c r="G31" s="7"/>
      <c r="H31" s="7"/>
      <c r="I31" s="7"/>
      <c r="J31" s="7"/>
      <c r="K31" s="78"/>
      <c r="L31" s="77"/>
      <c r="M31" s="78"/>
      <c r="N31" s="77"/>
      <c r="O31" s="79"/>
      <c r="R31" s="80"/>
    </row>
    <row r="32" spans="2:18" ht="59.25" customHeight="1" thickBot="1" x14ac:dyDescent="0.25">
      <c r="B32" s="347" t="s">
        <v>464</v>
      </c>
      <c r="C32" s="348"/>
      <c r="D32" s="348"/>
      <c r="E32" s="348"/>
      <c r="F32" s="348"/>
      <c r="G32" s="348"/>
      <c r="H32" s="348"/>
      <c r="I32" s="348"/>
      <c r="J32" s="348"/>
      <c r="K32" s="348"/>
      <c r="L32" s="348"/>
      <c r="M32" s="348"/>
      <c r="N32" s="348"/>
      <c r="O32" s="349"/>
    </row>
    <row r="33" spans="2:18" ht="40.5" customHeight="1" x14ac:dyDescent="0.2">
      <c r="B33" s="334" t="s">
        <v>465</v>
      </c>
      <c r="C33" s="335"/>
      <c r="D33" s="335"/>
      <c r="E33" s="335"/>
      <c r="F33" s="335"/>
      <c r="G33" s="336" t="s">
        <v>401</v>
      </c>
      <c r="H33" s="336"/>
      <c r="I33" s="336"/>
      <c r="J33" s="337"/>
      <c r="K33" s="96"/>
      <c r="L33" s="97"/>
      <c r="M33" s="356" t="s">
        <v>401</v>
      </c>
      <c r="N33" s="356"/>
      <c r="O33" s="357"/>
      <c r="P33" s="5"/>
      <c r="Q33" s="5"/>
      <c r="R33" s="5"/>
    </row>
    <row r="34" spans="2:18" ht="40.5" customHeight="1" x14ac:dyDescent="0.2">
      <c r="B34" s="339" t="s">
        <v>466</v>
      </c>
      <c r="C34" s="340"/>
      <c r="D34" s="340" t="s">
        <v>467</v>
      </c>
      <c r="E34" s="340"/>
      <c r="F34" s="340"/>
      <c r="G34" s="338" t="s">
        <v>466</v>
      </c>
      <c r="H34" s="338"/>
      <c r="I34" s="338" t="s">
        <v>468</v>
      </c>
      <c r="J34" s="359"/>
      <c r="K34" s="98"/>
      <c r="L34" s="99"/>
      <c r="M34" s="82">
        <v>1</v>
      </c>
      <c r="N34" s="82">
        <v>2</v>
      </c>
      <c r="O34" s="94">
        <v>3</v>
      </c>
      <c r="P34" s="5"/>
      <c r="Q34" s="5"/>
      <c r="R34" s="5"/>
    </row>
    <row r="35" spans="2:18" ht="66" customHeight="1" x14ac:dyDescent="0.2">
      <c r="B35" s="40" t="s">
        <v>469</v>
      </c>
      <c r="C35" s="16">
        <v>3</v>
      </c>
      <c r="D35" s="167" t="s">
        <v>470</v>
      </c>
      <c r="E35" s="167"/>
      <c r="F35" s="167"/>
      <c r="G35" s="15" t="s">
        <v>471</v>
      </c>
      <c r="H35" s="15">
        <v>3</v>
      </c>
      <c r="I35" s="309" t="s">
        <v>472</v>
      </c>
      <c r="J35" s="360"/>
      <c r="K35" s="353" t="s">
        <v>465</v>
      </c>
      <c r="L35" s="82">
        <v>3</v>
      </c>
      <c r="M35" s="57" t="s">
        <v>423</v>
      </c>
      <c r="N35" s="57" t="s">
        <v>423</v>
      </c>
      <c r="O35" s="106" t="s">
        <v>473</v>
      </c>
      <c r="P35" s="7"/>
      <c r="Q35" s="7"/>
      <c r="R35" s="80"/>
    </row>
    <row r="36" spans="2:18" ht="66" customHeight="1" x14ac:dyDescent="0.2">
      <c r="B36" s="40" t="s">
        <v>474</v>
      </c>
      <c r="C36" s="16">
        <v>2</v>
      </c>
      <c r="D36" s="167" t="s">
        <v>475</v>
      </c>
      <c r="E36" s="167"/>
      <c r="F36" s="167"/>
      <c r="G36" s="15" t="s">
        <v>476</v>
      </c>
      <c r="H36" s="15">
        <v>2</v>
      </c>
      <c r="I36" s="309" t="s">
        <v>477</v>
      </c>
      <c r="J36" s="360"/>
      <c r="K36" s="354"/>
      <c r="L36" s="82">
        <v>2</v>
      </c>
      <c r="M36" s="95" t="s">
        <v>430</v>
      </c>
      <c r="N36" s="57" t="s">
        <v>423</v>
      </c>
      <c r="O36" s="107" t="s">
        <v>423</v>
      </c>
      <c r="P36" s="7"/>
      <c r="Q36" s="7"/>
      <c r="R36" s="80"/>
    </row>
    <row r="37" spans="2:18" ht="66" customHeight="1" thickBot="1" x14ac:dyDescent="0.25">
      <c r="B37" s="71" t="s">
        <v>478</v>
      </c>
      <c r="C37" s="81">
        <v>1</v>
      </c>
      <c r="D37" s="358" t="s">
        <v>479</v>
      </c>
      <c r="E37" s="358"/>
      <c r="F37" s="358"/>
      <c r="G37" s="36" t="s">
        <v>480</v>
      </c>
      <c r="H37" s="36">
        <v>1</v>
      </c>
      <c r="I37" s="361" t="s">
        <v>481</v>
      </c>
      <c r="J37" s="362"/>
      <c r="K37" s="355"/>
      <c r="L37" s="83">
        <v>1</v>
      </c>
      <c r="M37" s="84" t="s">
        <v>430</v>
      </c>
      <c r="N37" s="84" t="s">
        <v>430</v>
      </c>
      <c r="O37" s="108" t="s">
        <v>423</v>
      </c>
      <c r="P37" s="7"/>
      <c r="Q37" s="7"/>
      <c r="R37" s="80"/>
    </row>
    <row r="38" spans="2:18" ht="29.25" customHeight="1" x14ac:dyDescent="0.2">
      <c r="B38" s="1"/>
      <c r="C38" s="1"/>
      <c r="D38" s="7"/>
      <c r="E38" s="7"/>
      <c r="F38" s="7"/>
      <c r="G38" s="7"/>
      <c r="H38" s="7"/>
      <c r="I38" s="7"/>
      <c r="J38" s="7"/>
      <c r="K38" s="7"/>
      <c r="L38" s="7"/>
      <c r="M38" s="7"/>
      <c r="N38" s="7"/>
      <c r="O38" s="7"/>
      <c r="P38" s="7"/>
      <c r="Q38" s="7"/>
      <c r="R38" s="80"/>
    </row>
    <row r="39" spans="2:18" ht="30.75" customHeight="1" x14ac:dyDescent="0.2">
      <c r="B39" s="1"/>
      <c r="C39" s="1"/>
      <c r="D39" s="7"/>
      <c r="E39" s="7"/>
      <c r="F39" s="7"/>
      <c r="G39" s="7"/>
      <c r="H39" s="7"/>
      <c r="I39" s="7"/>
      <c r="J39" s="7"/>
      <c r="L39" s="90"/>
      <c r="M39" s="344" t="s">
        <v>482</v>
      </c>
      <c r="N39" s="345"/>
      <c r="O39" s="346"/>
      <c r="P39" s="7"/>
      <c r="Q39" s="7"/>
      <c r="R39" s="80"/>
    </row>
    <row r="40" spans="2:18" ht="30.75" customHeight="1" x14ac:dyDescent="0.2">
      <c r="B40" s="1"/>
      <c r="C40" s="1"/>
      <c r="D40" s="7"/>
      <c r="E40" s="7"/>
      <c r="F40" s="7"/>
      <c r="G40" s="7"/>
      <c r="H40" s="7"/>
      <c r="I40" s="7"/>
      <c r="J40" s="7"/>
      <c r="L40" s="91"/>
      <c r="M40" s="344" t="s">
        <v>483</v>
      </c>
      <c r="N40" s="345"/>
      <c r="O40" s="346"/>
      <c r="P40" s="7"/>
      <c r="Q40" s="7"/>
      <c r="R40" s="80"/>
    </row>
    <row r="41" spans="2:18" ht="30.75" customHeight="1" x14ac:dyDescent="0.2">
      <c r="B41" s="1"/>
      <c r="C41" s="1"/>
      <c r="D41" s="7"/>
      <c r="E41" s="7"/>
      <c r="F41" s="7"/>
      <c r="G41" s="7"/>
      <c r="H41" s="7"/>
      <c r="I41" s="7"/>
      <c r="J41" s="7"/>
      <c r="L41" s="92"/>
      <c r="M41" s="344" t="s">
        <v>484</v>
      </c>
      <c r="N41" s="345"/>
      <c r="O41" s="346"/>
      <c r="P41" s="7"/>
      <c r="Q41" s="7"/>
      <c r="R41" s="80"/>
    </row>
    <row r="42" spans="2:18" ht="30.75" customHeight="1" x14ac:dyDescent="0.2">
      <c r="B42" s="1"/>
      <c r="C42" s="1"/>
      <c r="D42" s="7"/>
      <c r="E42" s="7"/>
      <c r="F42" s="7"/>
      <c r="G42" s="7"/>
      <c r="H42" s="7"/>
      <c r="I42" s="7"/>
      <c r="J42" s="7"/>
      <c r="M42" s="85"/>
      <c r="N42" s="85"/>
      <c r="O42" s="85"/>
      <c r="P42" s="7"/>
      <c r="Q42" s="7"/>
      <c r="R42" s="80"/>
    </row>
    <row r="43" spans="2:18" ht="30.75" customHeight="1" x14ac:dyDescent="0.2">
      <c r="B43" s="350" t="s">
        <v>78</v>
      </c>
      <c r="C43" s="351"/>
      <c r="D43" s="352"/>
      <c r="E43" s="7"/>
      <c r="F43" s="7"/>
      <c r="G43" s="7"/>
      <c r="H43" s="7"/>
      <c r="I43" s="7"/>
      <c r="J43" s="7"/>
      <c r="M43" s="85"/>
      <c r="N43" s="85"/>
      <c r="O43" s="85"/>
      <c r="P43" s="7"/>
      <c r="Q43" s="7"/>
      <c r="R43" s="80"/>
    </row>
    <row r="44" spans="2:18" ht="30.75" customHeight="1" x14ac:dyDescent="0.2">
      <c r="B44" s="114" t="s">
        <v>485</v>
      </c>
      <c r="C44" s="114"/>
      <c r="D44" s="114"/>
      <c r="E44" s="7"/>
      <c r="F44" s="7"/>
      <c r="G44" s="7"/>
      <c r="H44" s="7"/>
      <c r="I44" s="7"/>
      <c r="J44" s="7"/>
      <c r="M44" s="85"/>
      <c r="N44" s="85"/>
      <c r="O44" s="85"/>
      <c r="P44" s="7"/>
      <c r="Q44" s="7"/>
      <c r="R44" s="80"/>
    </row>
    <row r="45" spans="2:18" ht="30.75" customHeight="1" x14ac:dyDescent="0.2">
      <c r="B45" s="114" t="s">
        <v>486</v>
      </c>
      <c r="C45" s="114"/>
      <c r="D45" s="114"/>
      <c r="E45" s="7"/>
      <c r="F45" s="7"/>
      <c r="G45" s="7"/>
      <c r="H45" s="7"/>
      <c r="I45" s="7"/>
      <c r="J45" s="7"/>
      <c r="M45" s="85"/>
      <c r="N45" s="85"/>
      <c r="O45" s="85"/>
      <c r="P45" s="7"/>
      <c r="Q45" s="7"/>
      <c r="R45" s="80"/>
    </row>
    <row r="46" spans="2:18" ht="30.75" customHeight="1" x14ac:dyDescent="0.2">
      <c r="B46" s="114" t="s">
        <v>84</v>
      </c>
      <c r="C46" s="114"/>
      <c r="D46" s="114"/>
      <c r="E46" s="7"/>
      <c r="F46" s="7"/>
      <c r="G46" s="7"/>
      <c r="H46" s="7"/>
      <c r="I46" s="7"/>
      <c r="J46" s="7"/>
      <c r="M46" s="85"/>
      <c r="N46" s="85"/>
      <c r="O46" s="85"/>
      <c r="P46" s="7"/>
      <c r="Q46" s="7"/>
      <c r="R46" s="80"/>
    </row>
  </sheetData>
  <mergeCells count="85">
    <mergeCell ref="I30:J30"/>
    <mergeCell ref="I28:I29"/>
    <mergeCell ref="I18:I21"/>
    <mergeCell ref="B8:B9"/>
    <mergeCell ref="C8:D9"/>
    <mergeCell ref="E8:F9"/>
    <mergeCell ref="G8:H9"/>
    <mergeCell ref="G10:H10"/>
    <mergeCell ref="C10:D10"/>
    <mergeCell ref="G11:H11"/>
    <mergeCell ref="G12:H12"/>
    <mergeCell ref="G13:H13"/>
    <mergeCell ref="G14:H14"/>
    <mergeCell ref="E10:F10"/>
    <mergeCell ref="E11:F11"/>
    <mergeCell ref="E12:F12"/>
    <mergeCell ref="E13:F13"/>
    <mergeCell ref="E14:F14"/>
    <mergeCell ref="C11:D11"/>
    <mergeCell ref="C12:D12"/>
    <mergeCell ref="C13:D13"/>
    <mergeCell ref="C14:D14"/>
    <mergeCell ref="B2:E4"/>
    <mergeCell ref="B6:Q6"/>
    <mergeCell ref="B7:H7"/>
    <mergeCell ref="O9:Q9"/>
    <mergeCell ref="I7:Q7"/>
    <mergeCell ref="O8:Q8"/>
    <mergeCell ref="K8:L8"/>
    <mergeCell ref="M8:N8"/>
    <mergeCell ref="I8:I9"/>
    <mergeCell ref="J8:J9"/>
    <mergeCell ref="K9:L9"/>
    <mergeCell ref="M9:N9"/>
    <mergeCell ref="I22:I23"/>
    <mergeCell ref="O12:Q12"/>
    <mergeCell ref="O13:Q13"/>
    <mergeCell ref="K10:L10"/>
    <mergeCell ref="K11:L11"/>
    <mergeCell ref="M10:N10"/>
    <mergeCell ref="M11:N11"/>
    <mergeCell ref="O10:Q10"/>
    <mergeCell ref="O11:Q11"/>
    <mergeCell ref="K12:L12"/>
    <mergeCell ref="K13:L13"/>
    <mergeCell ref="M12:N12"/>
    <mergeCell ref="M13:N13"/>
    <mergeCell ref="M17:R17"/>
    <mergeCell ref="M18:R18"/>
    <mergeCell ref="M20:R20"/>
    <mergeCell ref="M19:R19"/>
    <mergeCell ref="D17:H17"/>
    <mergeCell ref="K14:L14"/>
    <mergeCell ref="B16:H16"/>
    <mergeCell ref="I16:R16"/>
    <mergeCell ref="M14:N14"/>
    <mergeCell ref="O14:Q14"/>
    <mergeCell ref="M40:O40"/>
    <mergeCell ref="M41:O41"/>
    <mergeCell ref="B32:O32"/>
    <mergeCell ref="B43:D43"/>
    <mergeCell ref="K35:K37"/>
    <mergeCell ref="M33:O33"/>
    <mergeCell ref="M39:O39"/>
    <mergeCell ref="D37:F37"/>
    <mergeCell ref="I34:J34"/>
    <mergeCell ref="I36:J36"/>
    <mergeCell ref="I37:J37"/>
    <mergeCell ref="I35:J35"/>
    <mergeCell ref="I24:I25"/>
    <mergeCell ref="D35:F35"/>
    <mergeCell ref="D36:F36"/>
    <mergeCell ref="O2:R4"/>
    <mergeCell ref="F3:N3"/>
    <mergeCell ref="F2:N2"/>
    <mergeCell ref="F4:H4"/>
    <mergeCell ref="I4:K4"/>
    <mergeCell ref="L4:N4"/>
    <mergeCell ref="B33:F33"/>
    <mergeCell ref="G33:J33"/>
    <mergeCell ref="G34:H34"/>
    <mergeCell ref="B34:C34"/>
    <mergeCell ref="D34:F34"/>
    <mergeCell ref="I26:I27"/>
    <mergeCell ref="B19:B23"/>
  </mergeCells>
  <phoneticPr fontId="9" type="noConversion"/>
  <printOptions horizontalCentered="1"/>
  <pageMargins left="0.31496062992125984" right="0.31496062992125984" top="0.74803149606299213" bottom="0.74803149606299213" header="0.31496062992125984" footer="0.31496062992125984"/>
  <pageSetup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F905-F08C-42AF-98F0-93CD2DF5615B}">
  <dimension ref="A1:BL533"/>
  <sheetViews>
    <sheetView view="pageBreakPreview" topLeftCell="A10" zoomScaleNormal="91" zoomScaleSheetLayoutView="100" workbookViewId="0">
      <selection activeCell="C21" sqref="C21:E21"/>
    </sheetView>
  </sheetViews>
  <sheetFormatPr baseColWidth="10" defaultColWidth="11.42578125" defaultRowHeight="12.75" x14ac:dyDescent="0.2"/>
  <cols>
    <col min="1" max="1" width="5.5703125" style="34" customWidth="1"/>
    <col min="2" max="2" width="17.140625" style="35" customWidth="1"/>
    <col min="3" max="4" width="17.7109375" style="35" customWidth="1"/>
    <col min="5" max="5" width="17.7109375" style="21" customWidth="1"/>
    <col min="6" max="6" width="28.42578125" style="34" customWidth="1"/>
    <col min="7" max="7" width="19.5703125" style="20" bestFit="1" customWidth="1"/>
    <col min="8" max="40" width="11.42578125" style="20"/>
    <col min="41" max="16384" width="11.42578125" style="21"/>
  </cols>
  <sheetData>
    <row r="1" spans="1:64" customFormat="1" ht="18.75" customHeight="1" x14ac:dyDescent="0.2">
      <c r="A1" s="419"/>
      <c r="B1" s="419"/>
      <c r="C1" s="420" t="s">
        <v>0</v>
      </c>
      <c r="D1" s="421"/>
      <c r="E1" s="422"/>
      <c r="F1" s="423"/>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row>
    <row r="2" spans="1:64" customFormat="1" ht="45.75" customHeight="1" x14ac:dyDescent="0.2">
      <c r="A2" s="419"/>
      <c r="B2" s="419"/>
      <c r="C2" s="420" t="s">
        <v>487</v>
      </c>
      <c r="D2" s="421"/>
      <c r="E2" s="422"/>
      <c r="F2" s="424"/>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row>
    <row r="3" spans="1:64" customFormat="1" ht="18.75" customHeight="1" x14ac:dyDescent="0.2">
      <c r="A3" s="419"/>
      <c r="B3" s="419"/>
      <c r="C3" s="19" t="s">
        <v>488</v>
      </c>
      <c r="D3" s="19" t="s">
        <v>112</v>
      </c>
      <c r="E3" s="19" t="s">
        <v>489</v>
      </c>
      <c r="F3" s="425"/>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64" ht="12.75" customHeight="1" x14ac:dyDescent="0.2">
      <c r="A4" s="426" t="s">
        <v>490</v>
      </c>
      <c r="B4" s="426"/>
      <c r="C4" s="426"/>
      <c r="D4" s="426"/>
      <c r="E4" s="426"/>
      <c r="F4" s="426"/>
      <c r="AO4" s="20"/>
      <c r="AP4" s="20"/>
      <c r="AQ4" s="20"/>
      <c r="AR4" s="20"/>
      <c r="AS4" s="20"/>
      <c r="AT4" s="20"/>
      <c r="AU4" s="20"/>
      <c r="AV4" s="20"/>
      <c r="AW4" s="20"/>
      <c r="AX4" s="20"/>
      <c r="AY4" s="20"/>
      <c r="AZ4" s="20"/>
      <c r="BA4" s="20"/>
      <c r="BB4" s="20"/>
      <c r="BC4" s="20"/>
      <c r="BD4" s="20"/>
      <c r="BE4" s="20"/>
      <c r="BF4" s="20"/>
      <c r="BG4" s="20"/>
      <c r="BH4" s="20"/>
      <c r="BI4" s="20"/>
      <c r="BJ4" s="20"/>
      <c r="BK4" s="20"/>
      <c r="BL4" s="20"/>
    </row>
    <row r="5" spans="1:64" ht="38.25" x14ac:dyDescent="0.2">
      <c r="A5" s="4" t="s">
        <v>115</v>
      </c>
      <c r="B5" s="22" t="s">
        <v>491</v>
      </c>
      <c r="C5" s="311" t="s">
        <v>492</v>
      </c>
      <c r="D5" s="409"/>
      <c r="E5" s="312"/>
      <c r="F5" s="4" t="s">
        <v>493</v>
      </c>
      <c r="AO5" s="20"/>
      <c r="AP5" s="20"/>
      <c r="AQ5" s="20"/>
      <c r="AR5" s="20"/>
      <c r="AS5" s="20"/>
      <c r="AT5" s="20"/>
      <c r="AU5" s="20"/>
      <c r="AV5" s="20"/>
      <c r="AW5" s="20"/>
      <c r="AX5" s="20"/>
      <c r="AY5" s="20"/>
      <c r="AZ5" s="20"/>
      <c r="BA5" s="20"/>
      <c r="BB5" s="20"/>
      <c r="BC5" s="20"/>
      <c r="BD5" s="20"/>
      <c r="BE5" s="20"/>
      <c r="BF5" s="20"/>
      <c r="BG5" s="20"/>
      <c r="BH5" s="20"/>
      <c r="BI5" s="20"/>
      <c r="BJ5" s="20"/>
      <c r="BK5" s="20"/>
      <c r="BL5" s="20"/>
    </row>
    <row r="6" spans="1:64" ht="103.5" customHeight="1" x14ac:dyDescent="0.2">
      <c r="A6" s="163">
        <v>1</v>
      </c>
      <c r="B6" s="164">
        <v>42599</v>
      </c>
      <c r="C6" s="410" t="s">
        <v>494</v>
      </c>
      <c r="D6" s="411"/>
      <c r="E6" s="412"/>
      <c r="F6" s="163" t="s">
        <v>495</v>
      </c>
      <c r="G6" s="25"/>
      <c r="AO6" s="20"/>
      <c r="AP6" s="20"/>
      <c r="AQ6" s="20"/>
      <c r="AR6" s="20"/>
      <c r="AS6" s="20"/>
      <c r="AT6" s="20"/>
      <c r="AU6" s="20"/>
      <c r="AV6" s="20"/>
      <c r="AW6" s="20"/>
      <c r="AX6" s="20"/>
      <c r="AY6" s="20"/>
      <c r="AZ6" s="20"/>
      <c r="BA6" s="20"/>
      <c r="BB6" s="20"/>
      <c r="BC6" s="20"/>
      <c r="BD6" s="20"/>
      <c r="BE6" s="20"/>
      <c r="BF6" s="20"/>
      <c r="BG6" s="20"/>
      <c r="BH6" s="20"/>
      <c r="BI6" s="20"/>
      <c r="BJ6" s="20"/>
      <c r="BK6" s="20"/>
      <c r="BL6" s="20"/>
    </row>
    <row r="7" spans="1:64" ht="71.25" customHeight="1" x14ac:dyDescent="0.2">
      <c r="A7" s="163">
        <v>2</v>
      </c>
      <c r="B7" s="164">
        <v>43299</v>
      </c>
      <c r="C7" s="410" t="s">
        <v>496</v>
      </c>
      <c r="D7" s="411"/>
      <c r="E7" s="412"/>
      <c r="F7" s="163" t="s">
        <v>495</v>
      </c>
      <c r="G7" s="25"/>
      <c r="AO7" s="20"/>
      <c r="AP7" s="20"/>
      <c r="AQ7" s="20"/>
      <c r="AR7" s="20"/>
      <c r="AS7" s="20"/>
      <c r="AT7" s="20"/>
      <c r="AU7" s="20"/>
      <c r="AV7" s="20"/>
      <c r="AW7" s="20"/>
      <c r="AX7" s="20"/>
      <c r="AY7" s="20"/>
      <c r="AZ7" s="20"/>
      <c r="BA7" s="20"/>
      <c r="BB7" s="20"/>
      <c r="BC7" s="20"/>
      <c r="BD7" s="20"/>
      <c r="BE7" s="20"/>
      <c r="BF7" s="20"/>
      <c r="BG7" s="20"/>
      <c r="BH7" s="20"/>
      <c r="BI7" s="20"/>
      <c r="BJ7" s="20"/>
      <c r="BK7" s="20"/>
      <c r="BL7" s="20"/>
    </row>
    <row r="8" spans="1:64" ht="75" customHeight="1" x14ac:dyDescent="0.2">
      <c r="A8" s="163">
        <v>3</v>
      </c>
      <c r="B8" s="164">
        <v>43419</v>
      </c>
      <c r="C8" s="410" t="s">
        <v>497</v>
      </c>
      <c r="D8" s="411"/>
      <c r="E8" s="412"/>
      <c r="F8" s="163" t="s">
        <v>495</v>
      </c>
      <c r="G8" s="25"/>
      <c r="AO8" s="20"/>
      <c r="AP8" s="20"/>
      <c r="AQ8" s="20"/>
      <c r="AR8" s="20"/>
      <c r="AS8" s="20"/>
      <c r="AT8" s="20"/>
      <c r="AU8" s="20"/>
      <c r="AV8" s="20"/>
      <c r="AW8" s="20"/>
      <c r="AX8" s="20"/>
      <c r="AY8" s="20"/>
      <c r="AZ8" s="20"/>
      <c r="BA8" s="20"/>
      <c r="BB8" s="20"/>
      <c r="BC8" s="20"/>
      <c r="BD8" s="20"/>
      <c r="BE8" s="20"/>
      <c r="BF8" s="20"/>
      <c r="BG8" s="20"/>
      <c r="BH8" s="20"/>
      <c r="BI8" s="20"/>
      <c r="BJ8" s="20"/>
      <c r="BK8" s="20"/>
      <c r="BL8" s="20"/>
    </row>
    <row r="9" spans="1:64" ht="39.75" customHeight="1" x14ac:dyDescent="0.2">
      <c r="A9" s="163">
        <v>4</v>
      </c>
      <c r="B9" s="164">
        <v>44146</v>
      </c>
      <c r="C9" s="413" t="s">
        <v>498</v>
      </c>
      <c r="D9" s="414"/>
      <c r="E9" s="415"/>
      <c r="F9" s="163" t="s">
        <v>495</v>
      </c>
      <c r="G9" s="25"/>
      <c r="AO9" s="20"/>
      <c r="AP9" s="20"/>
      <c r="AQ9" s="20"/>
      <c r="AR9" s="20"/>
      <c r="AS9" s="20"/>
      <c r="AT9" s="20"/>
      <c r="AU9" s="20"/>
      <c r="AV9" s="20"/>
      <c r="AW9" s="20"/>
      <c r="AX9" s="20"/>
      <c r="AY9" s="20"/>
      <c r="AZ9" s="20"/>
      <c r="BA9" s="20"/>
      <c r="BB9" s="20"/>
      <c r="BC9" s="20"/>
      <c r="BD9" s="20"/>
      <c r="BE9" s="20"/>
      <c r="BF9" s="20"/>
      <c r="BG9" s="20"/>
      <c r="BH9" s="20"/>
      <c r="BI9" s="20"/>
      <c r="BJ9" s="20"/>
      <c r="BK9" s="20"/>
      <c r="BL9" s="20"/>
    </row>
    <row r="10" spans="1:64" ht="78" customHeight="1" x14ac:dyDescent="0.2">
      <c r="A10" s="163">
        <v>5</v>
      </c>
      <c r="B10" s="164">
        <v>44441</v>
      </c>
      <c r="C10" s="410" t="s">
        <v>499</v>
      </c>
      <c r="D10" s="411"/>
      <c r="E10" s="412"/>
      <c r="F10" s="163" t="s">
        <v>495</v>
      </c>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row>
    <row r="11" spans="1:64" ht="42.75" customHeight="1" x14ac:dyDescent="0.2">
      <c r="A11" s="163">
        <v>6</v>
      </c>
      <c r="B11" s="164">
        <v>44862</v>
      </c>
      <c r="C11" s="413" t="s">
        <v>500</v>
      </c>
      <c r="D11" s="414"/>
      <c r="E11" s="415"/>
      <c r="F11" s="163" t="s">
        <v>495</v>
      </c>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row>
    <row r="12" spans="1:64" ht="135.75" customHeight="1" x14ac:dyDescent="0.2">
      <c r="A12" s="163">
        <v>7</v>
      </c>
      <c r="B12" s="164">
        <v>45246</v>
      </c>
      <c r="C12" s="410" t="s">
        <v>501</v>
      </c>
      <c r="D12" s="411"/>
      <c r="E12" s="412"/>
      <c r="F12" s="163" t="s">
        <v>495</v>
      </c>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ht="52.5" customHeight="1" x14ac:dyDescent="0.2">
      <c r="A13" s="23">
        <v>8</v>
      </c>
      <c r="B13" s="24">
        <v>45497</v>
      </c>
      <c r="C13" s="416" t="s">
        <v>502</v>
      </c>
      <c r="D13" s="417"/>
      <c r="E13" s="418"/>
      <c r="F13" s="163" t="s">
        <v>503</v>
      </c>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1:64" ht="101.25" customHeight="1" x14ac:dyDescent="0.2">
      <c r="A14" s="23">
        <v>9</v>
      </c>
      <c r="B14" s="24">
        <v>45611</v>
      </c>
      <c r="C14" s="428" t="s">
        <v>530</v>
      </c>
      <c r="D14" s="417"/>
      <c r="E14" s="418"/>
      <c r="F14" s="163" t="s">
        <v>495</v>
      </c>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row>
    <row r="15" spans="1:64" x14ac:dyDescent="0.2">
      <c r="A15" s="23"/>
      <c r="B15" s="24"/>
      <c r="C15" s="406"/>
      <c r="D15" s="407"/>
      <c r="E15" s="408"/>
      <c r="F15" s="23"/>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row>
    <row r="16" spans="1:64" x14ac:dyDescent="0.2">
      <c r="A16" s="23"/>
      <c r="B16" s="24"/>
      <c r="C16" s="406"/>
      <c r="D16" s="407"/>
      <c r="E16" s="408"/>
      <c r="F16" s="23"/>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row>
    <row r="17" spans="1:64" x14ac:dyDescent="0.2">
      <c r="A17" s="23"/>
      <c r="B17" s="24"/>
      <c r="C17" s="406"/>
      <c r="D17" s="407"/>
      <c r="E17" s="408"/>
      <c r="F17" s="23"/>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pans="1:64" x14ac:dyDescent="0.2">
      <c r="A18" s="23"/>
      <c r="B18" s="24"/>
      <c r="C18" s="406"/>
      <c r="D18" s="407"/>
      <c r="E18" s="408"/>
      <c r="F18" s="23"/>
      <c r="H18" s="26"/>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64" x14ac:dyDescent="0.2">
      <c r="A19" s="23"/>
      <c r="B19" s="24"/>
      <c r="C19" s="406"/>
      <c r="D19" s="407"/>
      <c r="E19" s="408"/>
      <c r="F19" s="23"/>
      <c r="H19" s="26"/>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64" x14ac:dyDescent="0.2">
      <c r="A20" s="27"/>
      <c r="B20" s="28"/>
      <c r="C20" s="406"/>
      <c r="D20" s="407"/>
      <c r="E20" s="408"/>
      <c r="F20" s="23"/>
      <c r="H20" s="26"/>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64" x14ac:dyDescent="0.2">
      <c r="A21" s="27"/>
      <c r="B21" s="28"/>
      <c r="C21" s="406"/>
      <c r="D21" s="407"/>
      <c r="E21" s="408"/>
      <c r="F21" s="23"/>
      <c r="H21" s="26"/>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64" x14ac:dyDescent="0.2">
      <c r="A22" s="23"/>
      <c r="B22" s="24"/>
      <c r="C22" s="406"/>
      <c r="D22" s="407"/>
      <c r="E22" s="408"/>
      <c r="F22" s="23"/>
      <c r="H22" s="26"/>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64" x14ac:dyDescent="0.2">
      <c r="A23" s="23"/>
      <c r="B23" s="24"/>
      <c r="C23" s="406"/>
      <c r="D23" s="407"/>
      <c r="E23" s="408"/>
      <c r="F23" s="23"/>
      <c r="H23" s="26"/>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pans="1:64" x14ac:dyDescent="0.2">
      <c r="A24" s="23"/>
      <c r="B24" s="24"/>
      <c r="C24" s="406"/>
      <c r="D24" s="407"/>
      <c r="E24" s="408"/>
      <c r="F24" s="23"/>
      <c r="H24" s="26"/>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pans="1:64" x14ac:dyDescent="0.2">
      <c r="A25" s="23"/>
      <c r="B25" s="24"/>
      <c r="C25" s="406"/>
      <c r="D25" s="407"/>
      <c r="E25" s="408"/>
      <c r="F25" s="23"/>
      <c r="H25" s="26"/>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x14ac:dyDescent="0.2">
      <c r="A26" s="23"/>
      <c r="B26" s="24"/>
      <c r="C26" s="406"/>
      <c r="D26" s="407"/>
      <c r="E26" s="408"/>
      <c r="F26" s="23"/>
      <c r="H26" s="26"/>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x14ac:dyDescent="0.2">
      <c r="A27" s="23"/>
      <c r="B27" s="24"/>
      <c r="C27" s="406"/>
      <c r="D27" s="407"/>
      <c r="E27" s="408"/>
      <c r="F27" s="23"/>
      <c r="G27" s="21"/>
      <c r="H27" s="29"/>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row>
    <row r="28" spans="1:64" x14ac:dyDescent="0.2">
      <c r="A28" s="23"/>
      <c r="B28" s="24"/>
      <c r="C28" s="406"/>
      <c r="D28" s="407"/>
      <c r="E28" s="408"/>
      <c r="F28" s="23"/>
      <c r="G28" s="21"/>
      <c r="H28" s="29"/>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row>
    <row r="29" spans="1:64" x14ac:dyDescent="0.2">
      <c r="A29" s="30"/>
      <c r="B29" s="31"/>
      <c r="C29" s="406"/>
      <c r="D29" s="407"/>
      <c r="E29" s="408"/>
      <c r="F29" s="15"/>
      <c r="H29" s="26"/>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x14ac:dyDescent="0.2">
      <c r="A30" s="30"/>
      <c r="B30" s="31"/>
      <c r="C30" s="406"/>
      <c r="D30" s="407"/>
      <c r="E30" s="408"/>
      <c r="F30" s="15"/>
      <c r="H30" s="26"/>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x14ac:dyDescent="0.2">
      <c r="A31" s="30"/>
      <c r="B31" s="31"/>
      <c r="C31" s="406"/>
      <c r="D31" s="407"/>
      <c r="E31" s="408"/>
      <c r="F31" s="15"/>
      <c r="H31" s="26"/>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row>
    <row r="32" spans="1:64" x14ac:dyDescent="0.2">
      <c r="A32" s="30"/>
      <c r="B32" s="31"/>
      <c r="C32" s="406"/>
      <c r="D32" s="407"/>
      <c r="E32" s="408"/>
      <c r="F32" s="15"/>
      <c r="H32" s="26"/>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pans="1:64" x14ac:dyDescent="0.2">
      <c r="A33" s="30"/>
      <c r="B33" s="31"/>
      <c r="C33" s="406"/>
      <c r="D33" s="407"/>
      <c r="E33" s="408"/>
      <c r="F33" s="15"/>
      <c r="H33" s="26"/>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x14ac:dyDescent="0.2">
      <c r="A34" s="30"/>
      <c r="B34" s="31"/>
      <c r="C34" s="406"/>
      <c r="D34" s="407"/>
      <c r="E34" s="408"/>
      <c r="F34" s="15"/>
      <c r="H34" s="26"/>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x14ac:dyDescent="0.2">
      <c r="A35" s="30"/>
      <c r="B35" s="31"/>
      <c r="C35" s="406"/>
      <c r="D35" s="407"/>
      <c r="E35" s="408"/>
      <c r="F35" s="15"/>
      <c r="H35" s="26"/>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x14ac:dyDescent="0.2">
      <c r="A36" s="30"/>
      <c r="B36" s="31"/>
      <c r="C36" s="406"/>
      <c r="D36" s="407"/>
      <c r="E36" s="408"/>
      <c r="F36" s="15"/>
      <c r="H36" s="26"/>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x14ac:dyDescent="0.2">
      <c r="A37" s="32"/>
      <c r="B37" s="33"/>
      <c r="C37" s="33"/>
      <c r="D37" s="33"/>
      <c r="E37" s="25"/>
      <c r="F37" s="32"/>
      <c r="H37" s="26"/>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x14ac:dyDescent="0.2">
      <c r="A38" s="32"/>
      <c r="B38" s="33"/>
      <c r="C38" s="33"/>
      <c r="D38" s="33"/>
      <c r="E38" s="20"/>
      <c r="F38" s="32"/>
      <c r="H38" s="26"/>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x14ac:dyDescent="0.2">
      <c r="A39" s="32"/>
      <c r="B39" s="33"/>
      <c r="C39" s="33"/>
      <c r="D39" s="33"/>
      <c r="E39" s="20"/>
      <c r="F39" s="32"/>
      <c r="H39" s="26"/>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x14ac:dyDescent="0.2">
      <c r="A40" s="32"/>
      <c r="B40" s="33"/>
      <c r="C40" s="33"/>
      <c r="D40" s="33"/>
      <c r="E40" s="20"/>
      <c r="F40" s="32"/>
      <c r="H40" s="26"/>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row>
    <row r="41" spans="1:64" x14ac:dyDescent="0.2">
      <c r="A41" s="32"/>
      <c r="B41" s="33"/>
      <c r="C41" s="33"/>
      <c r="D41" s="33"/>
      <c r="E41" s="20"/>
      <c r="F41" s="32"/>
      <c r="H41" s="26"/>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x14ac:dyDescent="0.2">
      <c r="A42" s="32"/>
      <c r="B42" s="32"/>
      <c r="C42" s="32"/>
      <c r="D42" s="32"/>
      <c r="E42" s="20"/>
      <c r="F42" s="20"/>
      <c r="H42" s="26"/>
      <c r="AO42" s="20"/>
      <c r="AP42" s="20"/>
      <c r="AQ42" s="20"/>
      <c r="AR42" s="20"/>
      <c r="AS42" s="20"/>
      <c r="AT42" s="20"/>
      <c r="AU42" s="20"/>
      <c r="AV42" s="20"/>
      <c r="AW42" s="20"/>
      <c r="AX42" s="20"/>
      <c r="AY42" s="20"/>
      <c r="AZ42" s="20"/>
      <c r="BA42" s="20"/>
      <c r="BB42" s="20"/>
      <c r="BC42" s="20"/>
      <c r="BD42" s="20"/>
      <c r="BE42" s="20"/>
      <c r="BF42" s="20"/>
      <c r="BG42" s="20"/>
      <c r="BH42" s="20"/>
      <c r="BI42" s="20"/>
      <c r="BJ42" s="20"/>
    </row>
    <row r="43" spans="1:64" x14ac:dyDescent="0.2">
      <c r="A43" s="32"/>
      <c r="B43" s="32"/>
      <c r="C43" s="32"/>
      <c r="D43" s="32"/>
      <c r="E43" s="20"/>
      <c r="F43" s="20"/>
      <c r="H43" s="26"/>
      <c r="AO43" s="20"/>
      <c r="AP43" s="20"/>
      <c r="AQ43" s="20"/>
      <c r="AR43" s="20"/>
      <c r="AS43" s="20"/>
      <c r="AT43" s="20"/>
      <c r="AU43" s="20"/>
      <c r="AV43" s="20"/>
      <c r="AW43" s="20"/>
      <c r="AX43" s="20"/>
      <c r="AY43" s="20"/>
      <c r="AZ43" s="20"/>
      <c r="BA43" s="20"/>
      <c r="BB43" s="20"/>
      <c r="BC43" s="20"/>
      <c r="BD43" s="20"/>
      <c r="BE43" s="20"/>
      <c r="BF43" s="20"/>
      <c r="BG43" s="20"/>
      <c r="BH43" s="20"/>
      <c r="BI43" s="20"/>
      <c r="BJ43" s="20"/>
    </row>
    <row r="44" spans="1:64" x14ac:dyDescent="0.2">
      <c r="A44" s="32"/>
      <c r="B44" s="32"/>
      <c r="C44" s="32"/>
      <c r="D44" s="32"/>
      <c r="E44" s="20"/>
      <c r="F44" s="20"/>
      <c r="H44" s="26"/>
      <c r="AO44" s="20"/>
      <c r="AP44" s="20"/>
      <c r="AQ44" s="20"/>
      <c r="AR44" s="20"/>
      <c r="AS44" s="20"/>
      <c r="AT44" s="20"/>
      <c r="AU44" s="20"/>
      <c r="AV44" s="20"/>
      <c r="AW44" s="20"/>
      <c r="AX44" s="20"/>
      <c r="AY44" s="20"/>
      <c r="AZ44" s="20"/>
      <c r="BA44" s="20"/>
      <c r="BB44" s="20"/>
      <c r="BC44" s="20"/>
      <c r="BD44" s="20"/>
      <c r="BE44" s="20"/>
      <c r="BF44" s="20"/>
      <c r="BG44" s="20"/>
      <c r="BH44" s="20"/>
      <c r="BI44" s="20"/>
      <c r="BJ44" s="20"/>
    </row>
    <row r="45" spans="1:64" x14ac:dyDescent="0.2">
      <c r="A45" s="32"/>
      <c r="B45" s="32"/>
      <c r="C45" s="32"/>
      <c r="D45" s="32"/>
      <c r="E45" s="20"/>
      <c r="F45" s="20"/>
      <c r="H45" s="26"/>
      <c r="AO45" s="20"/>
      <c r="AP45" s="20"/>
      <c r="AQ45" s="20"/>
      <c r="AR45" s="20"/>
      <c r="AS45" s="20"/>
      <c r="AT45" s="20"/>
      <c r="AU45" s="20"/>
      <c r="AV45" s="20"/>
      <c r="AW45" s="20"/>
      <c r="AX45" s="20"/>
      <c r="AY45" s="20"/>
      <c r="AZ45" s="20"/>
      <c r="BA45" s="20"/>
      <c r="BB45" s="20"/>
      <c r="BC45" s="20"/>
      <c r="BD45" s="20"/>
      <c r="BE45" s="20"/>
      <c r="BF45" s="20"/>
      <c r="BG45" s="20"/>
      <c r="BH45" s="20"/>
      <c r="BI45" s="20"/>
      <c r="BJ45" s="20"/>
    </row>
    <row r="46" spans="1:64" x14ac:dyDescent="0.2">
      <c r="A46" s="32"/>
      <c r="B46" s="32"/>
      <c r="C46" s="32"/>
      <c r="D46" s="32"/>
      <c r="E46" s="20"/>
      <c r="F46" s="20"/>
      <c r="H46" s="26"/>
      <c r="AO46" s="20"/>
      <c r="AP46" s="20"/>
      <c r="AQ46" s="20"/>
      <c r="AR46" s="20"/>
      <c r="AS46" s="20"/>
      <c r="AT46" s="20"/>
      <c r="AU46" s="20"/>
      <c r="AV46" s="20"/>
      <c r="AW46" s="20"/>
      <c r="AX46" s="20"/>
      <c r="AY46" s="20"/>
      <c r="AZ46" s="20"/>
      <c r="BA46" s="20"/>
      <c r="BB46" s="20"/>
      <c r="BC46" s="20"/>
      <c r="BD46" s="20"/>
      <c r="BE46" s="20"/>
      <c r="BF46" s="20"/>
      <c r="BG46" s="20"/>
      <c r="BH46" s="20"/>
      <c r="BI46" s="20"/>
      <c r="BJ46" s="20"/>
    </row>
    <row r="47" spans="1:64" x14ac:dyDescent="0.2">
      <c r="A47" s="32"/>
      <c r="B47" s="32"/>
      <c r="C47" s="32"/>
      <c r="D47" s="32"/>
      <c r="E47" s="20"/>
      <c r="F47" s="20"/>
      <c r="H47" s="26"/>
      <c r="AO47" s="20"/>
      <c r="AP47" s="20"/>
      <c r="AQ47" s="20"/>
      <c r="AR47" s="20"/>
      <c r="AS47" s="20"/>
      <c r="AT47" s="20"/>
      <c r="AU47" s="20"/>
      <c r="AV47" s="20"/>
      <c r="AW47" s="20"/>
      <c r="AX47" s="20"/>
      <c r="AY47" s="20"/>
      <c r="AZ47" s="20"/>
      <c r="BA47" s="20"/>
      <c r="BB47" s="20"/>
      <c r="BC47" s="20"/>
      <c r="BD47" s="20"/>
      <c r="BE47" s="20"/>
      <c r="BF47" s="20"/>
      <c r="BG47" s="20"/>
      <c r="BH47" s="20"/>
      <c r="BI47" s="20"/>
      <c r="BJ47" s="20"/>
    </row>
    <row r="48" spans="1:64" x14ac:dyDescent="0.2">
      <c r="A48" s="32"/>
      <c r="B48" s="32"/>
      <c r="C48" s="32"/>
      <c r="D48" s="32"/>
      <c r="E48" s="20"/>
      <c r="F48" s="20"/>
      <c r="H48" s="26"/>
      <c r="AO48" s="20"/>
      <c r="AP48" s="20"/>
      <c r="AQ48" s="20"/>
      <c r="AR48" s="20"/>
      <c r="AS48" s="20"/>
      <c r="AT48" s="20"/>
      <c r="AU48" s="20"/>
      <c r="AV48" s="20"/>
      <c r="AW48" s="20"/>
      <c r="AX48" s="20"/>
      <c r="AY48" s="20"/>
      <c r="AZ48" s="20"/>
      <c r="BA48" s="20"/>
      <c r="BB48" s="20"/>
      <c r="BC48" s="20"/>
      <c r="BD48" s="20"/>
      <c r="BE48" s="20"/>
      <c r="BF48" s="20"/>
      <c r="BG48" s="20"/>
      <c r="BH48" s="20"/>
      <c r="BI48" s="20"/>
      <c r="BJ48" s="20"/>
    </row>
    <row r="49" spans="1:64" x14ac:dyDescent="0.2">
      <c r="A49" s="32"/>
      <c r="B49" s="32"/>
      <c r="C49" s="32"/>
      <c r="D49" s="32"/>
      <c r="E49" s="20"/>
      <c r="F49" s="20"/>
      <c r="H49" s="26"/>
      <c r="AO49" s="20"/>
      <c r="AP49" s="20"/>
      <c r="AQ49" s="20"/>
      <c r="AR49" s="20"/>
      <c r="AS49" s="20"/>
      <c r="AT49" s="20"/>
      <c r="AU49" s="20"/>
      <c r="AV49" s="20"/>
      <c r="AW49" s="20"/>
      <c r="AX49" s="20"/>
      <c r="AY49" s="20"/>
      <c r="AZ49" s="20"/>
      <c r="BA49" s="20"/>
      <c r="BB49" s="20"/>
      <c r="BC49" s="20"/>
      <c r="BD49" s="20"/>
      <c r="BE49" s="20"/>
      <c r="BF49" s="20"/>
      <c r="BG49" s="20"/>
      <c r="BH49" s="20"/>
      <c r="BI49" s="20"/>
      <c r="BJ49" s="20"/>
    </row>
    <row r="50" spans="1:64" x14ac:dyDescent="0.2">
      <c r="A50" s="32"/>
      <c r="B50" s="33"/>
      <c r="C50" s="33"/>
      <c r="D50" s="33"/>
      <c r="E50" s="20"/>
      <c r="F50" s="32"/>
      <c r="H50" s="26"/>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pans="1:64" x14ac:dyDescent="0.2">
      <c r="A51" s="32"/>
      <c r="B51" s="33"/>
      <c r="C51" s="33"/>
      <c r="D51" s="33"/>
      <c r="E51" s="20"/>
      <c r="F51" s="32"/>
      <c r="H51" s="26"/>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row>
    <row r="52" spans="1:64" x14ac:dyDescent="0.2">
      <c r="A52" s="32"/>
      <c r="B52" s="33"/>
      <c r="C52" s="33"/>
      <c r="D52" s="33"/>
      <c r="E52" s="20"/>
      <c r="F52" s="32"/>
      <c r="H52" s="26"/>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row>
    <row r="53" spans="1:64" x14ac:dyDescent="0.2">
      <c r="A53" s="32"/>
      <c r="B53" s="33"/>
      <c r="C53" s="33"/>
      <c r="D53" s="33"/>
      <c r="E53" s="20"/>
      <c r="F53" s="32"/>
      <c r="H53" s="26"/>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pans="1:64" x14ac:dyDescent="0.2">
      <c r="A54" s="32"/>
      <c r="B54" s="33"/>
      <c r="C54" s="33"/>
      <c r="D54" s="33"/>
      <c r="E54" s="20"/>
      <c r="F54" s="32"/>
      <c r="H54" s="26"/>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row>
    <row r="55" spans="1:64" x14ac:dyDescent="0.2">
      <c r="A55" s="32"/>
      <c r="B55" s="33"/>
      <c r="C55" s="33"/>
      <c r="D55" s="33"/>
      <c r="E55" s="20"/>
      <c r="F55" s="32"/>
      <c r="H55" s="26"/>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row>
    <row r="56" spans="1:64" x14ac:dyDescent="0.2">
      <c r="A56" s="32"/>
      <c r="B56" s="33"/>
      <c r="C56" s="33"/>
      <c r="D56" s="33"/>
      <c r="E56" s="20"/>
      <c r="F56" s="32"/>
      <c r="H56" s="26"/>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row>
    <row r="57" spans="1:64" x14ac:dyDescent="0.2">
      <c r="A57" s="32"/>
      <c r="B57" s="33"/>
      <c r="C57" s="33"/>
      <c r="D57" s="33"/>
      <c r="E57" s="20"/>
      <c r="F57" s="32"/>
      <c r="H57" s="26"/>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row>
    <row r="58" spans="1:64" x14ac:dyDescent="0.2">
      <c r="A58" s="32"/>
      <c r="B58" s="33"/>
      <c r="C58" s="33"/>
      <c r="D58" s="33"/>
      <c r="E58" s="20"/>
      <c r="F58" s="32"/>
      <c r="H58" s="26"/>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row>
    <row r="59" spans="1:64" x14ac:dyDescent="0.2">
      <c r="A59" s="32"/>
      <c r="B59" s="33"/>
      <c r="C59" s="33"/>
      <c r="D59" s="33"/>
      <c r="E59" s="20"/>
      <c r="F59" s="32"/>
      <c r="H59" s="26"/>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row>
    <row r="60" spans="1:64" x14ac:dyDescent="0.2">
      <c r="A60" s="32"/>
      <c r="B60" s="33"/>
      <c r="C60" s="33"/>
      <c r="D60" s="33"/>
      <c r="E60" s="20"/>
      <c r="F60" s="32"/>
      <c r="H60" s="26"/>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row>
    <row r="61" spans="1:64" x14ac:dyDescent="0.2">
      <c r="A61" s="32"/>
      <c r="B61" s="33"/>
      <c r="C61" s="33"/>
      <c r="D61" s="33"/>
      <c r="E61" s="20"/>
      <c r="F61" s="32"/>
      <c r="H61" s="26"/>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row>
    <row r="62" spans="1:64" x14ac:dyDescent="0.2">
      <c r="A62" s="32"/>
      <c r="B62" s="33"/>
      <c r="C62" s="33"/>
      <c r="D62" s="33"/>
      <c r="E62" s="20"/>
      <c r="F62" s="32"/>
      <c r="H62" s="26"/>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row>
    <row r="63" spans="1:64" x14ac:dyDescent="0.2">
      <c r="A63" s="32"/>
      <c r="B63" s="33"/>
      <c r="C63" s="33"/>
      <c r="D63" s="33"/>
      <c r="E63" s="20"/>
      <c r="F63" s="32"/>
      <c r="H63" s="26"/>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row>
    <row r="64" spans="1:64" x14ac:dyDescent="0.2">
      <c r="A64" s="32"/>
      <c r="B64" s="33"/>
      <c r="C64" s="33"/>
      <c r="D64" s="33"/>
      <c r="E64" s="20"/>
      <c r="F64" s="32"/>
      <c r="H64" s="26"/>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row>
    <row r="65" spans="1:64" x14ac:dyDescent="0.2">
      <c r="A65" s="32"/>
      <c r="B65" s="33"/>
      <c r="C65" s="33"/>
      <c r="D65" s="33"/>
      <c r="E65" s="20"/>
      <c r="F65" s="32"/>
      <c r="H65" s="26"/>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row>
    <row r="66" spans="1:64" x14ac:dyDescent="0.2">
      <c r="A66" s="32"/>
      <c r="B66" s="33"/>
      <c r="C66" s="33"/>
      <c r="D66" s="33"/>
      <c r="E66" s="20"/>
      <c r="F66" s="32"/>
      <c r="H66" s="26"/>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row>
    <row r="67" spans="1:64" x14ac:dyDescent="0.2">
      <c r="A67" s="32"/>
      <c r="B67" s="33"/>
      <c r="C67" s="33"/>
      <c r="D67" s="33"/>
      <c r="E67" s="20"/>
      <c r="F67" s="32"/>
      <c r="H67" s="26"/>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row>
    <row r="68" spans="1:64" x14ac:dyDescent="0.2">
      <c r="A68" s="32"/>
      <c r="B68" s="33"/>
      <c r="C68" s="33"/>
      <c r="D68" s="33"/>
      <c r="E68" s="20"/>
      <c r="F68" s="32"/>
      <c r="H68" s="26"/>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row>
    <row r="69" spans="1:64" x14ac:dyDescent="0.2">
      <c r="A69" s="32"/>
      <c r="B69" s="33"/>
      <c r="C69" s="33"/>
      <c r="D69" s="33"/>
      <c r="E69" s="20"/>
      <c r="F69" s="32"/>
      <c r="H69" s="26"/>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row>
    <row r="70" spans="1:64" x14ac:dyDescent="0.2">
      <c r="A70" s="32"/>
      <c r="B70" s="33"/>
      <c r="C70" s="33"/>
      <c r="D70" s="33"/>
      <c r="E70" s="20"/>
      <c r="F70" s="32"/>
      <c r="H70" s="26"/>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row>
    <row r="71" spans="1:64" x14ac:dyDescent="0.2">
      <c r="A71" s="32"/>
      <c r="B71" s="33"/>
      <c r="C71" s="33"/>
      <c r="D71" s="33"/>
      <c r="E71" s="20"/>
      <c r="F71" s="32"/>
      <c r="H71" s="26"/>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row>
    <row r="72" spans="1:64" x14ac:dyDescent="0.2">
      <c r="A72" s="32"/>
      <c r="B72" s="33"/>
      <c r="C72" s="33"/>
      <c r="D72" s="33"/>
      <c r="E72" s="20"/>
      <c r="F72" s="32"/>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x14ac:dyDescent="0.2">
      <c r="A73" s="32"/>
      <c r="B73" s="33"/>
      <c r="C73" s="33"/>
      <c r="D73" s="33"/>
      <c r="E73" s="20"/>
      <c r="F73" s="32"/>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x14ac:dyDescent="0.2">
      <c r="A74" s="32"/>
      <c r="B74" s="33"/>
      <c r="C74" s="33"/>
      <c r="D74" s="33"/>
      <c r="E74" s="20"/>
      <c r="F74" s="32"/>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x14ac:dyDescent="0.2">
      <c r="A75" s="32"/>
      <c r="B75" s="33"/>
      <c r="C75" s="33"/>
      <c r="D75" s="33"/>
      <c r="E75" s="20"/>
      <c r="F75" s="32"/>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x14ac:dyDescent="0.2">
      <c r="A76" s="32"/>
      <c r="B76" s="33"/>
      <c r="C76" s="33"/>
      <c r="D76" s="33"/>
      <c r="E76" s="20"/>
      <c r="F76" s="32"/>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x14ac:dyDescent="0.2">
      <c r="A77" s="32"/>
      <c r="B77" s="33"/>
      <c r="C77" s="33"/>
      <c r="D77" s="33"/>
      <c r="E77" s="20"/>
      <c r="F77" s="32"/>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x14ac:dyDescent="0.2">
      <c r="A78" s="32"/>
      <c r="B78" s="33"/>
      <c r="C78" s="33"/>
      <c r="D78" s="33"/>
      <c r="E78" s="20"/>
      <c r="F78" s="32"/>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x14ac:dyDescent="0.2">
      <c r="A79" s="32"/>
      <c r="B79" s="33"/>
      <c r="C79" s="33"/>
      <c r="D79" s="33"/>
      <c r="E79" s="20"/>
      <c r="F79" s="32"/>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row>
    <row r="80" spans="1:64" x14ac:dyDescent="0.2">
      <c r="A80" s="32"/>
      <c r="B80" s="33"/>
      <c r="C80" s="33"/>
      <c r="D80" s="33"/>
      <c r="E80" s="20"/>
      <c r="F80" s="32"/>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row>
    <row r="81" spans="1:64" x14ac:dyDescent="0.2">
      <c r="A81" s="32"/>
      <c r="B81" s="33"/>
      <c r="C81" s="33"/>
      <c r="D81" s="33"/>
      <c r="E81" s="20"/>
      <c r="F81" s="32"/>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row>
    <row r="82" spans="1:64" x14ac:dyDescent="0.2">
      <c r="A82" s="32"/>
      <c r="B82" s="33"/>
      <c r="C82" s="33"/>
      <c r="D82" s="33"/>
      <c r="E82" s="20"/>
      <c r="F82" s="32"/>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row>
    <row r="83" spans="1:64" x14ac:dyDescent="0.2">
      <c r="A83" s="32"/>
      <c r="B83" s="33"/>
      <c r="C83" s="33"/>
      <c r="D83" s="33"/>
      <c r="E83" s="20"/>
      <c r="F83" s="32"/>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row>
    <row r="84" spans="1:64" x14ac:dyDescent="0.2">
      <c r="A84" s="32"/>
      <c r="B84" s="33"/>
      <c r="C84" s="33"/>
      <c r="D84" s="33"/>
      <c r="E84" s="20"/>
      <c r="F84" s="32"/>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row>
    <row r="85" spans="1:64" x14ac:dyDescent="0.2">
      <c r="A85" s="32"/>
      <c r="B85" s="33"/>
      <c r="C85" s="33"/>
      <c r="D85" s="33"/>
      <c r="E85" s="20"/>
      <c r="F85" s="32"/>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row>
    <row r="86" spans="1:64" x14ac:dyDescent="0.2">
      <c r="A86" s="32"/>
      <c r="B86" s="33"/>
      <c r="C86" s="33"/>
      <c r="D86" s="33"/>
      <c r="E86" s="20"/>
      <c r="F86" s="32"/>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row>
    <row r="87" spans="1:64" x14ac:dyDescent="0.2">
      <c r="A87" s="32"/>
      <c r="B87" s="33"/>
      <c r="C87" s="33"/>
      <c r="D87" s="33"/>
      <c r="E87" s="20"/>
      <c r="F87" s="32"/>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row>
    <row r="88" spans="1:64" x14ac:dyDescent="0.2">
      <c r="A88" s="32"/>
      <c r="B88" s="33"/>
      <c r="C88" s="33"/>
      <c r="D88" s="33"/>
      <c r="E88" s="20"/>
      <c r="F88" s="32"/>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row>
    <row r="89" spans="1:64" x14ac:dyDescent="0.2">
      <c r="A89" s="32"/>
      <c r="B89" s="33"/>
      <c r="C89" s="33"/>
      <c r="D89" s="33"/>
      <c r="E89" s="20"/>
      <c r="F89" s="32"/>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row>
    <row r="90" spans="1:64" x14ac:dyDescent="0.2">
      <c r="A90" s="32"/>
      <c r="B90" s="33"/>
      <c r="C90" s="33"/>
      <c r="D90" s="33"/>
      <c r="E90" s="20"/>
      <c r="F90" s="32"/>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row>
    <row r="91" spans="1:64" x14ac:dyDescent="0.2">
      <c r="A91" s="32"/>
      <c r="B91" s="33"/>
      <c r="C91" s="33"/>
      <c r="D91" s="33"/>
      <c r="E91" s="20"/>
      <c r="F91" s="32"/>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row>
    <row r="92" spans="1:64" x14ac:dyDescent="0.2">
      <c r="A92" s="32"/>
      <c r="B92" s="33"/>
      <c r="C92" s="33"/>
      <c r="D92" s="33"/>
      <c r="E92" s="20"/>
      <c r="F92" s="32"/>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row>
    <row r="93" spans="1:64" x14ac:dyDescent="0.2">
      <c r="A93" s="32"/>
      <c r="B93" s="33"/>
      <c r="C93" s="33"/>
      <c r="D93" s="33"/>
      <c r="E93" s="20"/>
      <c r="F93" s="32"/>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row>
    <row r="94" spans="1:64" x14ac:dyDescent="0.2">
      <c r="A94" s="32"/>
      <c r="B94" s="33"/>
      <c r="C94" s="33"/>
      <c r="D94" s="33"/>
      <c r="E94" s="20"/>
      <c r="F94" s="32"/>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row>
    <row r="95" spans="1:64" x14ac:dyDescent="0.2">
      <c r="A95" s="32"/>
      <c r="B95" s="33"/>
      <c r="C95" s="33"/>
      <c r="D95" s="33"/>
      <c r="E95" s="20"/>
      <c r="F95" s="32"/>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row>
    <row r="96" spans="1:64" x14ac:dyDescent="0.2">
      <c r="A96" s="32"/>
      <c r="B96" s="33"/>
      <c r="C96" s="33"/>
      <c r="D96" s="33"/>
      <c r="E96" s="20"/>
      <c r="F96" s="32"/>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row>
    <row r="97" spans="1:64" x14ac:dyDescent="0.2">
      <c r="A97" s="32"/>
      <c r="B97" s="33"/>
      <c r="C97" s="33"/>
      <c r="D97" s="33"/>
      <c r="E97" s="20"/>
      <c r="F97" s="32"/>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row>
    <row r="98" spans="1:64" x14ac:dyDescent="0.2">
      <c r="A98" s="32"/>
      <c r="B98" s="33"/>
      <c r="C98" s="33"/>
      <c r="D98" s="33"/>
      <c r="E98" s="20"/>
      <c r="F98" s="32"/>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row>
    <row r="99" spans="1:64" x14ac:dyDescent="0.2">
      <c r="A99" s="32"/>
      <c r="B99" s="33"/>
      <c r="C99" s="33"/>
      <c r="D99" s="33"/>
      <c r="E99" s="20"/>
      <c r="F99" s="32"/>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row>
    <row r="100" spans="1:64" x14ac:dyDescent="0.2">
      <c r="A100" s="32"/>
      <c r="B100" s="33"/>
      <c r="C100" s="33"/>
      <c r="D100" s="33"/>
      <c r="E100" s="20"/>
      <c r="F100" s="32"/>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row>
    <row r="101" spans="1:64" x14ac:dyDescent="0.2">
      <c r="A101" s="32"/>
      <c r="B101" s="33"/>
      <c r="C101" s="33"/>
      <c r="D101" s="33"/>
      <c r="E101" s="20"/>
      <c r="F101" s="32"/>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row>
    <row r="102" spans="1:64" x14ac:dyDescent="0.2">
      <c r="A102" s="32"/>
      <c r="B102" s="33"/>
      <c r="C102" s="33"/>
      <c r="D102" s="33"/>
      <c r="E102" s="20"/>
      <c r="F102" s="32"/>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row>
    <row r="103" spans="1:64" x14ac:dyDescent="0.2">
      <c r="A103" s="32"/>
      <c r="B103" s="33"/>
      <c r="C103" s="33"/>
      <c r="D103" s="33"/>
      <c r="E103" s="20"/>
      <c r="F103" s="32"/>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row>
    <row r="104" spans="1:64" x14ac:dyDescent="0.2">
      <c r="A104" s="32"/>
      <c r="B104" s="33"/>
      <c r="C104" s="33"/>
      <c r="D104" s="33"/>
      <c r="E104" s="20"/>
      <c r="F104" s="32"/>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row>
    <row r="105" spans="1:64" x14ac:dyDescent="0.2">
      <c r="A105" s="32"/>
      <c r="B105" s="33"/>
      <c r="C105" s="33"/>
      <c r="D105" s="33"/>
      <c r="E105" s="20"/>
      <c r="F105" s="32"/>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row>
    <row r="106" spans="1:64" x14ac:dyDescent="0.2">
      <c r="A106" s="32"/>
      <c r="B106" s="33"/>
      <c r="C106" s="33"/>
      <c r="D106" s="33"/>
      <c r="E106" s="20"/>
      <c r="F106" s="32"/>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row>
    <row r="107" spans="1:64" x14ac:dyDescent="0.2">
      <c r="A107" s="32"/>
      <c r="B107" s="33"/>
      <c r="C107" s="33"/>
      <c r="D107" s="33"/>
      <c r="E107" s="20"/>
      <c r="F107" s="32"/>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row>
    <row r="108" spans="1:64" x14ac:dyDescent="0.2">
      <c r="A108" s="32"/>
      <c r="B108" s="33"/>
      <c r="C108" s="33"/>
      <c r="D108" s="33"/>
      <c r="E108" s="20"/>
      <c r="F108" s="32"/>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row>
    <row r="109" spans="1:64" x14ac:dyDescent="0.2">
      <c r="A109" s="32"/>
      <c r="B109" s="33"/>
      <c r="C109" s="33"/>
      <c r="D109" s="33"/>
      <c r="E109" s="20"/>
      <c r="F109" s="32"/>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row>
    <row r="110" spans="1:64" x14ac:dyDescent="0.2">
      <c r="A110" s="32"/>
      <c r="B110" s="33"/>
      <c r="C110" s="33"/>
      <c r="D110" s="33"/>
      <c r="E110" s="20"/>
      <c r="F110" s="32"/>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row>
    <row r="111" spans="1:64" x14ac:dyDescent="0.2">
      <c r="A111" s="32"/>
      <c r="B111" s="33"/>
      <c r="C111" s="33"/>
      <c r="D111" s="33"/>
      <c r="E111" s="20"/>
      <c r="F111" s="32"/>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row>
    <row r="112" spans="1:64" x14ac:dyDescent="0.2">
      <c r="A112" s="32"/>
      <c r="B112" s="33"/>
      <c r="C112" s="33"/>
      <c r="D112" s="33"/>
      <c r="E112" s="20"/>
      <c r="F112" s="32"/>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row>
    <row r="113" spans="1:64" x14ac:dyDescent="0.2">
      <c r="A113" s="32"/>
      <c r="B113" s="33"/>
      <c r="C113" s="33"/>
      <c r="D113" s="33"/>
      <c r="E113" s="20"/>
      <c r="F113" s="32"/>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row>
    <row r="114" spans="1:64" x14ac:dyDescent="0.2">
      <c r="A114" s="32"/>
      <c r="B114" s="33"/>
      <c r="C114" s="33"/>
      <c r="D114" s="33"/>
      <c r="E114" s="20"/>
      <c r="F114" s="32"/>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row>
    <row r="115" spans="1:64" x14ac:dyDescent="0.2">
      <c r="A115" s="32"/>
      <c r="B115" s="33"/>
      <c r="C115" s="33"/>
      <c r="D115" s="33"/>
      <c r="E115" s="20"/>
      <c r="F115" s="32"/>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row>
    <row r="116" spans="1:64" x14ac:dyDescent="0.2">
      <c r="A116" s="32"/>
      <c r="B116" s="33"/>
      <c r="C116" s="33"/>
      <c r="D116" s="33"/>
      <c r="E116" s="20"/>
      <c r="F116" s="32"/>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row>
    <row r="117" spans="1:64" x14ac:dyDescent="0.2">
      <c r="A117" s="32"/>
      <c r="B117" s="33"/>
      <c r="C117" s="33"/>
      <c r="D117" s="33"/>
      <c r="E117" s="20"/>
      <c r="F117" s="32"/>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row>
    <row r="118" spans="1:64" x14ac:dyDescent="0.2">
      <c r="A118" s="32"/>
      <c r="B118" s="33"/>
      <c r="C118" s="33"/>
      <c r="D118" s="33"/>
      <c r="E118" s="20"/>
      <c r="F118" s="32"/>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row>
    <row r="119" spans="1:64" x14ac:dyDescent="0.2">
      <c r="A119" s="32"/>
      <c r="B119" s="33"/>
      <c r="C119" s="33"/>
      <c r="D119" s="33"/>
      <c r="E119" s="20"/>
      <c r="F119" s="32"/>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row>
    <row r="120" spans="1:64" x14ac:dyDescent="0.2">
      <c r="A120" s="32"/>
      <c r="B120" s="33"/>
      <c r="C120" s="33"/>
      <c r="D120" s="33"/>
      <c r="E120" s="20"/>
      <c r="F120" s="32"/>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row>
    <row r="121" spans="1:64" x14ac:dyDescent="0.2">
      <c r="A121" s="32"/>
      <c r="B121" s="33"/>
      <c r="C121" s="33"/>
      <c r="D121" s="33"/>
      <c r="E121" s="20"/>
      <c r="F121" s="32"/>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row>
    <row r="122" spans="1:64" x14ac:dyDescent="0.2">
      <c r="A122" s="32"/>
      <c r="B122" s="33"/>
      <c r="C122" s="33"/>
      <c r="D122" s="33"/>
      <c r="E122" s="20"/>
      <c r="F122" s="32"/>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row>
    <row r="123" spans="1:64" x14ac:dyDescent="0.2">
      <c r="A123" s="32"/>
      <c r="B123" s="33"/>
      <c r="C123" s="33"/>
      <c r="D123" s="33"/>
      <c r="E123" s="20"/>
      <c r="F123" s="32"/>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row>
    <row r="124" spans="1:64" x14ac:dyDescent="0.2">
      <c r="A124" s="32"/>
      <c r="B124" s="33"/>
      <c r="C124" s="33"/>
      <c r="D124" s="33"/>
      <c r="E124" s="20"/>
      <c r="F124" s="32"/>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row>
    <row r="125" spans="1:64" x14ac:dyDescent="0.2">
      <c r="A125" s="32"/>
      <c r="B125" s="33"/>
      <c r="C125" s="33"/>
      <c r="D125" s="33"/>
      <c r="E125" s="20"/>
      <c r="F125" s="32"/>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row>
    <row r="126" spans="1:64" x14ac:dyDescent="0.2">
      <c r="A126" s="32"/>
      <c r="B126" s="33"/>
      <c r="C126" s="33"/>
      <c r="D126" s="33"/>
      <c r="E126" s="20"/>
      <c r="F126" s="32"/>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row>
    <row r="127" spans="1:64" x14ac:dyDescent="0.2">
      <c r="A127" s="32"/>
      <c r="B127" s="33"/>
      <c r="C127" s="33"/>
      <c r="D127" s="33"/>
      <c r="E127" s="20"/>
      <c r="F127" s="32"/>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row>
    <row r="128" spans="1:64" x14ac:dyDescent="0.2">
      <c r="A128" s="32"/>
      <c r="B128" s="33"/>
      <c r="C128" s="33"/>
      <c r="D128" s="33"/>
      <c r="E128" s="20"/>
      <c r="F128" s="32"/>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row>
    <row r="129" spans="1:64" x14ac:dyDescent="0.2">
      <c r="A129" s="32"/>
      <c r="B129" s="33"/>
      <c r="C129" s="33"/>
      <c r="D129" s="33"/>
      <c r="E129" s="20"/>
      <c r="F129" s="32"/>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row>
    <row r="130" spans="1:64" x14ac:dyDescent="0.2">
      <c r="A130" s="32"/>
      <c r="B130" s="33"/>
      <c r="C130" s="33"/>
      <c r="D130" s="33"/>
      <c r="E130" s="20"/>
      <c r="F130" s="32"/>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row>
    <row r="131" spans="1:64" x14ac:dyDescent="0.2">
      <c r="A131" s="32"/>
      <c r="B131" s="33"/>
      <c r="C131" s="33"/>
      <c r="D131" s="33"/>
      <c r="E131" s="20"/>
      <c r="F131" s="32"/>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row>
    <row r="132" spans="1:64" x14ac:dyDescent="0.2">
      <c r="A132" s="32"/>
      <c r="B132" s="33"/>
      <c r="C132" s="33"/>
      <c r="D132" s="33"/>
      <c r="E132" s="20"/>
      <c r="F132" s="32"/>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row>
    <row r="133" spans="1:64" x14ac:dyDescent="0.2">
      <c r="A133" s="32"/>
      <c r="B133" s="33"/>
      <c r="C133" s="33"/>
      <c r="D133" s="33"/>
      <c r="E133" s="20"/>
      <c r="F133" s="32"/>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row>
    <row r="134" spans="1:64" x14ac:dyDescent="0.2">
      <c r="A134" s="32"/>
      <c r="B134" s="33"/>
      <c r="C134" s="33"/>
      <c r="D134" s="33"/>
      <c r="E134" s="20"/>
      <c r="F134" s="32"/>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row>
    <row r="135" spans="1:64" x14ac:dyDescent="0.2">
      <c r="A135" s="32"/>
      <c r="B135" s="33"/>
      <c r="C135" s="33"/>
      <c r="D135" s="33"/>
      <c r="E135" s="20"/>
      <c r="F135" s="32"/>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row>
    <row r="136" spans="1:64" x14ac:dyDescent="0.2">
      <c r="A136" s="32"/>
      <c r="B136" s="33"/>
      <c r="C136" s="33"/>
      <c r="D136" s="33"/>
      <c r="E136" s="20"/>
      <c r="F136" s="32"/>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row>
    <row r="137" spans="1:64" x14ac:dyDescent="0.2">
      <c r="A137" s="32"/>
      <c r="B137" s="33"/>
      <c r="C137" s="33"/>
      <c r="D137" s="33"/>
      <c r="E137" s="20"/>
      <c r="F137" s="32"/>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row>
    <row r="138" spans="1:64" x14ac:dyDescent="0.2">
      <c r="A138" s="32"/>
      <c r="B138" s="33"/>
      <c r="C138" s="33"/>
      <c r="D138" s="33"/>
      <c r="E138" s="20"/>
      <c r="F138" s="32"/>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row>
    <row r="139" spans="1:64" x14ac:dyDescent="0.2">
      <c r="A139" s="32"/>
      <c r="B139" s="33"/>
      <c r="C139" s="33"/>
      <c r="D139" s="33"/>
      <c r="E139" s="20"/>
      <c r="F139" s="32"/>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row>
    <row r="140" spans="1:64" x14ac:dyDescent="0.2">
      <c r="A140" s="32"/>
      <c r="B140" s="33"/>
      <c r="C140" s="33"/>
      <c r="D140" s="33"/>
      <c r="E140" s="20"/>
      <c r="F140" s="32"/>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row>
    <row r="141" spans="1:64" x14ac:dyDescent="0.2">
      <c r="A141" s="32"/>
      <c r="B141" s="33"/>
      <c r="C141" s="33"/>
      <c r="D141" s="33"/>
      <c r="E141" s="20"/>
      <c r="F141" s="32"/>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row>
    <row r="142" spans="1:64" x14ac:dyDescent="0.2">
      <c r="A142" s="32"/>
      <c r="B142" s="33"/>
      <c r="C142" s="33"/>
      <c r="D142" s="33"/>
      <c r="E142" s="20"/>
      <c r="F142" s="32"/>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row>
    <row r="143" spans="1:64" x14ac:dyDescent="0.2">
      <c r="A143" s="32"/>
      <c r="B143" s="33"/>
      <c r="C143" s="33"/>
      <c r="D143" s="33"/>
      <c r="E143" s="20"/>
      <c r="F143" s="32"/>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row>
    <row r="144" spans="1:64" x14ac:dyDescent="0.2">
      <c r="A144" s="32"/>
      <c r="B144" s="33"/>
      <c r="C144" s="33"/>
      <c r="D144" s="33"/>
      <c r="E144" s="20"/>
      <c r="F144" s="32"/>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row>
    <row r="145" spans="1:64" x14ac:dyDescent="0.2">
      <c r="A145" s="32"/>
      <c r="B145" s="33"/>
      <c r="C145" s="33"/>
      <c r="D145" s="33"/>
      <c r="E145" s="20"/>
      <c r="F145" s="32"/>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row>
    <row r="146" spans="1:64" x14ac:dyDescent="0.2">
      <c r="A146" s="32"/>
      <c r="B146" s="33"/>
      <c r="C146" s="33"/>
      <c r="D146" s="33"/>
      <c r="E146" s="20"/>
      <c r="F146" s="32"/>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row>
    <row r="147" spans="1:64" x14ac:dyDescent="0.2">
      <c r="A147" s="32"/>
      <c r="B147" s="33"/>
      <c r="C147" s="33"/>
      <c r="D147" s="33"/>
      <c r="E147" s="20"/>
      <c r="F147" s="32"/>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row>
    <row r="148" spans="1:64" x14ac:dyDescent="0.2">
      <c r="A148" s="32"/>
      <c r="B148" s="33"/>
      <c r="C148" s="33"/>
      <c r="D148" s="33"/>
      <c r="E148" s="20"/>
      <c r="F148" s="32"/>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row>
    <row r="149" spans="1:64" x14ac:dyDescent="0.2">
      <c r="A149" s="32"/>
      <c r="B149" s="33"/>
      <c r="C149" s="33"/>
      <c r="D149" s="33"/>
      <c r="E149" s="20"/>
      <c r="F149" s="32"/>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row>
    <row r="150" spans="1:64" x14ac:dyDescent="0.2">
      <c r="A150" s="32"/>
      <c r="B150" s="33"/>
      <c r="C150" s="33"/>
      <c r="D150" s="33"/>
      <c r="E150" s="20"/>
      <c r="F150" s="32"/>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row>
    <row r="151" spans="1:64" x14ac:dyDescent="0.2">
      <c r="A151" s="32"/>
      <c r="B151" s="33"/>
      <c r="C151" s="33"/>
      <c r="D151" s="33"/>
      <c r="E151" s="20"/>
      <c r="F151" s="32"/>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row>
    <row r="152" spans="1:64" x14ac:dyDescent="0.2">
      <c r="A152" s="32"/>
      <c r="B152" s="33"/>
      <c r="C152" s="33"/>
      <c r="D152" s="33"/>
      <c r="E152" s="20"/>
      <c r="F152" s="32"/>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row>
    <row r="153" spans="1:64" x14ac:dyDescent="0.2">
      <c r="A153" s="32"/>
      <c r="B153" s="33"/>
      <c r="C153" s="33"/>
      <c r="D153" s="33"/>
      <c r="E153" s="20"/>
      <c r="F153" s="32"/>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row>
    <row r="154" spans="1:64" x14ac:dyDescent="0.2">
      <c r="A154" s="32"/>
      <c r="B154" s="33"/>
      <c r="C154" s="33"/>
      <c r="D154" s="33"/>
      <c r="E154" s="20"/>
      <c r="F154" s="32"/>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row>
    <row r="155" spans="1:64" x14ac:dyDescent="0.2">
      <c r="A155" s="32"/>
      <c r="B155" s="33"/>
      <c r="C155" s="33"/>
      <c r="D155" s="33"/>
      <c r="E155" s="20"/>
      <c r="F155" s="32"/>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row>
    <row r="156" spans="1:64" x14ac:dyDescent="0.2">
      <c r="A156" s="32"/>
      <c r="B156" s="33"/>
      <c r="C156" s="33"/>
      <c r="D156" s="33"/>
      <c r="E156" s="20"/>
      <c r="F156" s="32"/>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row>
    <row r="157" spans="1:64" x14ac:dyDescent="0.2">
      <c r="A157" s="32"/>
      <c r="B157" s="33"/>
      <c r="C157" s="33"/>
      <c r="D157" s="33"/>
      <c r="E157" s="20"/>
      <c r="F157" s="32"/>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row>
    <row r="158" spans="1:64" x14ac:dyDescent="0.2">
      <c r="A158" s="32"/>
      <c r="B158" s="33"/>
      <c r="C158" s="33"/>
      <c r="D158" s="33"/>
      <c r="E158" s="20"/>
      <c r="F158" s="32"/>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row>
    <row r="159" spans="1:64" x14ac:dyDescent="0.2">
      <c r="A159" s="32"/>
      <c r="B159" s="33"/>
      <c r="C159" s="33"/>
      <c r="D159" s="33"/>
      <c r="E159" s="20"/>
      <c r="F159" s="32"/>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row>
    <row r="160" spans="1:64" x14ac:dyDescent="0.2">
      <c r="A160" s="32"/>
      <c r="B160" s="33"/>
      <c r="C160" s="33"/>
      <c r="D160" s="33"/>
      <c r="E160" s="20"/>
      <c r="F160" s="32"/>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row>
    <row r="161" spans="1:64" x14ac:dyDescent="0.2">
      <c r="A161" s="32"/>
      <c r="B161" s="33"/>
      <c r="C161" s="33"/>
      <c r="D161" s="33"/>
      <c r="E161" s="20"/>
      <c r="F161" s="32"/>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row>
    <row r="162" spans="1:64" x14ac:dyDescent="0.2">
      <c r="A162" s="32"/>
      <c r="B162" s="33"/>
      <c r="C162" s="33"/>
      <c r="D162" s="33"/>
      <c r="E162" s="20"/>
      <c r="F162" s="32"/>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row>
    <row r="163" spans="1:64" x14ac:dyDescent="0.2">
      <c r="A163" s="32"/>
      <c r="B163" s="33"/>
      <c r="C163" s="33"/>
      <c r="D163" s="33"/>
      <c r="E163" s="20"/>
      <c r="F163" s="32"/>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row>
    <row r="164" spans="1:64" x14ac:dyDescent="0.2">
      <c r="A164" s="32"/>
      <c r="B164" s="33"/>
      <c r="C164" s="33"/>
      <c r="D164" s="33"/>
      <c r="E164" s="20"/>
      <c r="F164" s="32"/>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row>
    <row r="165" spans="1:64" x14ac:dyDescent="0.2">
      <c r="A165" s="32"/>
      <c r="B165" s="33"/>
      <c r="C165" s="33"/>
      <c r="D165" s="33"/>
      <c r="E165" s="20"/>
      <c r="F165" s="32"/>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row>
    <row r="166" spans="1:64" x14ac:dyDescent="0.2">
      <c r="A166" s="32"/>
      <c r="B166" s="33"/>
      <c r="C166" s="33"/>
      <c r="D166" s="33"/>
      <c r="E166" s="20"/>
      <c r="F166" s="32"/>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row>
    <row r="167" spans="1:64" x14ac:dyDescent="0.2">
      <c r="A167" s="32"/>
      <c r="B167" s="33"/>
      <c r="C167" s="33"/>
      <c r="D167" s="33"/>
      <c r="E167" s="20"/>
      <c r="F167" s="32"/>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row>
    <row r="168" spans="1:64" x14ac:dyDescent="0.2">
      <c r="A168" s="32"/>
      <c r="B168" s="33"/>
      <c r="C168" s="33"/>
      <c r="D168" s="33"/>
      <c r="E168" s="20"/>
      <c r="F168" s="32"/>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row>
    <row r="169" spans="1:64" x14ac:dyDescent="0.2">
      <c r="A169" s="32"/>
      <c r="B169" s="33"/>
      <c r="C169" s="33"/>
      <c r="D169" s="33"/>
      <c r="E169" s="20"/>
      <c r="F169" s="32"/>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row>
    <row r="170" spans="1:64" x14ac:dyDescent="0.2">
      <c r="A170" s="32"/>
      <c r="B170" s="33"/>
      <c r="C170" s="33"/>
      <c r="D170" s="33"/>
      <c r="E170" s="20"/>
      <c r="F170" s="32"/>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row>
    <row r="171" spans="1:64" x14ac:dyDescent="0.2">
      <c r="A171" s="32"/>
      <c r="B171" s="33"/>
      <c r="C171" s="33"/>
      <c r="D171" s="33"/>
      <c r="E171" s="20"/>
      <c r="F171" s="32"/>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row>
    <row r="172" spans="1:64" x14ac:dyDescent="0.2">
      <c r="A172" s="32"/>
      <c r="B172" s="33"/>
      <c r="C172" s="33"/>
      <c r="D172" s="33"/>
      <c r="E172" s="20"/>
      <c r="F172" s="32"/>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row>
    <row r="173" spans="1:64" x14ac:dyDescent="0.2">
      <c r="A173" s="32"/>
      <c r="B173" s="33"/>
      <c r="C173" s="33"/>
      <c r="D173" s="33"/>
      <c r="E173" s="20"/>
      <c r="F173" s="32"/>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row>
    <row r="174" spans="1:64" x14ac:dyDescent="0.2">
      <c r="A174" s="32"/>
      <c r="B174" s="33"/>
      <c r="C174" s="33"/>
      <c r="D174" s="33"/>
      <c r="E174" s="20"/>
      <c r="F174" s="32"/>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row>
    <row r="175" spans="1:64" x14ac:dyDescent="0.2">
      <c r="A175" s="32"/>
      <c r="B175" s="33"/>
      <c r="C175" s="33"/>
      <c r="D175" s="33"/>
      <c r="E175" s="20"/>
      <c r="F175" s="32"/>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row>
    <row r="176" spans="1:64" x14ac:dyDescent="0.2">
      <c r="A176" s="32"/>
      <c r="B176" s="33"/>
      <c r="C176" s="33"/>
      <c r="D176" s="33"/>
      <c r="E176" s="20"/>
      <c r="F176" s="32"/>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row>
    <row r="177" spans="1:64" x14ac:dyDescent="0.2">
      <c r="A177" s="32"/>
      <c r="B177" s="33"/>
      <c r="C177" s="33"/>
      <c r="D177" s="33"/>
      <c r="E177" s="20"/>
      <c r="F177" s="32"/>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row>
    <row r="178" spans="1:64" x14ac:dyDescent="0.2">
      <c r="A178" s="32"/>
      <c r="B178" s="33"/>
      <c r="C178" s="33"/>
      <c r="D178" s="33"/>
      <c r="E178" s="20"/>
      <c r="F178" s="32"/>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row>
    <row r="179" spans="1:64" x14ac:dyDescent="0.2">
      <c r="A179" s="32"/>
      <c r="B179" s="33"/>
      <c r="C179" s="33"/>
      <c r="D179" s="33"/>
      <c r="E179" s="20"/>
      <c r="F179" s="32"/>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row>
    <row r="180" spans="1:64" x14ac:dyDescent="0.2">
      <c r="A180" s="32"/>
      <c r="B180" s="33"/>
      <c r="C180" s="33"/>
      <c r="D180" s="33"/>
      <c r="E180" s="20"/>
      <c r="F180" s="32"/>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row>
    <row r="181" spans="1:64" x14ac:dyDescent="0.2">
      <c r="A181" s="32"/>
      <c r="B181" s="33"/>
      <c r="C181" s="33"/>
      <c r="D181" s="33"/>
      <c r="E181" s="20"/>
      <c r="F181" s="32"/>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row>
    <row r="182" spans="1:64" x14ac:dyDescent="0.2">
      <c r="A182" s="32"/>
      <c r="B182" s="33"/>
      <c r="C182" s="33"/>
      <c r="D182" s="33"/>
      <c r="E182" s="20"/>
      <c r="F182" s="32"/>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row>
    <row r="183" spans="1:64" x14ac:dyDescent="0.2">
      <c r="A183" s="32"/>
      <c r="B183" s="33"/>
      <c r="C183" s="33"/>
      <c r="D183" s="33"/>
      <c r="E183" s="20"/>
      <c r="F183" s="32"/>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row>
    <row r="184" spans="1:64" x14ac:dyDescent="0.2">
      <c r="A184" s="32"/>
      <c r="B184" s="33"/>
      <c r="C184" s="33"/>
      <c r="D184" s="33"/>
      <c r="E184" s="20"/>
      <c r="F184" s="32"/>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row>
    <row r="185" spans="1:64" x14ac:dyDescent="0.2">
      <c r="A185" s="32"/>
      <c r="B185" s="33"/>
      <c r="C185" s="33"/>
      <c r="D185" s="33"/>
      <c r="E185" s="20"/>
      <c r="F185" s="32"/>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row>
    <row r="186" spans="1:64" x14ac:dyDescent="0.2">
      <c r="A186" s="32"/>
      <c r="B186" s="33"/>
      <c r="C186" s="33"/>
      <c r="D186" s="33"/>
      <c r="E186" s="20"/>
      <c r="F186" s="32"/>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row>
    <row r="187" spans="1:64" x14ac:dyDescent="0.2">
      <c r="A187" s="32"/>
      <c r="B187" s="33"/>
      <c r="C187" s="33"/>
      <c r="D187" s="33"/>
      <c r="E187" s="20"/>
      <c r="F187" s="32"/>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row>
    <row r="188" spans="1:64" x14ac:dyDescent="0.2">
      <c r="A188" s="32"/>
      <c r="B188" s="33"/>
      <c r="C188" s="33"/>
      <c r="D188" s="33"/>
      <c r="E188" s="20"/>
      <c r="F188" s="32"/>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row>
    <row r="189" spans="1:64" x14ac:dyDescent="0.2">
      <c r="A189" s="32"/>
      <c r="B189" s="33"/>
      <c r="C189" s="33"/>
      <c r="D189" s="33"/>
      <c r="E189" s="20"/>
      <c r="F189" s="32"/>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row>
    <row r="190" spans="1:64" x14ac:dyDescent="0.2">
      <c r="A190" s="32"/>
      <c r="B190" s="33"/>
      <c r="C190" s="33"/>
      <c r="D190" s="33"/>
      <c r="E190" s="20"/>
      <c r="F190" s="32"/>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row>
    <row r="191" spans="1:64" x14ac:dyDescent="0.2">
      <c r="A191" s="32"/>
      <c r="B191" s="33"/>
      <c r="C191" s="33"/>
      <c r="D191" s="33"/>
      <c r="E191" s="20"/>
      <c r="F191" s="32"/>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row>
    <row r="192" spans="1:64" x14ac:dyDescent="0.2">
      <c r="A192" s="32"/>
      <c r="B192" s="33"/>
      <c r="C192" s="33"/>
      <c r="D192" s="33"/>
      <c r="E192" s="20"/>
      <c r="F192" s="32"/>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row>
    <row r="193" spans="1:64" x14ac:dyDescent="0.2">
      <c r="A193" s="32"/>
      <c r="B193" s="33"/>
      <c r="C193" s="33"/>
      <c r="D193" s="33"/>
      <c r="E193" s="20"/>
      <c r="F193" s="32"/>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row>
    <row r="194" spans="1:64" x14ac:dyDescent="0.2">
      <c r="A194" s="32"/>
      <c r="B194" s="33"/>
      <c r="C194" s="33"/>
      <c r="D194" s="33"/>
      <c r="E194" s="20"/>
      <c r="F194" s="32"/>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row>
    <row r="195" spans="1:64" x14ac:dyDescent="0.2">
      <c r="A195" s="32"/>
      <c r="B195" s="33"/>
      <c r="C195" s="33"/>
      <c r="D195" s="33"/>
      <c r="E195" s="20"/>
      <c r="F195" s="32"/>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row>
    <row r="196" spans="1:64" x14ac:dyDescent="0.2">
      <c r="A196" s="32"/>
      <c r="B196" s="33"/>
      <c r="C196" s="33"/>
      <c r="D196" s="33"/>
      <c r="E196" s="20"/>
      <c r="F196" s="32"/>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row>
    <row r="197" spans="1:64" x14ac:dyDescent="0.2">
      <c r="A197" s="32"/>
      <c r="B197" s="33"/>
      <c r="C197" s="33"/>
      <c r="D197" s="33"/>
      <c r="E197" s="20"/>
      <c r="F197" s="32"/>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row>
    <row r="198" spans="1:64" x14ac:dyDescent="0.2">
      <c r="A198" s="32"/>
      <c r="B198" s="33"/>
      <c r="C198" s="33"/>
      <c r="D198" s="33"/>
      <c r="E198" s="20"/>
      <c r="F198" s="32"/>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row>
    <row r="199" spans="1:64" x14ac:dyDescent="0.2">
      <c r="A199" s="32"/>
      <c r="B199" s="33"/>
      <c r="C199" s="33"/>
      <c r="D199" s="33"/>
      <c r="E199" s="20"/>
      <c r="F199" s="32"/>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row>
    <row r="200" spans="1:64" x14ac:dyDescent="0.2">
      <c r="A200" s="32"/>
      <c r="B200" s="33"/>
      <c r="C200" s="33"/>
      <c r="D200" s="33"/>
      <c r="E200" s="20"/>
      <c r="F200" s="32"/>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row>
    <row r="201" spans="1:64" x14ac:dyDescent="0.2">
      <c r="A201" s="32"/>
      <c r="B201" s="33"/>
      <c r="C201" s="33"/>
      <c r="D201" s="33"/>
      <c r="E201" s="20"/>
      <c r="F201" s="32"/>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row>
    <row r="202" spans="1:64" x14ac:dyDescent="0.2">
      <c r="A202" s="32"/>
      <c r="B202" s="33"/>
      <c r="C202" s="33"/>
      <c r="D202" s="33"/>
      <c r="E202" s="20"/>
      <c r="F202" s="32"/>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row>
    <row r="203" spans="1:64" x14ac:dyDescent="0.2">
      <c r="A203" s="32"/>
      <c r="B203" s="33"/>
      <c r="C203" s="33"/>
      <c r="D203" s="33"/>
      <c r="E203" s="20"/>
      <c r="F203" s="32"/>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row>
    <row r="204" spans="1:64" x14ac:dyDescent="0.2">
      <c r="A204" s="32"/>
      <c r="B204" s="33"/>
      <c r="C204" s="33"/>
      <c r="D204" s="33"/>
      <c r="E204" s="20"/>
      <c r="F204" s="32"/>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row>
    <row r="205" spans="1:64" x14ac:dyDescent="0.2">
      <c r="A205" s="32"/>
      <c r="B205" s="33"/>
      <c r="C205" s="33"/>
      <c r="D205" s="33"/>
      <c r="E205" s="20"/>
      <c r="F205" s="32"/>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row>
    <row r="206" spans="1:64" x14ac:dyDescent="0.2">
      <c r="A206" s="32"/>
      <c r="B206" s="33"/>
      <c r="C206" s="33"/>
      <c r="D206" s="33"/>
      <c r="E206" s="20"/>
      <c r="F206" s="32"/>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row>
    <row r="207" spans="1:64" x14ac:dyDescent="0.2">
      <c r="A207" s="32"/>
      <c r="B207" s="33"/>
      <c r="C207" s="33"/>
      <c r="D207" s="33"/>
      <c r="E207" s="20"/>
      <c r="F207" s="32"/>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row>
    <row r="208" spans="1:64" x14ac:dyDescent="0.2">
      <c r="A208" s="32"/>
      <c r="B208" s="33"/>
      <c r="C208" s="33"/>
      <c r="D208" s="33"/>
      <c r="E208" s="20"/>
      <c r="F208" s="32"/>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row>
    <row r="209" spans="1:64" x14ac:dyDescent="0.2">
      <c r="A209" s="32"/>
      <c r="B209" s="33"/>
      <c r="C209" s="33"/>
      <c r="D209" s="33"/>
      <c r="E209" s="20"/>
      <c r="F209" s="32"/>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row>
    <row r="210" spans="1:64" x14ac:dyDescent="0.2">
      <c r="A210" s="32"/>
      <c r="B210" s="33"/>
      <c r="C210" s="33"/>
      <c r="D210" s="33"/>
      <c r="E210" s="20"/>
      <c r="F210" s="32"/>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row>
    <row r="211" spans="1:64" x14ac:dyDescent="0.2">
      <c r="A211" s="32"/>
      <c r="B211" s="33"/>
      <c r="C211" s="33"/>
      <c r="D211" s="33"/>
      <c r="E211" s="20"/>
      <c r="F211" s="32"/>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row>
    <row r="212" spans="1:64" x14ac:dyDescent="0.2">
      <c r="A212" s="32"/>
      <c r="B212" s="33"/>
      <c r="C212" s="33"/>
      <c r="D212" s="33"/>
      <c r="E212" s="20"/>
      <c r="F212" s="32"/>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row>
    <row r="213" spans="1:64" x14ac:dyDescent="0.2">
      <c r="A213" s="32"/>
      <c r="B213" s="33"/>
      <c r="C213" s="33"/>
      <c r="D213" s="33"/>
      <c r="E213" s="20"/>
      <c r="F213" s="32"/>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row>
    <row r="214" spans="1:64" x14ac:dyDescent="0.2">
      <c r="A214" s="32"/>
      <c r="B214" s="33"/>
      <c r="C214" s="33"/>
      <c r="D214" s="33"/>
      <c r="E214" s="20"/>
      <c r="F214" s="32"/>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row>
    <row r="215" spans="1:64" x14ac:dyDescent="0.2">
      <c r="A215" s="32"/>
      <c r="B215" s="33"/>
      <c r="C215" s="33"/>
      <c r="D215" s="33"/>
      <c r="E215" s="20"/>
      <c r="F215" s="32"/>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row>
    <row r="216" spans="1:64" x14ac:dyDescent="0.2">
      <c r="A216" s="32"/>
      <c r="B216" s="33"/>
      <c r="C216" s="33"/>
      <c r="D216" s="33"/>
      <c r="E216" s="20"/>
      <c r="F216" s="32"/>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row>
    <row r="217" spans="1:64" x14ac:dyDescent="0.2">
      <c r="A217" s="32"/>
      <c r="B217" s="33"/>
      <c r="C217" s="33"/>
      <c r="D217" s="33"/>
      <c r="E217" s="20"/>
      <c r="F217" s="32"/>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row>
    <row r="218" spans="1:64" x14ac:dyDescent="0.2">
      <c r="A218" s="32"/>
      <c r="B218" s="33"/>
      <c r="C218" s="33"/>
      <c r="D218" s="33"/>
      <c r="E218" s="20"/>
      <c r="F218" s="32"/>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row>
    <row r="219" spans="1:64" x14ac:dyDescent="0.2">
      <c r="A219" s="32"/>
      <c r="B219" s="33"/>
      <c r="C219" s="33"/>
      <c r="D219" s="33"/>
      <c r="E219" s="20"/>
      <c r="F219" s="32"/>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row>
    <row r="220" spans="1:64" x14ac:dyDescent="0.2">
      <c r="A220" s="32"/>
      <c r="B220" s="33"/>
      <c r="C220" s="33"/>
      <c r="D220" s="33"/>
      <c r="E220" s="20"/>
      <c r="F220" s="32"/>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row>
    <row r="221" spans="1:64" x14ac:dyDescent="0.2">
      <c r="A221" s="32"/>
      <c r="B221" s="33"/>
      <c r="C221" s="33"/>
      <c r="D221" s="33"/>
      <c r="E221" s="20"/>
      <c r="F221" s="32"/>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row>
    <row r="222" spans="1:64" x14ac:dyDescent="0.2">
      <c r="A222" s="32"/>
      <c r="B222" s="33"/>
      <c r="C222" s="33"/>
      <c r="D222" s="33"/>
      <c r="E222" s="20"/>
      <c r="F222" s="32"/>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row>
    <row r="223" spans="1:64" x14ac:dyDescent="0.2">
      <c r="A223" s="32"/>
      <c r="B223" s="33"/>
      <c r="C223" s="33"/>
      <c r="D223" s="33"/>
      <c r="E223" s="20"/>
      <c r="F223" s="32"/>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row>
    <row r="224" spans="1:64" x14ac:dyDescent="0.2">
      <c r="A224" s="32"/>
      <c r="B224" s="33"/>
      <c r="C224" s="33"/>
      <c r="D224" s="33"/>
      <c r="E224" s="20"/>
      <c r="F224" s="32"/>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row>
    <row r="225" spans="1:64" x14ac:dyDescent="0.2">
      <c r="A225" s="32"/>
      <c r="B225" s="33"/>
      <c r="C225" s="33"/>
      <c r="D225" s="33"/>
      <c r="E225" s="20"/>
      <c r="F225" s="32"/>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row>
    <row r="226" spans="1:64" x14ac:dyDescent="0.2">
      <c r="A226" s="32"/>
      <c r="B226" s="33"/>
      <c r="C226" s="33"/>
      <c r="D226" s="33"/>
      <c r="E226" s="20"/>
      <c r="F226" s="32"/>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row>
    <row r="227" spans="1:64" x14ac:dyDescent="0.2">
      <c r="A227" s="32"/>
      <c r="B227" s="33"/>
      <c r="C227" s="33"/>
      <c r="D227" s="33"/>
      <c r="E227" s="20"/>
      <c r="F227" s="32"/>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row>
    <row r="228" spans="1:64" x14ac:dyDescent="0.2">
      <c r="A228" s="32"/>
      <c r="B228" s="33"/>
      <c r="C228" s="33"/>
      <c r="D228" s="33"/>
      <c r="E228" s="20"/>
      <c r="F228" s="32"/>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row>
    <row r="229" spans="1:64" x14ac:dyDescent="0.2">
      <c r="A229" s="32"/>
      <c r="B229" s="33"/>
      <c r="C229" s="33"/>
      <c r="D229" s="33"/>
      <c r="E229" s="20"/>
      <c r="F229" s="32"/>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row>
    <row r="230" spans="1:64" x14ac:dyDescent="0.2">
      <c r="A230" s="32"/>
      <c r="B230" s="33"/>
      <c r="C230" s="33"/>
      <c r="D230" s="33"/>
      <c r="E230" s="20"/>
      <c r="F230" s="32"/>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row>
    <row r="231" spans="1:64" x14ac:dyDescent="0.2">
      <c r="A231" s="32"/>
      <c r="B231" s="33"/>
      <c r="C231" s="33"/>
      <c r="D231" s="33"/>
      <c r="E231" s="20"/>
      <c r="F231" s="32"/>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row>
    <row r="232" spans="1:64" x14ac:dyDescent="0.2">
      <c r="A232" s="32"/>
      <c r="B232" s="33"/>
      <c r="C232" s="33"/>
      <c r="D232" s="33"/>
      <c r="E232" s="20"/>
      <c r="F232" s="32"/>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row>
    <row r="233" spans="1:64" x14ac:dyDescent="0.2">
      <c r="A233" s="32"/>
      <c r="B233" s="33"/>
      <c r="C233" s="33"/>
      <c r="D233" s="33"/>
      <c r="E233" s="20"/>
      <c r="F233" s="32"/>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row>
    <row r="234" spans="1:64" x14ac:dyDescent="0.2">
      <c r="A234" s="32"/>
      <c r="B234" s="33"/>
      <c r="C234" s="33"/>
      <c r="D234" s="33"/>
      <c r="E234" s="20"/>
      <c r="F234" s="32"/>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row>
    <row r="235" spans="1:64" x14ac:dyDescent="0.2">
      <c r="A235" s="32"/>
      <c r="B235" s="33"/>
      <c r="C235" s="33"/>
      <c r="D235" s="33"/>
      <c r="E235" s="20"/>
      <c r="F235" s="32"/>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row>
    <row r="236" spans="1:64" x14ac:dyDescent="0.2">
      <c r="A236" s="32"/>
      <c r="B236" s="33"/>
      <c r="C236" s="33"/>
      <c r="D236" s="33"/>
      <c r="E236" s="20"/>
      <c r="F236" s="32"/>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row>
    <row r="237" spans="1:64" x14ac:dyDescent="0.2">
      <c r="A237" s="32"/>
      <c r="B237" s="33"/>
      <c r="C237" s="33"/>
      <c r="D237" s="33"/>
      <c r="E237" s="20"/>
      <c r="F237" s="32"/>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row>
    <row r="238" spans="1:64" x14ac:dyDescent="0.2">
      <c r="A238" s="32"/>
      <c r="B238" s="33"/>
      <c r="C238" s="33"/>
      <c r="D238" s="33"/>
      <c r="E238" s="20"/>
      <c r="F238" s="32"/>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row>
    <row r="239" spans="1:64" x14ac:dyDescent="0.2">
      <c r="A239" s="32"/>
      <c r="B239" s="33"/>
      <c r="C239" s="33"/>
      <c r="D239" s="33"/>
      <c r="E239" s="20"/>
      <c r="F239" s="32"/>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row>
    <row r="240" spans="1:64" x14ac:dyDescent="0.2">
      <c r="A240" s="32"/>
      <c r="B240" s="33"/>
      <c r="C240" s="33"/>
      <c r="D240" s="33"/>
      <c r="E240" s="20"/>
      <c r="F240" s="32"/>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row>
    <row r="241" spans="1:64" x14ac:dyDescent="0.2">
      <c r="A241" s="32"/>
      <c r="B241" s="33"/>
      <c r="C241" s="33"/>
      <c r="D241" s="33"/>
      <c r="E241" s="20"/>
      <c r="F241" s="32"/>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row>
    <row r="242" spans="1:64" x14ac:dyDescent="0.2">
      <c r="A242" s="32"/>
      <c r="B242" s="33"/>
      <c r="C242" s="33"/>
      <c r="D242" s="33"/>
      <c r="E242" s="20"/>
      <c r="F242" s="32"/>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row>
    <row r="243" spans="1:64" x14ac:dyDescent="0.2">
      <c r="A243" s="32"/>
      <c r="B243" s="33"/>
      <c r="C243" s="33"/>
      <c r="D243" s="33"/>
      <c r="E243" s="20"/>
      <c r="F243" s="32"/>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row>
    <row r="244" spans="1:64" x14ac:dyDescent="0.2">
      <c r="A244" s="32"/>
      <c r="B244" s="33"/>
      <c r="C244" s="33"/>
      <c r="D244" s="33"/>
      <c r="E244" s="20"/>
      <c r="F244" s="32"/>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row>
    <row r="245" spans="1:64" x14ac:dyDescent="0.2">
      <c r="A245" s="32"/>
      <c r="B245" s="33"/>
      <c r="C245" s="33"/>
      <c r="D245" s="33"/>
      <c r="E245" s="20"/>
      <c r="F245" s="32"/>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row>
    <row r="246" spans="1:64" x14ac:dyDescent="0.2">
      <c r="A246" s="32"/>
      <c r="B246" s="33"/>
      <c r="C246" s="33"/>
      <c r="D246" s="33"/>
      <c r="E246" s="20"/>
      <c r="F246" s="32"/>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row>
    <row r="247" spans="1:64" x14ac:dyDescent="0.2">
      <c r="A247" s="32"/>
      <c r="B247" s="33"/>
      <c r="C247" s="33"/>
      <c r="D247" s="33"/>
      <c r="E247" s="20"/>
      <c r="F247" s="32"/>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row>
    <row r="248" spans="1:64" x14ac:dyDescent="0.2">
      <c r="A248" s="32"/>
      <c r="B248" s="33"/>
      <c r="C248" s="33"/>
      <c r="D248" s="33"/>
      <c r="E248" s="20"/>
      <c r="F248" s="32"/>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row>
    <row r="249" spans="1:64" x14ac:dyDescent="0.2">
      <c r="A249" s="32"/>
      <c r="B249" s="33"/>
      <c r="C249" s="33"/>
      <c r="D249" s="33"/>
      <c r="E249" s="20"/>
      <c r="F249" s="32"/>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row>
    <row r="250" spans="1:64" x14ac:dyDescent="0.2">
      <c r="A250" s="32"/>
      <c r="B250" s="33"/>
      <c r="C250" s="33"/>
      <c r="D250" s="33"/>
      <c r="E250" s="20"/>
      <c r="F250" s="32"/>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row>
    <row r="251" spans="1:64" x14ac:dyDescent="0.2">
      <c r="A251" s="32"/>
      <c r="B251" s="33"/>
      <c r="C251" s="33"/>
      <c r="D251" s="33"/>
      <c r="E251" s="20"/>
      <c r="F251" s="32"/>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row>
    <row r="252" spans="1:64" x14ac:dyDescent="0.2">
      <c r="A252" s="32"/>
      <c r="B252" s="33"/>
      <c r="C252" s="33"/>
      <c r="D252" s="33"/>
      <c r="E252" s="20"/>
      <c r="F252" s="32"/>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row>
    <row r="253" spans="1:64" x14ac:dyDescent="0.2">
      <c r="A253" s="32"/>
      <c r="B253" s="33"/>
      <c r="C253" s="33"/>
      <c r="D253" s="33"/>
      <c r="E253" s="20"/>
      <c r="F253" s="32"/>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row>
    <row r="254" spans="1:64" x14ac:dyDescent="0.2">
      <c r="A254" s="32"/>
      <c r="B254" s="33"/>
      <c r="C254" s="33"/>
      <c r="D254" s="33"/>
      <c r="E254" s="20"/>
      <c r="F254" s="32"/>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row>
    <row r="255" spans="1:64" x14ac:dyDescent="0.2">
      <c r="A255" s="32"/>
      <c r="B255" s="33"/>
      <c r="C255" s="33"/>
      <c r="D255" s="33"/>
      <c r="E255" s="20"/>
      <c r="F255" s="32"/>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row>
    <row r="256" spans="1:64" x14ac:dyDescent="0.2">
      <c r="A256" s="32"/>
      <c r="B256" s="33"/>
      <c r="C256" s="33"/>
      <c r="D256" s="33"/>
      <c r="E256" s="20"/>
      <c r="F256" s="32"/>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row>
    <row r="257" spans="1:64" x14ac:dyDescent="0.2">
      <c r="A257" s="32"/>
      <c r="B257" s="33"/>
      <c r="C257" s="33"/>
      <c r="D257" s="33"/>
      <c r="E257" s="20"/>
      <c r="F257" s="32"/>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row>
    <row r="258" spans="1:64" x14ac:dyDescent="0.2">
      <c r="A258" s="32"/>
      <c r="B258" s="33"/>
      <c r="C258" s="33"/>
      <c r="D258" s="33"/>
      <c r="E258" s="20"/>
      <c r="F258" s="32"/>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row>
    <row r="259" spans="1:64" x14ac:dyDescent="0.2">
      <c r="A259" s="32"/>
      <c r="B259" s="33"/>
      <c r="C259" s="33"/>
      <c r="D259" s="33"/>
      <c r="E259" s="20"/>
      <c r="F259" s="32"/>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row>
    <row r="260" spans="1:64" x14ac:dyDescent="0.2">
      <c r="A260" s="32"/>
      <c r="B260" s="33"/>
      <c r="C260" s="33"/>
      <c r="D260" s="33"/>
      <c r="E260" s="20"/>
      <c r="F260" s="32"/>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row>
    <row r="261" spans="1:64" x14ac:dyDescent="0.2">
      <c r="A261" s="32"/>
      <c r="B261" s="33"/>
      <c r="C261" s="33"/>
      <c r="D261" s="33"/>
      <c r="E261" s="20"/>
      <c r="F261" s="32"/>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row>
    <row r="262" spans="1:64" x14ac:dyDescent="0.2">
      <c r="A262" s="32"/>
      <c r="B262" s="33"/>
      <c r="C262" s="33"/>
      <c r="D262" s="33"/>
      <c r="E262" s="20"/>
      <c r="F262" s="32"/>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row>
    <row r="263" spans="1:64" x14ac:dyDescent="0.2">
      <c r="A263" s="32"/>
      <c r="B263" s="33"/>
      <c r="C263" s="33"/>
      <c r="D263" s="33"/>
      <c r="E263" s="20"/>
      <c r="F263" s="32"/>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row>
    <row r="264" spans="1:64" x14ac:dyDescent="0.2">
      <c r="A264" s="32"/>
      <c r="B264" s="33"/>
      <c r="C264" s="33"/>
      <c r="D264" s="33"/>
      <c r="E264" s="20"/>
      <c r="F264" s="32"/>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row>
    <row r="265" spans="1:64" x14ac:dyDescent="0.2">
      <c r="A265" s="32"/>
      <c r="B265" s="33"/>
      <c r="C265" s="33"/>
      <c r="D265" s="33"/>
      <c r="E265" s="20"/>
      <c r="F265" s="32"/>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row>
    <row r="266" spans="1:64" x14ac:dyDescent="0.2">
      <c r="A266" s="32"/>
      <c r="B266" s="33"/>
      <c r="C266" s="33"/>
      <c r="D266" s="33"/>
      <c r="E266" s="20"/>
      <c r="F266" s="32"/>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row>
    <row r="267" spans="1:64" x14ac:dyDescent="0.2">
      <c r="A267" s="32"/>
      <c r="B267" s="33"/>
      <c r="C267" s="33"/>
      <c r="D267" s="33"/>
      <c r="E267" s="20"/>
      <c r="F267" s="32"/>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row>
    <row r="268" spans="1:64" x14ac:dyDescent="0.2">
      <c r="A268" s="32"/>
      <c r="B268" s="33"/>
      <c r="C268" s="33"/>
      <c r="D268" s="33"/>
      <c r="E268" s="20"/>
      <c r="F268" s="32"/>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row>
    <row r="269" spans="1:64" x14ac:dyDescent="0.2">
      <c r="A269" s="32"/>
      <c r="B269" s="33"/>
      <c r="C269" s="33"/>
      <c r="D269" s="33"/>
      <c r="E269" s="20"/>
      <c r="F269" s="32"/>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row>
    <row r="270" spans="1:64" x14ac:dyDescent="0.2">
      <c r="A270" s="32"/>
      <c r="B270" s="33"/>
      <c r="C270" s="33"/>
      <c r="D270" s="33"/>
      <c r="E270" s="20"/>
      <c r="F270" s="32"/>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row>
    <row r="271" spans="1:64" x14ac:dyDescent="0.2">
      <c r="A271" s="32"/>
      <c r="B271" s="33"/>
      <c r="C271" s="33"/>
      <c r="D271" s="33"/>
      <c r="E271" s="20"/>
      <c r="F271" s="32"/>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row>
    <row r="272" spans="1:64" x14ac:dyDescent="0.2">
      <c r="A272" s="32"/>
      <c r="B272" s="33"/>
      <c r="C272" s="33"/>
      <c r="D272" s="33"/>
      <c r="E272" s="20"/>
      <c r="F272" s="32"/>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row>
    <row r="273" spans="1:64" x14ac:dyDescent="0.2">
      <c r="A273" s="32"/>
      <c r="B273" s="33"/>
      <c r="C273" s="33"/>
      <c r="D273" s="33"/>
      <c r="E273" s="20"/>
      <c r="F273" s="32"/>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row>
    <row r="274" spans="1:64" x14ac:dyDescent="0.2">
      <c r="A274" s="32"/>
      <c r="B274" s="33"/>
      <c r="C274" s="33"/>
      <c r="D274" s="33"/>
      <c r="E274" s="20"/>
      <c r="F274" s="32"/>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row>
    <row r="275" spans="1:64" x14ac:dyDescent="0.2">
      <c r="A275" s="32"/>
      <c r="B275" s="33"/>
      <c r="C275" s="33"/>
      <c r="D275" s="33"/>
      <c r="E275" s="20"/>
      <c r="F275" s="32"/>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row>
    <row r="276" spans="1:64" x14ac:dyDescent="0.2">
      <c r="A276" s="32"/>
      <c r="B276" s="33"/>
      <c r="C276" s="33"/>
      <c r="D276" s="33"/>
      <c r="E276" s="20"/>
      <c r="F276" s="32"/>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row>
    <row r="277" spans="1:64" x14ac:dyDescent="0.2">
      <c r="A277" s="32"/>
      <c r="B277" s="33"/>
      <c r="C277" s="33"/>
      <c r="D277" s="33"/>
      <c r="E277" s="20"/>
      <c r="F277" s="32"/>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row>
    <row r="278" spans="1:64" x14ac:dyDescent="0.2">
      <c r="A278" s="32"/>
      <c r="B278" s="33"/>
      <c r="C278" s="33"/>
      <c r="D278" s="33"/>
      <c r="E278" s="20"/>
      <c r="F278" s="32"/>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row>
    <row r="279" spans="1:64" x14ac:dyDescent="0.2">
      <c r="A279" s="32"/>
      <c r="B279" s="33"/>
      <c r="C279" s="33"/>
      <c r="D279" s="33"/>
      <c r="E279" s="20"/>
      <c r="F279" s="32"/>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row>
    <row r="280" spans="1:64" x14ac:dyDescent="0.2">
      <c r="A280" s="32"/>
      <c r="B280" s="33"/>
      <c r="C280" s="33"/>
      <c r="D280" s="33"/>
      <c r="E280" s="20"/>
      <c r="F280" s="32"/>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row>
    <row r="281" spans="1:64" x14ac:dyDescent="0.2">
      <c r="A281" s="32"/>
      <c r="B281" s="33"/>
      <c r="C281" s="33"/>
      <c r="D281" s="33"/>
      <c r="E281" s="20"/>
      <c r="F281" s="32"/>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row>
    <row r="282" spans="1:64" x14ac:dyDescent="0.2">
      <c r="A282" s="32"/>
      <c r="B282" s="33"/>
      <c r="C282" s="33"/>
      <c r="D282" s="33"/>
      <c r="E282" s="20"/>
      <c r="F282" s="32"/>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row>
    <row r="283" spans="1:64" x14ac:dyDescent="0.2">
      <c r="A283" s="32"/>
      <c r="B283" s="33"/>
      <c r="C283" s="33"/>
      <c r="D283" s="33"/>
      <c r="E283" s="20"/>
      <c r="F283" s="32"/>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row>
    <row r="284" spans="1:64" x14ac:dyDescent="0.2">
      <c r="A284" s="32"/>
      <c r="B284" s="33"/>
      <c r="C284" s="33"/>
      <c r="D284" s="33"/>
      <c r="E284" s="20"/>
      <c r="F284" s="32"/>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row>
    <row r="285" spans="1:64" x14ac:dyDescent="0.2">
      <c r="A285" s="32"/>
      <c r="B285" s="33"/>
      <c r="C285" s="33"/>
      <c r="D285" s="33"/>
      <c r="E285" s="20"/>
      <c r="F285" s="32"/>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row>
    <row r="286" spans="1:64" x14ac:dyDescent="0.2">
      <c r="A286" s="32"/>
      <c r="B286" s="33"/>
      <c r="C286" s="33"/>
      <c r="D286" s="33"/>
      <c r="E286" s="20"/>
      <c r="F286" s="32"/>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row>
    <row r="287" spans="1:64" x14ac:dyDescent="0.2">
      <c r="A287" s="32"/>
      <c r="B287" s="33"/>
      <c r="C287" s="33"/>
      <c r="D287" s="33"/>
      <c r="E287" s="20"/>
      <c r="F287" s="32"/>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row>
    <row r="288" spans="1:64" x14ac:dyDescent="0.2">
      <c r="A288" s="32"/>
      <c r="B288" s="33"/>
      <c r="C288" s="33"/>
      <c r="D288" s="33"/>
      <c r="E288" s="20"/>
      <c r="F288" s="32"/>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row>
    <row r="289" spans="1:64" x14ac:dyDescent="0.2">
      <c r="A289" s="32"/>
      <c r="B289" s="33"/>
      <c r="C289" s="33"/>
      <c r="D289" s="33"/>
      <c r="E289" s="20"/>
      <c r="F289" s="32"/>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row>
    <row r="290" spans="1:64" x14ac:dyDescent="0.2">
      <c r="A290" s="32"/>
      <c r="B290" s="33"/>
      <c r="C290" s="33"/>
      <c r="D290" s="33"/>
      <c r="E290" s="20"/>
      <c r="F290" s="32"/>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row>
    <row r="291" spans="1:64" x14ac:dyDescent="0.2">
      <c r="A291" s="32"/>
      <c r="B291" s="33"/>
      <c r="C291" s="33"/>
      <c r="D291" s="33"/>
      <c r="E291" s="20"/>
      <c r="F291" s="32"/>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row>
    <row r="292" spans="1:64" x14ac:dyDescent="0.2">
      <c r="A292" s="32"/>
      <c r="B292" s="33"/>
      <c r="C292" s="33"/>
      <c r="D292" s="33"/>
      <c r="E292" s="20"/>
      <c r="F292" s="32"/>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row>
    <row r="293" spans="1:64" x14ac:dyDescent="0.2">
      <c r="A293" s="32"/>
      <c r="B293" s="33"/>
      <c r="C293" s="33"/>
      <c r="D293" s="33"/>
      <c r="E293" s="20"/>
      <c r="F293" s="32"/>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row>
    <row r="294" spans="1:64" x14ac:dyDescent="0.2">
      <c r="A294" s="32"/>
      <c r="B294" s="33"/>
      <c r="C294" s="33"/>
      <c r="D294" s="33"/>
      <c r="E294" s="20"/>
      <c r="F294" s="32"/>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row>
    <row r="295" spans="1:64" x14ac:dyDescent="0.2">
      <c r="A295" s="32"/>
      <c r="B295" s="33"/>
      <c r="C295" s="33"/>
      <c r="D295" s="33"/>
      <c r="E295" s="20"/>
      <c r="F295" s="32"/>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row>
    <row r="296" spans="1:64" x14ac:dyDescent="0.2">
      <c r="A296" s="32"/>
      <c r="B296" s="33"/>
      <c r="C296" s="33"/>
      <c r="D296" s="33"/>
      <c r="E296" s="20"/>
      <c r="F296" s="32"/>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row>
    <row r="297" spans="1:64" x14ac:dyDescent="0.2">
      <c r="A297" s="32"/>
      <c r="B297" s="33"/>
      <c r="C297" s="33"/>
      <c r="D297" s="33"/>
      <c r="E297" s="20"/>
      <c r="F297" s="32"/>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row>
    <row r="298" spans="1:64" x14ac:dyDescent="0.2">
      <c r="A298" s="32"/>
      <c r="B298" s="33"/>
      <c r="C298" s="33"/>
      <c r="D298" s="33"/>
      <c r="E298" s="20"/>
      <c r="F298" s="32"/>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row>
    <row r="299" spans="1:64" x14ac:dyDescent="0.2">
      <c r="A299" s="32"/>
      <c r="B299" s="33"/>
      <c r="C299" s="33"/>
      <c r="D299" s="33"/>
      <c r="E299" s="20"/>
      <c r="F299" s="32"/>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row>
    <row r="300" spans="1:64" x14ac:dyDescent="0.2">
      <c r="A300" s="32"/>
      <c r="B300" s="33"/>
      <c r="C300" s="33"/>
      <c r="D300" s="33"/>
      <c r="E300" s="20"/>
      <c r="F300" s="32"/>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row>
    <row r="301" spans="1:64" x14ac:dyDescent="0.2">
      <c r="A301" s="32"/>
      <c r="B301" s="33"/>
      <c r="C301" s="33"/>
      <c r="D301" s="33"/>
      <c r="E301" s="20"/>
      <c r="F301" s="32"/>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row>
    <row r="302" spans="1:64" x14ac:dyDescent="0.2">
      <c r="A302" s="32"/>
      <c r="B302" s="33"/>
      <c r="C302" s="33"/>
      <c r="D302" s="33"/>
      <c r="E302" s="20"/>
      <c r="F302" s="32"/>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row>
    <row r="303" spans="1:64" x14ac:dyDescent="0.2">
      <c r="A303" s="32"/>
      <c r="B303" s="33"/>
      <c r="C303" s="33"/>
      <c r="D303" s="33"/>
      <c r="E303" s="20"/>
      <c r="F303" s="32"/>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row>
    <row r="304" spans="1:64" x14ac:dyDescent="0.2">
      <c r="A304" s="32"/>
      <c r="B304" s="33"/>
      <c r="C304" s="33"/>
      <c r="D304" s="33"/>
      <c r="E304" s="20"/>
      <c r="F304" s="32"/>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row>
    <row r="305" spans="1:64" x14ac:dyDescent="0.2">
      <c r="A305" s="32"/>
      <c r="B305" s="33"/>
      <c r="C305" s="33"/>
      <c r="D305" s="33"/>
      <c r="E305" s="20"/>
      <c r="F305" s="32"/>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row>
    <row r="306" spans="1:64" x14ac:dyDescent="0.2">
      <c r="A306" s="32"/>
      <c r="B306" s="33"/>
      <c r="C306" s="33"/>
      <c r="D306" s="33"/>
      <c r="E306" s="20"/>
      <c r="F306" s="32"/>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row>
    <row r="307" spans="1:64" x14ac:dyDescent="0.2">
      <c r="A307" s="32"/>
      <c r="B307" s="33"/>
      <c r="C307" s="33"/>
      <c r="D307" s="33"/>
      <c r="E307" s="20"/>
      <c r="F307" s="32"/>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row>
    <row r="308" spans="1:64" x14ac:dyDescent="0.2">
      <c r="A308" s="32"/>
      <c r="B308" s="33"/>
      <c r="C308" s="33"/>
      <c r="D308" s="33"/>
      <c r="E308" s="20"/>
      <c r="F308" s="32"/>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row>
    <row r="309" spans="1:64" x14ac:dyDescent="0.2">
      <c r="A309" s="32"/>
      <c r="B309" s="33"/>
      <c r="C309" s="33"/>
      <c r="D309" s="33"/>
      <c r="E309" s="20"/>
      <c r="F309" s="32"/>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row>
    <row r="310" spans="1:64" x14ac:dyDescent="0.2">
      <c r="A310" s="32"/>
      <c r="B310" s="33"/>
      <c r="C310" s="33"/>
      <c r="D310" s="33"/>
      <c r="E310" s="20"/>
      <c r="F310" s="32"/>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row>
    <row r="311" spans="1:64" x14ac:dyDescent="0.2">
      <c r="A311" s="32"/>
      <c r="B311" s="33"/>
      <c r="C311" s="33"/>
      <c r="D311" s="33"/>
      <c r="E311" s="20"/>
      <c r="F311" s="32"/>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row>
    <row r="312" spans="1:64" x14ac:dyDescent="0.2">
      <c r="A312" s="32"/>
      <c r="B312" s="33"/>
      <c r="C312" s="33"/>
      <c r="D312" s="33"/>
      <c r="E312" s="20"/>
      <c r="F312" s="32"/>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row>
    <row r="313" spans="1:64" x14ac:dyDescent="0.2">
      <c r="A313" s="32"/>
      <c r="B313" s="33"/>
      <c r="C313" s="33"/>
      <c r="D313" s="33"/>
      <c r="E313" s="20"/>
      <c r="F313" s="32"/>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row>
    <row r="314" spans="1:64" x14ac:dyDescent="0.2">
      <c r="A314" s="32"/>
      <c r="B314" s="33"/>
      <c r="C314" s="33"/>
      <c r="D314" s="33"/>
      <c r="E314" s="20"/>
      <c r="F314" s="32"/>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row>
    <row r="315" spans="1:64" x14ac:dyDescent="0.2">
      <c r="A315" s="32"/>
      <c r="B315" s="33"/>
      <c r="C315" s="33"/>
      <c r="D315" s="33"/>
      <c r="E315" s="20"/>
      <c r="F315" s="32"/>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row>
    <row r="316" spans="1:64" x14ac:dyDescent="0.2">
      <c r="A316" s="32"/>
      <c r="B316" s="33"/>
      <c r="C316" s="33"/>
      <c r="D316" s="33"/>
      <c r="E316" s="20"/>
      <c r="F316" s="32"/>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row>
    <row r="317" spans="1:64" x14ac:dyDescent="0.2">
      <c r="A317" s="32"/>
      <c r="B317" s="33"/>
      <c r="C317" s="33"/>
      <c r="D317" s="33"/>
      <c r="E317" s="20"/>
      <c r="F317" s="32"/>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row>
    <row r="318" spans="1:64" x14ac:dyDescent="0.2">
      <c r="A318" s="32"/>
      <c r="B318" s="33"/>
      <c r="C318" s="33"/>
      <c r="D318" s="33"/>
      <c r="E318" s="20"/>
      <c r="F318" s="32"/>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row>
    <row r="319" spans="1:64" x14ac:dyDescent="0.2">
      <c r="A319" s="32"/>
      <c r="B319" s="33"/>
      <c r="C319" s="33"/>
      <c r="D319" s="33"/>
      <c r="E319" s="20"/>
      <c r="F319" s="32"/>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row>
    <row r="320" spans="1:64" x14ac:dyDescent="0.2">
      <c r="A320" s="32"/>
      <c r="B320" s="33"/>
      <c r="C320" s="33"/>
      <c r="D320" s="33"/>
      <c r="E320" s="20"/>
      <c r="F320" s="32"/>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row>
    <row r="321" spans="1:64" x14ac:dyDescent="0.2">
      <c r="A321" s="32"/>
      <c r="B321" s="33"/>
      <c r="C321" s="33"/>
      <c r="D321" s="33"/>
      <c r="E321" s="20"/>
      <c r="F321" s="32"/>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row>
    <row r="322" spans="1:64" x14ac:dyDescent="0.2">
      <c r="A322" s="32"/>
      <c r="B322" s="33"/>
      <c r="C322" s="33"/>
      <c r="D322" s="33"/>
      <c r="E322" s="20"/>
      <c r="F322" s="32"/>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row>
    <row r="323" spans="1:64" x14ac:dyDescent="0.2">
      <c r="A323" s="32"/>
      <c r="B323" s="33"/>
      <c r="C323" s="33"/>
      <c r="D323" s="33"/>
      <c r="E323" s="20"/>
      <c r="F323" s="32"/>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row>
    <row r="324" spans="1:64" x14ac:dyDescent="0.2">
      <c r="A324" s="32"/>
      <c r="B324" s="33"/>
      <c r="C324" s="33"/>
      <c r="D324" s="33"/>
      <c r="E324" s="20"/>
      <c r="F324" s="32"/>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row>
    <row r="325" spans="1:64" x14ac:dyDescent="0.2">
      <c r="A325" s="32"/>
      <c r="B325" s="33"/>
      <c r="C325" s="33"/>
      <c r="D325" s="33"/>
      <c r="E325" s="20"/>
      <c r="F325" s="32"/>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row>
    <row r="326" spans="1:64" x14ac:dyDescent="0.2">
      <c r="A326" s="32"/>
      <c r="B326" s="33"/>
      <c r="C326" s="33"/>
      <c r="D326" s="33"/>
      <c r="E326" s="20"/>
      <c r="F326" s="32"/>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row>
    <row r="327" spans="1:64" x14ac:dyDescent="0.2">
      <c r="A327" s="32"/>
      <c r="B327" s="33"/>
      <c r="C327" s="33"/>
      <c r="D327" s="33"/>
      <c r="E327" s="20"/>
      <c r="F327" s="32"/>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row>
    <row r="328" spans="1:64" x14ac:dyDescent="0.2">
      <c r="A328" s="32"/>
      <c r="B328" s="33"/>
      <c r="C328" s="33"/>
      <c r="D328" s="33"/>
      <c r="E328" s="20"/>
      <c r="F328" s="32"/>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row>
    <row r="329" spans="1:64" x14ac:dyDescent="0.2">
      <c r="A329" s="32"/>
      <c r="B329" s="33"/>
      <c r="C329" s="33"/>
      <c r="D329" s="33"/>
      <c r="E329" s="20"/>
      <c r="F329" s="32"/>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row>
    <row r="330" spans="1:64" x14ac:dyDescent="0.2">
      <c r="A330" s="32"/>
      <c r="B330" s="33"/>
      <c r="C330" s="33"/>
      <c r="D330" s="33"/>
      <c r="E330" s="20"/>
      <c r="F330" s="32"/>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row>
    <row r="331" spans="1:64" x14ac:dyDescent="0.2">
      <c r="A331" s="32"/>
      <c r="B331" s="33"/>
      <c r="C331" s="33"/>
      <c r="D331" s="33"/>
      <c r="E331" s="20"/>
      <c r="F331" s="32"/>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row>
    <row r="332" spans="1:64" x14ac:dyDescent="0.2">
      <c r="A332" s="32"/>
      <c r="B332" s="33"/>
      <c r="C332" s="33"/>
      <c r="D332" s="33"/>
      <c r="E332" s="20"/>
      <c r="F332" s="32"/>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row>
    <row r="333" spans="1:64" x14ac:dyDescent="0.2">
      <c r="A333" s="32"/>
      <c r="B333" s="33"/>
      <c r="C333" s="33"/>
      <c r="D333" s="33"/>
      <c r="E333" s="20"/>
      <c r="F333" s="32"/>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row>
    <row r="334" spans="1:64" x14ac:dyDescent="0.2">
      <c r="A334" s="32"/>
      <c r="B334" s="33"/>
      <c r="C334" s="33"/>
      <c r="D334" s="33"/>
      <c r="E334" s="20"/>
      <c r="F334" s="32"/>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row>
    <row r="335" spans="1:64" x14ac:dyDescent="0.2">
      <c r="A335" s="32"/>
      <c r="B335" s="33"/>
      <c r="C335" s="33"/>
      <c r="D335" s="33"/>
      <c r="E335" s="20"/>
      <c r="F335" s="32"/>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row>
    <row r="336" spans="1:64" x14ac:dyDescent="0.2">
      <c r="A336" s="32"/>
      <c r="B336" s="33"/>
      <c r="C336" s="33"/>
      <c r="D336" s="33"/>
      <c r="E336" s="20"/>
      <c r="F336" s="32"/>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row>
    <row r="337" spans="1:64" x14ac:dyDescent="0.2">
      <c r="A337" s="32"/>
      <c r="B337" s="33"/>
      <c r="C337" s="33"/>
      <c r="D337" s="33"/>
      <c r="E337" s="20"/>
      <c r="F337" s="32"/>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row>
    <row r="338" spans="1:64" x14ac:dyDescent="0.2">
      <c r="A338" s="32"/>
      <c r="B338" s="33"/>
      <c r="C338" s="33"/>
      <c r="D338" s="33"/>
      <c r="E338" s="20"/>
      <c r="F338" s="32"/>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row>
    <row r="339" spans="1:64" x14ac:dyDescent="0.2">
      <c r="A339" s="32"/>
      <c r="B339" s="33"/>
      <c r="C339" s="33"/>
      <c r="D339" s="33"/>
      <c r="E339" s="20"/>
      <c r="F339" s="32"/>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row>
    <row r="340" spans="1:64" x14ac:dyDescent="0.2">
      <c r="A340" s="32"/>
      <c r="B340" s="33"/>
      <c r="C340" s="33"/>
      <c r="D340" s="33"/>
      <c r="E340" s="20"/>
      <c r="F340" s="32"/>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row>
    <row r="341" spans="1:64" x14ac:dyDescent="0.2">
      <c r="A341" s="32"/>
      <c r="B341" s="33"/>
      <c r="C341" s="33"/>
      <c r="D341" s="33"/>
      <c r="E341" s="20"/>
      <c r="F341" s="32"/>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row>
    <row r="342" spans="1:64" x14ac:dyDescent="0.2">
      <c r="A342" s="32"/>
      <c r="B342" s="33"/>
      <c r="C342" s="33"/>
      <c r="D342" s="33"/>
      <c r="E342" s="20"/>
      <c r="F342" s="32"/>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row>
    <row r="343" spans="1:64" x14ac:dyDescent="0.2">
      <c r="A343" s="32"/>
      <c r="B343" s="33"/>
      <c r="C343" s="33"/>
      <c r="D343" s="33"/>
      <c r="E343" s="20"/>
      <c r="F343" s="32"/>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row>
    <row r="344" spans="1:64" x14ac:dyDescent="0.2">
      <c r="A344" s="32"/>
      <c r="B344" s="33"/>
      <c r="C344" s="33"/>
      <c r="D344" s="33"/>
      <c r="E344" s="20"/>
      <c r="F344" s="32"/>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row>
    <row r="345" spans="1:64" x14ac:dyDescent="0.2">
      <c r="A345" s="32"/>
      <c r="B345" s="33"/>
      <c r="C345" s="33"/>
      <c r="D345" s="33"/>
      <c r="E345" s="20"/>
      <c r="F345" s="32"/>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row>
    <row r="346" spans="1:64" x14ac:dyDescent="0.2">
      <c r="A346" s="32"/>
      <c r="B346" s="33"/>
      <c r="C346" s="33"/>
      <c r="D346" s="33"/>
      <c r="E346" s="20"/>
      <c r="F346" s="32"/>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row>
    <row r="347" spans="1:64" x14ac:dyDescent="0.2">
      <c r="A347" s="32"/>
      <c r="B347" s="33"/>
      <c r="C347" s="33"/>
      <c r="D347" s="33"/>
      <c r="E347" s="20"/>
      <c r="F347" s="32"/>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row>
    <row r="348" spans="1:64" x14ac:dyDescent="0.2">
      <c r="A348" s="32"/>
      <c r="B348" s="33"/>
      <c r="C348" s="33"/>
      <c r="D348" s="33"/>
      <c r="E348" s="20"/>
      <c r="F348" s="32"/>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row>
    <row r="349" spans="1:64" x14ac:dyDescent="0.2">
      <c r="A349" s="32"/>
      <c r="B349" s="33"/>
      <c r="C349" s="33"/>
      <c r="D349" s="33"/>
      <c r="E349" s="20"/>
      <c r="F349" s="32"/>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row>
    <row r="350" spans="1:64" x14ac:dyDescent="0.2">
      <c r="A350" s="32"/>
      <c r="B350" s="33"/>
      <c r="C350" s="33"/>
      <c r="D350" s="33"/>
      <c r="E350" s="20"/>
      <c r="F350" s="32"/>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row>
    <row r="351" spans="1:64" x14ac:dyDescent="0.2">
      <c r="A351" s="32"/>
      <c r="B351" s="33"/>
      <c r="C351" s="33"/>
      <c r="D351" s="33"/>
      <c r="E351" s="20"/>
      <c r="F351" s="32"/>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row>
    <row r="352" spans="1:64" x14ac:dyDescent="0.2">
      <c r="A352" s="32"/>
      <c r="B352" s="33"/>
      <c r="C352" s="33"/>
      <c r="D352" s="33"/>
      <c r="E352" s="20"/>
      <c r="F352" s="32"/>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row>
    <row r="353" spans="1:64" x14ac:dyDescent="0.2">
      <c r="A353" s="32"/>
      <c r="B353" s="33"/>
      <c r="C353" s="33"/>
      <c r="D353" s="33"/>
      <c r="E353" s="20"/>
      <c r="F353" s="32"/>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row>
    <row r="354" spans="1:64" x14ac:dyDescent="0.2">
      <c r="A354" s="32"/>
      <c r="B354" s="33"/>
      <c r="C354" s="33"/>
      <c r="D354" s="33"/>
      <c r="E354" s="20"/>
      <c r="F354" s="32"/>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row>
    <row r="355" spans="1:64" x14ac:dyDescent="0.2">
      <c r="A355" s="32"/>
      <c r="B355" s="33"/>
      <c r="C355" s="33"/>
      <c r="D355" s="33"/>
      <c r="E355" s="20"/>
      <c r="F355" s="32"/>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row>
    <row r="356" spans="1:64" x14ac:dyDescent="0.2">
      <c r="A356" s="32"/>
      <c r="B356" s="33"/>
      <c r="C356" s="33"/>
      <c r="D356" s="33"/>
      <c r="E356" s="20"/>
      <c r="F356" s="32"/>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row>
    <row r="357" spans="1:64" x14ac:dyDescent="0.2">
      <c r="A357" s="32"/>
      <c r="B357" s="33"/>
      <c r="C357" s="33"/>
      <c r="D357" s="33"/>
      <c r="E357" s="20"/>
      <c r="F357" s="32"/>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row>
    <row r="358" spans="1:64" x14ac:dyDescent="0.2">
      <c r="A358" s="32"/>
      <c r="B358" s="33"/>
      <c r="C358" s="33"/>
      <c r="D358" s="33"/>
      <c r="E358" s="20"/>
      <c r="F358" s="32"/>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row>
    <row r="359" spans="1:64" x14ac:dyDescent="0.2">
      <c r="A359" s="32"/>
      <c r="B359" s="33"/>
      <c r="C359" s="33"/>
      <c r="D359" s="33"/>
      <c r="E359" s="20"/>
      <c r="F359" s="32"/>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row>
    <row r="360" spans="1:64" x14ac:dyDescent="0.2">
      <c r="A360" s="32"/>
      <c r="B360" s="33"/>
      <c r="C360" s="33"/>
      <c r="D360" s="33"/>
      <c r="E360" s="20"/>
      <c r="F360" s="32"/>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row>
    <row r="361" spans="1:64" x14ac:dyDescent="0.2">
      <c r="A361" s="32"/>
      <c r="B361" s="33"/>
      <c r="C361" s="33"/>
      <c r="D361" s="33"/>
      <c r="E361" s="20"/>
      <c r="F361" s="32"/>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row>
    <row r="362" spans="1:64" x14ac:dyDescent="0.2">
      <c r="A362" s="32"/>
      <c r="B362" s="33"/>
      <c r="C362" s="33"/>
      <c r="D362" s="33"/>
      <c r="E362" s="20"/>
      <c r="F362" s="32"/>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row>
    <row r="363" spans="1:64" x14ac:dyDescent="0.2">
      <c r="A363" s="32"/>
      <c r="B363" s="33"/>
      <c r="C363" s="33"/>
      <c r="D363" s="33"/>
      <c r="E363" s="20"/>
      <c r="F363" s="32"/>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row>
    <row r="364" spans="1:64" x14ac:dyDescent="0.2">
      <c r="A364" s="32"/>
      <c r="B364" s="33"/>
      <c r="C364" s="33"/>
      <c r="D364" s="33"/>
      <c r="E364" s="20"/>
      <c r="F364" s="32"/>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20"/>
      <c r="BL364" s="20"/>
    </row>
    <row r="365" spans="1:64" x14ac:dyDescent="0.2">
      <c r="A365" s="32"/>
      <c r="B365" s="33"/>
      <c r="C365" s="33"/>
      <c r="D365" s="33"/>
      <c r="E365" s="20"/>
      <c r="F365" s="32"/>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20"/>
      <c r="BL365" s="20"/>
    </row>
    <row r="366" spans="1:64" x14ac:dyDescent="0.2">
      <c r="A366" s="32"/>
      <c r="B366" s="33"/>
      <c r="C366" s="33"/>
      <c r="D366" s="33"/>
      <c r="E366" s="20"/>
      <c r="F366" s="32"/>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row>
    <row r="367" spans="1:64" x14ac:dyDescent="0.2">
      <c r="A367" s="32"/>
      <c r="B367" s="33"/>
      <c r="C367" s="33"/>
      <c r="D367" s="33"/>
      <c r="E367" s="20"/>
      <c r="F367" s="32"/>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row>
    <row r="368" spans="1:64" x14ac:dyDescent="0.2">
      <c r="A368" s="32"/>
      <c r="B368" s="33"/>
      <c r="C368" s="33"/>
      <c r="D368" s="33"/>
      <c r="E368" s="20"/>
      <c r="F368" s="32"/>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row>
    <row r="369" spans="1:64" x14ac:dyDescent="0.2">
      <c r="A369" s="32"/>
      <c r="B369" s="33"/>
      <c r="C369" s="33"/>
      <c r="D369" s="33"/>
      <c r="E369" s="20"/>
      <c r="F369" s="32"/>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row>
    <row r="370" spans="1:64" x14ac:dyDescent="0.2">
      <c r="A370" s="32"/>
      <c r="B370" s="33"/>
      <c r="C370" s="33"/>
      <c r="D370" s="33"/>
      <c r="E370" s="20"/>
      <c r="F370" s="32"/>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row>
    <row r="371" spans="1:64" x14ac:dyDescent="0.2">
      <c r="A371" s="32"/>
      <c r="B371" s="33"/>
      <c r="C371" s="33"/>
      <c r="D371" s="33"/>
      <c r="E371" s="20"/>
      <c r="F371" s="32"/>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row>
    <row r="372" spans="1:64" x14ac:dyDescent="0.2">
      <c r="A372" s="32"/>
      <c r="B372" s="33"/>
      <c r="C372" s="33"/>
      <c r="D372" s="33"/>
      <c r="E372" s="20"/>
      <c r="F372" s="32"/>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row>
    <row r="373" spans="1:64" x14ac:dyDescent="0.2">
      <c r="A373" s="32"/>
      <c r="B373" s="33"/>
      <c r="C373" s="33"/>
      <c r="D373" s="33"/>
      <c r="E373" s="20"/>
      <c r="F373" s="32"/>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row>
    <row r="374" spans="1:64" x14ac:dyDescent="0.2">
      <c r="A374" s="32"/>
      <c r="B374" s="33"/>
      <c r="C374" s="33"/>
      <c r="D374" s="33"/>
      <c r="E374" s="20"/>
      <c r="F374" s="32"/>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row>
    <row r="375" spans="1:64" x14ac:dyDescent="0.2">
      <c r="A375" s="32"/>
      <c r="B375" s="33"/>
      <c r="C375" s="33"/>
      <c r="D375" s="33"/>
      <c r="E375" s="20"/>
      <c r="F375" s="32"/>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row>
    <row r="376" spans="1:64" x14ac:dyDescent="0.2">
      <c r="A376" s="32"/>
      <c r="B376" s="33"/>
      <c r="C376" s="33"/>
      <c r="D376" s="33"/>
      <c r="E376" s="20"/>
      <c r="F376" s="32"/>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row>
    <row r="377" spans="1:64" x14ac:dyDescent="0.2">
      <c r="A377" s="32"/>
      <c r="B377" s="33"/>
      <c r="C377" s="33"/>
      <c r="D377" s="33"/>
      <c r="E377" s="20"/>
      <c r="F377" s="32"/>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row>
    <row r="378" spans="1:64" x14ac:dyDescent="0.2">
      <c r="A378" s="32"/>
      <c r="B378" s="33"/>
      <c r="C378" s="33"/>
      <c r="D378" s="33"/>
      <c r="E378" s="20"/>
      <c r="F378" s="32"/>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row>
    <row r="379" spans="1:64" x14ac:dyDescent="0.2">
      <c r="A379" s="32"/>
      <c r="B379" s="33"/>
      <c r="C379" s="33"/>
      <c r="D379" s="33"/>
      <c r="E379" s="20"/>
      <c r="F379" s="32"/>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row>
    <row r="380" spans="1:64" x14ac:dyDescent="0.2">
      <c r="A380" s="32"/>
      <c r="B380" s="33"/>
      <c r="C380" s="33"/>
      <c r="D380" s="33"/>
      <c r="E380" s="20"/>
      <c r="F380" s="32"/>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row>
    <row r="381" spans="1:64" x14ac:dyDescent="0.2">
      <c r="A381" s="32"/>
      <c r="B381" s="33"/>
      <c r="C381" s="33"/>
      <c r="D381" s="33"/>
      <c r="E381" s="20"/>
      <c r="F381" s="32"/>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row>
    <row r="382" spans="1:64" x14ac:dyDescent="0.2">
      <c r="A382" s="32"/>
      <c r="B382" s="33"/>
      <c r="C382" s="33"/>
      <c r="D382" s="33"/>
      <c r="E382" s="20"/>
      <c r="F382" s="32"/>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row>
    <row r="383" spans="1:64" x14ac:dyDescent="0.2">
      <c r="A383" s="32"/>
      <c r="B383" s="33"/>
      <c r="C383" s="33"/>
      <c r="D383" s="33"/>
      <c r="E383" s="20"/>
      <c r="F383" s="32"/>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row>
    <row r="384" spans="1:64" x14ac:dyDescent="0.2">
      <c r="A384" s="32"/>
      <c r="B384" s="33"/>
      <c r="C384" s="33"/>
      <c r="D384" s="33"/>
      <c r="E384" s="20"/>
      <c r="F384" s="32"/>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row>
    <row r="385" spans="1:64" x14ac:dyDescent="0.2">
      <c r="A385" s="32"/>
      <c r="B385" s="33"/>
      <c r="C385" s="33"/>
      <c r="D385" s="33"/>
      <c r="E385" s="20"/>
      <c r="F385" s="32"/>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row>
    <row r="386" spans="1:64" x14ac:dyDescent="0.2">
      <c r="A386" s="32"/>
      <c r="B386" s="33"/>
      <c r="C386" s="33"/>
      <c r="D386" s="33"/>
      <c r="E386" s="20"/>
      <c r="F386" s="32"/>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row>
    <row r="387" spans="1:64" x14ac:dyDescent="0.2">
      <c r="A387" s="32"/>
      <c r="B387" s="33"/>
      <c r="C387" s="33"/>
      <c r="D387" s="33"/>
      <c r="E387" s="20"/>
      <c r="F387" s="32"/>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row>
    <row r="388" spans="1:64" x14ac:dyDescent="0.2">
      <c r="A388" s="32"/>
      <c r="B388" s="33"/>
      <c r="C388" s="33"/>
      <c r="D388" s="33"/>
      <c r="E388" s="20"/>
      <c r="F388" s="32"/>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row>
    <row r="389" spans="1:64" x14ac:dyDescent="0.2">
      <c r="A389" s="32"/>
      <c r="B389" s="33"/>
      <c r="C389" s="33"/>
      <c r="D389" s="33"/>
      <c r="E389" s="20"/>
      <c r="F389" s="32"/>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row>
    <row r="390" spans="1:64" x14ac:dyDescent="0.2">
      <c r="A390" s="32"/>
      <c r="B390" s="33"/>
      <c r="C390" s="33"/>
      <c r="D390" s="33"/>
      <c r="E390" s="20"/>
      <c r="F390" s="32"/>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row>
    <row r="391" spans="1:64" x14ac:dyDescent="0.2">
      <c r="A391" s="32"/>
      <c r="B391" s="33"/>
      <c r="C391" s="33"/>
      <c r="D391" s="33"/>
      <c r="E391" s="20"/>
      <c r="F391" s="32"/>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row>
    <row r="392" spans="1:64" x14ac:dyDescent="0.2">
      <c r="A392" s="32"/>
      <c r="B392" s="33"/>
      <c r="C392" s="33"/>
      <c r="D392" s="33"/>
      <c r="E392" s="20"/>
      <c r="F392" s="32"/>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row>
    <row r="393" spans="1:64" x14ac:dyDescent="0.2">
      <c r="A393" s="32"/>
      <c r="B393" s="33"/>
      <c r="C393" s="33"/>
      <c r="D393" s="33"/>
      <c r="E393" s="20"/>
      <c r="F393" s="32"/>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row>
    <row r="394" spans="1:64" x14ac:dyDescent="0.2">
      <c r="A394" s="32"/>
      <c r="B394" s="33"/>
      <c r="C394" s="33"/>
      <c r="D394" s="33"/>
      <c r="E394" s="20"/>
      <c r="F394" s="32"/>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row>
    <row r="395" spans="1:64" x14ac:dyDescent="0.2">
      <c r="A395" s="32"/>
      <c r="B395" s="33"/>
      <c r="C395" s="33"/>
      <c r="D395" s="33"/>
      <c r="E395" s="20"/>
      <c r="F395" s="32"/>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L395" s="20"/>
    </row>
    <row r="396" spans="1:64" x14ac:dyDescent="0.2">
      <c r="A396" s="32"/>
      <c r="B396" s="33"/>
      <c r="C396" s="33"/>
      <c r="D396" s="33"/>
      <c r="E396" s="20"/>
      <c r="F396" s="32"/>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L396" s="20"/>
    </row>
    <row r="397" spans="1:64" x14ac:dyDescent="0.2">
      <c r="A397" s="32"/>
      <c r="B397" s="33"/>
      <c r="C397" s="33"/>
      <c r="D397" s="33"/>
      <c r="E397" s="20"/>
      <c r="F397" s="32"/>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L397" s="20"/>
    </row>
    <row r="398" spans="1:64" x14ac:dyDescent="0.2">
      <c r="A398" s="32"/>
      <c r="B398" s="33"/>
      <c r="C398" s="33"/>
      <c r="D398" s="33"/>
      <c r="E398" s="20"/>
      <c r="F398" s="32"/>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20"/>
      <c r="BL398" s="20"/>
    </row>
    <row r="399" spans="1:64" x14ac:dyDescent="0.2">
      <c r="A399" s="32"/>
      <c r="B399" s="33"/>
      <c r="C399" s="33"/>
      <c r="D399" s="33"/>
      <c r="E399" s="20"/>
      <c r="F399" s="32"/>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20"/>
      <c r="BL399" s="20"/>
    </row>
    <row r="400" spans="1:64" x14ac:dyDescent="0.2">
      <c r="A400" s="32"/>
      <c r="B400" s="33"/>
      <c r="C400" s="33"/>
      <c r="D400" s="33"/>
      <c r="E400" s="20"/>
      <c r="F400" s="32"/>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row>
    <row r="401" spans="1:64" x14ac:dyDescent="0.2">
      <c r="A401" s="32"/>
      <c r="B401" s="33"/>
      <c r="C401" s="33"/>
      <c r="D401" s="33"/>
      <c r="E401" s="20"/>
      <c r="F401" s="32"/>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row>
    <row r="402" spans="1:64" x14ac:dyDescent="0.2">
      <c r="A402" s="32"/>
      <c r="B402" s="33"/>
      <c r="C402" s="33"/>
      <c r="D402" s="33"/>
      <c r="E402" s="20"/>
      <c r="F402" s="32"/>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row>
    <row r="403" spans="1:64" x14ac:dyDescent="0.2">
      <c r="A403" s="32"/>
      <c r="B403" s="33"/>
      <c r="C403" s="33"/>
      <c r="D403" s="33"/>
      <c r="E403" s="20"/>
      <c r="F403" s="32"/>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row>
    <row r="404" spans="1:64" x14ac:dyDescent="0.2">
      <c r="A404" s="32"/>
      <c r="B404" s="33"/>
      <c r="C404" s="33"/>
      <c r="D404" s="33"/>
      <c r="E404" s="20"/>
      <c r="F404" s="32"/>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row>
    <row r="405" spans="1:64" x14ac:dyDescent="0.2">
      <c r="A405" s="32"/>
      <c r="B405" s="33"/>
      <c r="C405" s="33"/>
      <c r="D405" s="33"/>
      <c r="E405" s="20"/>
      <c r="F405" s="32"/>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row>
    <row r="406" spans="1:64" x14ac:dyDescent="0.2">
      <c r="A406" s="32"/>
      <c r="B406" s="33"/>
      <c r="C406" s="33"/>
      <c r="D406" s="33"/>
      <c r="E406" s="20"/>
      <c r="F406" s="32"/>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row>
    <row r="407" spans="1:64" x14ac:dyDescent="0.2">
      <c r="A407" s="32"/>
      <c r="B407" s="33"/>
      <c r="C407" s="33"/>
      <c r="D407" s="33"/>
      <c r="E407" s="20"/>
      <c r="F407" s="32"/>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row>
    <row r="408" spans="1:64" x14ac:dyDescent="0.2">
      <c r="A408" s="32"/>
      <c r="B408" s="33"/>
      <c r="C408" s="33"/>
      <c r="D408" s="33"/>
      <c r="E408" s="20"/>
      <c r="F408" s="32"/>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row>
    <row r="409" spans="1:64" x14ac:dyDescent="0.2">
      <c r="A409" s="32"/>
      <c r="B409" s="33"/>
      <c r="C409" s="33"/>
      <c r="D409" s="33"/>
      <c r="E409" s="20"/>
      <c r="F409" s="32"/>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row>
    <row r="410" spans="1:64" x14ac:dyDescent="0.2">
      <c r="A410" s="32"/>
      <c r="B410" s="33"/>
      <c r="C410" s="33"/>
      <c r="D410" s="33"/>
      <c r="E410" s="20"/>
      <c r="F410" s="32"/>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row>
    <row r="411" spans="1:64" x14ac:dyDescent="0.2">
      <c r="A411" s="32"/>
      <c r="B411" s="33"/>
      <c r="C411" s="33"/>
      <c r="D411" s="33"/>
      <c r="E411" s="20"/>
      <c r="F411" s="32"/>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row>
    <row r="412" spans="1:64" x14ac:dyDescent="0.2">
      <c r="A412" s="32"/>
      <c r="B412" s="33"/>
      <c r="C412" s="33"/>
      <c r="D412" s="33"/>
      <c r="E412" s="20"/>
      <c r="F412" s="32"/>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row>
    <row r="413" spans="1:64" x14ac:dyDescent="0.2">
      <c r="A413" s="32"/>
      <c r="B413" s="33"/>
      <c r="C413" s="33"/>
      <c r="D413" s="33"/>
      <c r="E413" s="20"/>
      <c r="F413" s="32"/>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20"/>
      <c r="BL413" s="20"/>
    </row>
    <row r="414" spans="1:64" x14ac:dyDescent="0.2">
      <c r="A414" s="32"/>
      <c r="B414" s="33"/>
      <c r="C414" s="33"/>
      <c r="D414" s="33"/>
      <c r="E414" s="20"/>
      <c r="F414" s="32"/>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20"/>
      <c r="BL414" s="20"/>
    </row>
    <row r="415" spans="1:64" x14ac:dyDescent="0.2">
      <c r="A415" s="32"/>
      <c r="B415" s="33"/>
      <c r="C415" s="33"/>
      <c r="D415" s="33"/>
      <c r="E415" s="20"/>
      <c r="F415" s="32"/>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20"/>
      <c r="BL415" s="20"/>
    </row>
    <row r="416" spans="1:64" x14ac:dyDescent="0.2">
      <c r="A416" s="32"/>
      <c r="B416" s="33"/>
      <c r="C416" s="33"/>
      <c r="D416" s="33"/>
      <c r="E416" s="20"/>
      <c r="F416" s="32"/>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20"/>
      <c r="BL416" s="20"/>
    </row>
    <row r="417" spans="1:64" x14ac:dyDescent="0.2">
      <c r="A417" s="32"/>
      <c r="B417" s="33"/>
      <c r="C417" s="33"/>
      <c r="D417" s="33"/>
      <c r="E417" s="20"/>
      <c r="F417" s="32"/>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20"/>
      <c r="BL417" s="20"/>
    </row>
    <row r="418" spans="1:64" x14ac:dyDescent="0.2">
      <c r="A418" s="32"/>
      <c r="B418" s="33"/>
      <c r="C418" s="33"/>
      <c r="D418" s="33"/>
      <c r="E418" s="20"/>
      <c r="F418" s="32"/>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20"/>
      <c r="BL418" s="20"/>
    </row>
    <row r="419" spans="1:64" x14ac:dyDescent="0.2">
      <c r="A419" s="32"/>
      <c r="B419" s="33"/>
      <c r="C419" s="33"/>
      <c r="D419" s="33"/>
      <c r="E419" s="20"/>
      <c r="F419" s="32"/>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20"/>
      <c r="BL419" s="20"/>
    </row>
    <row r="420" spans="1:64" x14ac:dyDescent="0.2">
      <c r="A420" s="32"/>
      <c r="B420" s="33"/>
      <c r="C420" s="33"/>
      <c r="D420" s="33"/>
      <c r="E420" s="20"/>
      <c r="F420" s="32"/>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20"/>
      <c r="BL420" s="20"/>
    </row>
    <row r="421" spans="1:64" x14ac:dyDescent="0.2">
      <c r="A421" s="32"/>
      <c r="B421" s="33"/>
      <c r="C421" s="33"/>
      <c r="D421" s="33"/>
      <c r="E421" s="20"/>
      <c r="F421" s="32"/>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20"/>
      <c r="BL421" s="20"/>
    </row>
    <row r="422" spans="1:64" x14ac:dyDescent="0.2">
      <c r="A422" s="32"/>
      <c r="B422" s="33"/>
      <c r="C422" s="33"/>
      <c r="D422" s="33"/>
      <c r="E422" s="20"/>
      <c r="F422" s="32"/>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row>
    <row r="423" spans="1:64" x14ac:dyDescent="0.2">
      <c r="A423" s="32"/>
      <c r="B423" s="33"/>
      <c r="C423" s="33"/>
      <c r="D423" s="33"/>
      <c r="E423" s="20"/>
      <c r="F423" s="32"/>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20"/>
      <c r="BL423" s="20"/>
    </row>
    <row r="424" spans="1:64" x14ac:dyDescent="0.2">
      <c r="A424" s="32"/>
      <c r="B424" s="33"/>
      <c r="C424" s="33"/>
      <c r="D424" s="33"/>
      <c r="E424" s="20"/>
      <c r="F424" s="32"/>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20"/>
      <c r="BL424" s="20"/>
    </row>
    <row r="425" spans="1:64" x14ac:dyDescent="0.2">
      <c r="A425" s="32"/>
      <c r="B425" s="33"/>
      <c r="C425" s="33"/>
      <c r="D425" s="33"/>
      <c r="E425" s="20"/>
      <c r="F425" s="32"/>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20"/>
      <c r="BL425" s="20"/>
    </row>
    <row r="426" spans="1:64" x14ac:dyDescent="0.2">
      <c r="A426" s="32"/>
      <c r="B426" s="33"/>
      <c r="C426" s="33"/>
      <c r="D426" s="33"/>
      <c r="E426" s="20"/>
      <c r="F426" s="32"/>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20"/>
      <c r="BL426" s="20"/>
    </row>
    <row r="427" spans="1:64" x14ac:dyDescent="0.2">
      <c r="A427" s="32"/>
      <c r="B427" s="33"/>
      <c r="C427" s="33"/>
      <c r="D427" s="33"/>
      <c r="E427" s="20"/>
      <c r="F427" s="32"/>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20"/>
      <c r="BL427" s="20"/>
    </row>
    <row r="428" spans="1:64" x14ac:dyDescent="0.2">
      <c r="A428" s="32"/>
      <c r="B428" s="33"/>
      <c r="C428" s="33"/>
      <c r="D428" s="33"/>
      <c r="E428" s="20"/>
      <c r="F428" s="32"/>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row>
    <row r="429" spans="1:64" x14ac:dyDescent="0.2">
      <c r="A429" s="32"/>
      <c r="B429" s="33"/>
      <c r="C429" s="33"/>
      <c r="D429" s="33"/>
      <c r="E429" s="20"/>
      <c r="F429" s="32"/>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row>
    <row r="430" spans="1:64" x14ac:dyDescent="0.2">
      <c r="A430" s="32"/>
      <c r="B430" s="33"/>
      <c r="C430" s="33"/>
      <c r="D430" s="33"/>
      <c r="E430" s="20"/>
      <c r="F430" s="32"/>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row>
    <row r="431" spans="1:64" x14ac:dyDescent="0.2">
      <c r="A431" s="32"/>
      <c r="B431" s="33"/>
      <c r="C431" s="33"/>
      <c r="D431" s="33"/>
      <c r="E431" s="20"/>
      <c r="F431" s="32"/>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20"/>
      <c r="BL431" s="20"/>
    </row>
    <row r="432" spans="1:64" x14ac:dyDescent="0.2">
      <c r="A432" s="32"/>
      <c r="B432" s="33"/>
      <c r="C432" s="33"/>
      <c r="D432" s="33"/>
      <c r="E432" s="20"/>
      <c r="F432" s="32"/>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20"/>
      <c r="BL432" s="20"/>
    </row>
    <row r="433" spans="1:64" x14ac:dyDescent="0.2">
      <c r="A433" s="32"/>
      <c r="B433" s="33"/>
      <c r="C433" s="33"/>
      <c r="D433" s="33"/>
      <c r="E433" s="20"/>
      <c r="F433" s="32"/>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20"/>
      <c r="BL433" s="20"/>
    </row>
    <row r="434" spans="1:64" x14ac:dyDescent="0.2">
      <c r="A434" s="32"/>
      <c r="B434" s="33"/>
      <c r="C434" s="33"/>
      <c r="D434" s="33"/>
      <c r="E434" s="20"/>
      <c r="F434" s="32"/>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row>
    <row r="435" spans="1:64" x14ac:dyDescent="0.2">
      <c r="A435" s="32"/>
      <c r="B435" s="33"/>
      <c r="C435" s="33"/>
      <c r="D435" s="33"/>
      <c r="E435" s="20"/>
      <c r="F435" s="32"/>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row>
    <row r="436" spans="1:64" x14ac:dyDescent="0.2">
      <c r="A436" s="32"/>
      <c r="B436" s="33"/>
      <c r="C436" s="33"/>
      <c r="D436" s="33"/>
      <c r="E436" s="20"/>
      <c r="F436" s="32"/>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row>
    <row r="437" spans="1:64" x14ac:dyDescent="0.2">
      <c r="A437" s="32"/>
      <c r="B437" s="33"/>
      <c r="C437" s="33"/>
      <c r="D437" s="33"/>
      <c r="E437" s="20"/>
      <c r="F437" s="32"/>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20"/>
      <c r="BL437" s="20"/>
    </row>
    <row r="438" spans="1:64" x14ac:dyDescent="0.2">
      <c r="A438" s="32"/>
      <c r="B438" s="33"/>
      <c r="C438" s="33"/>
      <c r="D438" s="33"/>
      <c r="E438" s="20"/>
      <c r="F438" s="32"/>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row>
    <row r="439" spans="1:64" x14ac:dyDescent="0.2">
      <c r="A439" s="32"/>
      <c r="B439" s="33"/>
      <c r="C439" s="33"/>
      <c r="D439" s="33"/>
      <c r="E439" s="20"/>
      <c r="F439" s="32"/>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row>
    <row r="440" spans="1:64" x14ac:dyDescent="0.2">
      <c r="A440" s="32"/>
      <c r="B440" s="33"/>
      <c r="C440" s="33"/>
      <c r="D440" s="33"/>
      <c r="E440" s="20"/>
      <c r="F440" s="32"/>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row>
    <row r="441" spans="1:64" x14ac:dyDescent="0.2">
      <c r="A441" s="32"/>
      <c r="B441" s="33"/>
      <c r="C441" s="33"/>
      <c r="D441" s="33"/>
      <c r="E441" s="20"/>
      <c r="F441" s="32"/>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20"/>
      <c r="BL441" s="20"/>
    </row>
    <row r="442" spans="1:64" x14ac:dyDescent="0.2">
      <c r="A442" s="32"/>
      <c r="B442" s="33"/>
      <c r="C442" s="33"/>
      <c r="D442" s="33"/>
      <c r="E442" s="20"/>
      <c r="F442" s="32"/>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20"/>
      <c r="BL442" s="20"/>
    </row>
    <row r="443" spans="1:64" x14ac:dyDescent="0.2">
      <c r="A443" s="32"/>
      <c r="B443" s="33"/>
      <c r="C443" s="33"/>
      <c r="D443" s="33"/>
      <c r="E443" s="20"/>
      <c r="F443" s="32"/>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20"/>
      <c r="BL443" s="20"/>
    </row>
    <row r="444" spans="1:64" x14ac:dyDescent="0.2">
      <c r="A444" s="32"/>
      <c r="B444" s="33"/>
      <c r="C444" s="33"/>
      <c r="D444" s="33"/>
      <c r="E444" s="20"/>
      <c r="F444" s="32"/>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20"/>
      <c r="BL444" s="20"/>
    </row>
    <row r="445" spans="1:64" x14ac:dyDescent="0.2">
      <c r="A445" s="32"/>
      <c r="B445" s="33"/>
      <c r="C445" s="33"/>
      <c r="D445" s="33"/>
      <c r="E445" s="20"/>
      <c r="F445" s="32"/>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20"/>
      <c r="BL445" s="20"/>
    </row>
    <row r="446" spans="1:64" x14ac:dyDescent="0.2">
      <c r="A446" s="32"/>
      <c r="B446" s="33"/>
      <c r="C446" s="33"/>
      <c r="D446" s="33"/>
      <c r="E446" s="20"/>
      <c r="F446" s="32"/>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20"/>
      <c r="BL446" s="20"/>
    </row>
    <row r="447" spans="1:64" x14ac:dyDescent="0.2">
      <c r="A447" s="32"/>
      <c r="B447" s="33"/>
      <c r="C447" s="33"/>
      <c r="D447" s="33"/>
      <c r="E447" s="20"/>
      <c r="F447" s="32"/>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20"/>
      <c r="BL447" s="20"/>
    </row>
    <row r="448" spans="1:64" x14ac:dyDescent="0.2">
      <c r="A448" s="32"/>
      <c r="B448" s="33"/>
      <c r="C448" s="33"/>
      <c r="D448" s="33"/>
      <c r="E448" s="20"/>
      <c r="F448" s="32"/>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20"/>
      <c r="BL448" s="20"/>
    </row>
    <row r="449" spans="1:64" x14ac:dyDescent="0.2">
      <c r="A449" s="32"/>
      <c r="B449" s="33"/>
      <c r="C449" s="33"/>
      <c r="D449" s="33"/>
      <c r="E449" s="20"/>
      <c r="F449" s="32"/>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20"/>
      <c r="BL449" s="20"/>
    </row>
    <row r="450" spans="1:64" x14ac:dyDescent="0.2">
      <c r="A450" s="32"/>
      <c r="B450" s="33"/>
      <c r="C450" s="33"/>
      <c r="D450" s="33"/>
      <c r="E450" s="20"/>
      <c r="F450" s="32"/>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20"/>
      <c r="BL450" s="20"/>
    </row>
    <row r="451" spans="1:64" x14ac:dyDescent="0.2">
      <c r="A451" s="32"/>
      <c r="B451" s="33"/>
      <c r="C451" s="33"/>
      <c r="D451" s="33"/>
      <c r="E451" s="20"/>
      <c r="F451" s="32"/>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20"/>
      <c r="BL451" s="20"/>
    </row>
    <row r="452" spans="1:64" x14ac:dyDescent="0.2">
      <c r="A452" s="32"/>
      <c r="B452" s="33"/>
      <c r="C452" s="33"/>
      <c r="D452" s="33"/>
      <c r="E452" s="20"/>
      <c r="F452" s="32"/>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20"/>
      <c r="BL452" s="20"/>
    </row>
    <row r="453" spans="1:64" x14ac:dyDescent="0.2">
      <c r="A453" s="32"/>
      <c r="B453" s="33"/>
      <c r="C453" s="33"/>
      <c r="D453" s="33"/>
      <c r="E453" s="20"/>
      <c r="F453" s="32"/>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20"/>
      <c r="BL453" s="20"/>
    </row>
    <row r="454" spans="1:64" x14ac:dyDescent="0.2">
      <c r="A454" s="32"/>
      <c r="B454" s="33"/>
      <c r="C454" s="33"/>
      <c r="D454" s="33"/>
      <c r="E454" s="20"/>
      <c r="F454" s="32"/>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20"/>
      <c r="BL454" s="20"/>
    </row>
    <row r="455" spans="1:64" x14ac:dyDescent="0.2">
      <c r="A455" s="32"/>
      <c r="B455" s="33"/>
      <c r="C455" s="33"/>
      <c r="D455" s="33"/>
      <c r="E455" s="20"/>
      <c r="F455" s="32"/>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20"/>
      <c r="BL455" s="20"/>
    </row>
    <row r="456" spans="1:64" x14ac:dyDescent="0.2">
      <c r="A456" s="32"/>
      <c r="B456" s="33"/>
      <c r="C456" s="33"/>
      <c r="D456" s="33"/>
      <c r="E456" s="20"/>
      <c r="F456" s="32"/>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20"/>
      <c r="BL456" s="20"/>
    </row>
    <row r="457" spans="1:64" x14ac:dyDescent="0.2">
      <c r="A457" s="32"/>
      <c r="B457" s="33"/>
      <c r="C457" s="33"/>
      <c r="D457" s="33"/>
      <c r="E457" s="20"/>
      <c r="F457" s="32"/>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20"/>
      <c r="BL457" s="20"/>
    </row>
    <row r="458" spans="1:64" x14ac:dyDescent="0.2">
      <c r="A458" s="32"/>
      <c r="B458" s="33"/>
      <c r="C458" s="33"/>
      <c r="D458" s="33"/>
      <c r="E458" s="20"/>
      <c r="F458" s="32"/>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20"/>
      <c r="BL458" s="20"/>
    </row>
    <row r="459" spans="1:64" x14ac:dyDescent="0.2">
      <c r="A459" s="32"/>
      <c r="B459" s="33"/>
      <c r="C459" s="33"/>
      <c r="D459" s="33"/>
      <c r="E459" s="20"/>
      <c r="F459" s="32"/>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20"/>
      <c r="BL459" s="20"/>
    </row>
    <row r="460" spans="1:64" x14ac:dyDescent="0.2">
      <c r="A460" s="32"/>
      <c r="B460" s="33"/>
      <c r="C460" s="33"/>
      <c r="D460" s="33"/>
      <c r="E460" s="20"/>
      <c r="F460" s="32"/>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20"/>
      <c r="BL460" s="20"/>
    </row>
    <row r="461" spans="1:64" x14ac:dyDescent="0.2">
      <c r="A461" s="32"/>
      <c r="B461" s="33"/>
      <c r="C461" s="33"/>
      <c r="D461" s="33"/>
      <c r="E461" s="20"/>
      <c r="F461" s="32"/>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L461" s="20"/>
    </row>
    <row r="462" spans="1:64" x14ac:dyDescent="0.2">
      <c r="A462" s="32"/>
      <c r="B462" s="33"/>
      <c r="C462" s="33"/>
      <c r="D462" s="33"/>
      <c r="E462" s="20"/>
      <c r="F462" s="32"/>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L462" s="20"/>
    </row>
    <row r="463" spans="1:64" x14ac:dyDescent="0.2">
      <c r="A463" s="32"/>
      <c r="B463" s="33"/>
      <c r="C463" s="33"/>
      <c r="D463" s="33"/>
      <c r="E463" s="20"/>
      <c r="F463" s="32"/>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L463" s="20"/>
    </row>
    <row r="464" spans="1:64" x14ac:dyDescent="0.2">
      <c r="A464" s="32"/>
      <c r="B464" s="33"/>
      <c r="C464" s="33"/>
      <c r="D464" s="33"/>
      <c r="E464" s="20"/>
      <c r="F464" s="32"/>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20"/>
      <c r="BL464" s="20"/>
    </row>
    <row r="465" spans="1:64" x14ac:dyDescent="0.2">
      <c r="A465" s="32"/>
      <c r="B465" s="33"/>
      <c r="C465" s="33"/>
      <c r="D465" s="33"/>
      <c r="E465" s="20"/>
      <c r="F465" s="32"/>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20"/>
      <c r="BL465" s="20"/>
    </row>
    <row r="466" spans="1:64" x14ac:dyDescent="0.2">
      <c r="A466" s="32"/>
      <c r="B466" s="33"/>
      <c r="C466" s="33"/>
      <c r="D466" s="33"/>
      <c r="E466" s="20"/>
      <c r="F466" s="32"/>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row>
    <row r="467" spans="1:64" x14ac:dyDescent="0.2">
      <c r="A467" s="32"/>
      <c r="B467" s="33"/>
      <c r="C467" s="33"/>
      <c r="D467" s="33"/>
      <c r="E467" s="20"/>
      <c r="F467" s="32"/>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row>
    <row r="468" spans="1:64" x14ac:dyDescent="0.2">
      <c r="A468" s="32"/>
      <c r="B468" s="33"/>
      <c r="C468" s="33"/>
      <c r="D468" s="33"/>
      <c r="E468" s="20"/>
      <c r="F468" s="32"/>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row>
    <row r="469" spans="1:64" x14ac:dyDescent="0.2">
      <c r="A469" s="32"/>
      <c r="B469" s="33"/>
      <c r="C469" s="33"/>
      <c r="D469" s="33"/>
      <c r="E469" s="20"/>
      <c r="F469" s="32"/>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row>
    <row r="470" spans="1:64" x14ac:dyDescent="0.2">
      <c r="A470" s="32"/>
      <c r="B470" s="33"/>
      <c r="C470" s="33"/>
      <c r="D470" s="33"/>
      <c r="E470" s="20"/>
      <c r="F470" s="32"/>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row>
    <row r="471" spans="1:64" x14ac:dyDescent="0.2">
      <c r="A471" s="32"/>
      <c r="B471" s="33"/>
      <c r="C471" s="33"/>
      <c r="D471" s="33"/>
      <c r="E471" s="20"/>
      <c r="F471" s="32"/>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row>
    <row r="472" spans="1:64" x14ac:dyDescent="0.2">
      <c r="A472" s="32"/>
      <c r="B472" s="33"/>
      <c r="C472" s="33"/>
      <c r="D472" s="33"/>
      <c r="E472" s="20"/>
      <c r="F472" s="32"/>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row>
    <row r="473" spans="1:64" x14ac:dyDescent="0.2">
      <c r="A473" s="32"/>
      <c r="B473" s="33"/>
      <c r="C473" s="33"/>
      <c r="D473" s="33"/>
      <c r="E473" s="20"/>
      <c r="F473" s="32"/>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row>
    <row r="474" spans="1:64" x14ac:dyDescent="0.2">
      <c r="A474" s="32"/>
      <c r="B474" s="33"/>
      <c r="C474" s="33"/>
      <c r="D474" s="33"/>
      <c r="E474" s="20"/>
      <c r="F474" s="32"/>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row>
    <row r="475" spans="1:64" x14ac:dyDescent="0.2">
      <c r="A475" s="32"/>
      <c r="B475" s="33"/>
      <c r="C475" s="33"/>
      <c r="D475" s="33"/>
      <c r="E475" s="20"/>
      <c r="F475" s="32"/>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row>
    <row r="476" spans="1:64" x14ac:dyDescent="0.2">
      <c r="A476" s="32"/>
      <c r="B476" s="33"/>
      <c r="C476" s="33"/>
      <c r="D476" s="33"/>
      <c r="E476" s="20"/>
      <c r="F476" s="32"/>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row>
    <row r="477" spans="1:64" x14ac:dyDescent="0.2">
      <c r="A477" s="32"/>
      <c r="B477" s="33"/>
      <c r="C477" s="33"/>
      <c r="D477" s="33"/>
      <c r="E477" s="20"/>
      <c r="F477" s="32"/>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row>
    <row r="478" spans="1:64" x14ac:dyDescent="0.2">
      <c r="A478" s="32"/>
      <c r="B478" s="33"/>
      <c r="C478" s="33"/>
      <c r="D478" s="33"/>
      <c r="E478" s="20"/>
      <c r="F478" s="32"/>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row>
    <row r="479" spans="1:64" x14ac:dyDescent="0.2">
      <c r="A479" s="32"/>
      <c r="B479" s="33"/>
      <c r="C479" s="33"/>
      <c r="D479" s="33"/>
      <c r="E479" s="20"/>
      <c r="F479" s="32"/>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20"/>
      <c r="BL479" s="20"/>
    </row>
    <row r="480" spans="1:64" x14ac:dyDescent="0.2">
      <c r="A480" s="32"/>
      <c r="B480" s="33"/>
      <c r="C480" s="33"/>
      <c r="D480" s="33"/>
      <c r="E480" s="20"/>
      <c r="F480" s="32"/>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20"/>
      <c r="BL480" s="20"/>
    </row>
    <row r="481" spans="1:64" x14ac:dyDescent="0.2">
      <c r="A481" s="32"/>
      <c r="B481" s="33"/>
      <c r="C481" s="33"/>
      <c r="D481" s="33"/>
      <c r="E481" s="20"/>
      <c r="F481" s="32"/>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20"/>
      <c r="BL481" s="20"/>
    </row>
    <row r="482" spans="1:64" x14ac:dyDescent="0.2">
      <c r="A482" s="32"/>
      <c r="B482" s="33"/>
      <c r="C482" s="33"/>
      <c r="D482" s="33"/>
      <c r="E482" s="20"/>
      <c r="F482" s="32"/>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20"/>
      <c r="BL482" s="20"/>
    </row>
    <row r="483" spans="1:64" x14ac:dyDescent="0.2">
      <c r="A483" s="32"/>
      <c r="B483" s="33"/>
      <c r="C483" s="33"/>
      <c r="D483" s="33"/>
      <c r="E483" s="20"/>
      <c r="F483" s="32"/>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20"/>
      <c r="BL483" s="20"/>
    </row>
    <row r="484" spans="1:64" x14ac:dyDescent="0.2">
      <c r="A484" s="32"/>
      <c r="B484" s="33"/>
      <c r="C484" s="33"/>
      <c r="D484" s="33"/>
      <c r="E484" s="20"/>
      <c r="F484" s="32"/>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20"/>
      <c r="BL484" s="20"/>
    </row>
    <row r="485" spans="1:64" x14ac:dyDescent="0.2">
      <c r="A485" s="32"/>
      <c r="B485" s="33"/>
      <c r="C485" s="33"/>
      <c r="D485" s="33"/>
      <c r="E485" s="20"/>
      <c r="F485" s="32"/>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20"/>
      <c r="BL485" s="20"/>
    </row>
    <row r="486" spans="1:64" x14ac:dyDescent="0.2">
      <c r="A486" s="32"/>
      <c r="B486" s="33"/>
      <c r="C486" s="33"/>
      <c r="D486" s="33"/>
      <c r="E486" s="20"/>
      <c r="F486" s="32"/>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20"/>
      <c r="BL486" s="20"/>
    </row>
    <row r="487" spans="1:64" x14ac:dyDescent="0.2">
      <c r="A487" s="32"/>
      <c r="B487" s="33"/>
      <c r="C487" s="33"/>
      <c r="D487" s="33"/>
      <c r="E487" s="20"/>
      <c r="F487" s="32"/>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20"/>
      <c r="BL487" s="20"/>
    </row>
    <row r="488" spans="1:64" x14ac:dyDescent="0.2">
      <c r="A488" s="32"/>
      <c r="B488" s="33"/>
      <c r="C488" s="33"/>
      <c r="D488" s="33"/>
      <c r="E488" s="20"/>
      <c r="F488" s="32"/>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20"/>
      <c r="BL488" s="20"/>
    </row>
    <row r="489" spans="1:64" x14ac:dyDescent="0.2">
      <c r="A489" s="32"/>
      <c r="B489" s="33"/>
      <c r="C489" s="33"/>
      <c r="D489" s="33"/>
      <c r="E489" s="20"/>
      <c r="F489" s="32"/>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row>
    <row r="490" spans="1:64" x14ac:dyDescent="0.2">
      <c r="A490" s="32"/>
      <c r="B490" s="33"/>
      <c r="C490" s="33"/>
      <c r="D490" s="33"/>
      <c r="E490" s="20"/>
      <c r="F490" s="32"/>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20"/>
      <c r="BL490" s="20"/>
    </row>
    <row r="491" spans="1:64" x14ac:dyDescent="0.2">
      <c r="A491" s="32"/>
      <c r="B491" s="33"/>
      <c r="C491" s="33"/>
      <c r="D491" s="33"/>
      <c r="E491" s="20"/>
      <c r="F491" s="32"/>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20"/>
      <c r="BL491" s="20"/>
    </row>
    <row r="492" spans="1:64" x14ac:dyDescent="0.2">
      <c r="A492" s="32"/>
      <c r="B492" s="33"/>
      <c r="C492" s="33"/>
      <c r="D492" s="33"/>
      <c r="E492" s="20"/>
      <c r="F492" s="32"/>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20"/>
      <c r="BL492" s="20"/>
    </row>
    <row r="493" spans="1:64" x14ac:dyDescent="0.2">
      <c r="A493" s="32"/>
      <c r="B493" s="33"/>
      <c r="C493" s="33"/>
      <c r="D493" s="33"/>
      <c r="E493" s="20"/>
      <c r="F493" s="32"/>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20"/>
      <c r="BL493" s="20"/>
    </row>
    <row r="494" spans="1:64" x14ac:dyDescent="0.2">
      <c r="A494" s="32"/>
      <c r="B494" s="33"/>
      <c r="C494" s="33"/>
      <c r="D494" s="33"/>
      <c r="E494" s="20"/>
      <c r="F494" s="32"/>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20"/>
      <c r="BL494" s="20"/>
    </row>
    <row r="495" spans="1:64" x14ac:dyDescent="0.2">
      <c r="A495" s="32"/>
      <c r="B495" s="33"/>
      <c r="C495" s="33"/>
      <c r="D495" s="33"/>
      <c r="E495" s="20"/>
      <c r="F495" s="32"/>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20"/>
      <c r="BL495" s="20"/>
    </row>
    <row r="496" spans="1:64" x14ac:dyDescent="0.2">
      <c r="A496" s="32"/>
      <c r="B496" s="33"/>
      <c r="C496" s="33"/>
      <c r="D496" s="33"/>
      <c r="E496" s="20"/>
      <c r="F496" s="32"/>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20"/>
      <c r="BL496" s="20"/>
    </row>
    <row r="497" spans="1:64" x14ac:dyDescent="0.2">
      <c r="A497" s="32"/>
      <c r="B497" s="33"/>
      <c r="C497" s="33"/>
      <c r="D497" s="33"/>
      <c r="E497" s="20"/>
      <c r="F497" s="32"/>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20"/>
      <c r="BL497" s="20"/>
    </row>
    <row r="498" spans="1:64" x14ac:dyDescent="0.2">
      <c r="A498" s="32"/>
      <c r="B498" s="33"/>
      <c r="C498" s="33"/>
      <c r="D498" s="33"/>
      <c r="E498" s="20"/>
      <c r="F498" s="32"/>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20"/>
      <c r="BL498" s="20"/>
    </row>
    <row r="499" spans="1:64" x14ac:dyDescent="0.2">
      <c r="A499" s="32"/>
      <c r="B499" s="33"/>
      <c r="C499" s="33"/>
      <c r="D499" s="33"/>
      <c r="E499" s="20"/>
      <c r="F499" s="32"/>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row>
    <row r="500" spans="1:64" x14ac:dyDescent="0.2">
      <c r="A500" s="32"/>
      <c r="B500" s="33"/>
      <c r="C500" s="33"/>
      <c r="D500" s="33"/>
      <c r="E500" s="20"/>
      <c r="F500" s="32"/>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row>
    <row r="501" spans="1:64" x14ac:dyDescent="0.2">
      <c r="A501" s="32"/>
      <c r="B501" s="33"/>
      <c r="C501" s="33"/>
      <c r="D501" s="33"/>
      <c r="E501" s="20"/>
      <c r="F501" s="32"/>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20"/>
      <c r="BL501" s="20"/>
    </row>
    <row r="502" spans="1:64" x14ac:dyDescent="0.2">
      <c r="A502" s="32"/>
      <c r="B502" s="33"/>
      <c r="C502" s="33"/>
      <c r="D502" s="33"/>
      <c r="E502" s="20"/>
      <c r="F502" s="32"/>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20"/>
      <c r="BL502" s="20"/>
    </row>
    <row r="503" spans="1:64" x14ac:dyDescent="0.2">
      <c r="A503" s="32"/>
      <c r="B503" s="33"/>
      <c r="C503" s="33"/>
      <c r="D503" s="33"/>
      <c r="E503" s="20"/>
      <c r="F503" s="32"/>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row>
    <row r="504" spans="1:64" x14ac:dyDescent="0.2">
      <c r="A504" s="32"/>
      <c r="B504" s="33"/>
      <c r="C504" s="33"/>
      <c r="D504" s="33"/>
      <c r="E504" s="20"/>
      <c r="F504" s="32"/>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20"/>
      <c r="BL504" s="20"/>
    </row>
    <row r="505" spans="1:64" x14ac:dyDescent="0.2">
      <c r="A505" s="32"/>
      <c r="B505" s="33"/>
      <c r="C505" s="33"/>
      <c r="D505" s="33"/>
      <c r="E505" s="20"/>
      <c r="F505" s="32"/>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20"/>
      <c r="BL505" s="20"/>
    </row>
    <row r="506" spans="1:64" x14ac:dyDescent="0.2">
      <c r="A506" s="32"/>
      <c r="B506" s="33"/>
      <c r="C506" s="33"/>
      <c r="D506" s="33"/>
      <c r="E506" s="20"/>
      <c r="F506" s="32"/>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20"/>
      <c r="BL506" s="20"/>
    </row>
    <row r="507" spans="1:64" x14ac:dyDescent="0.2">
      <c r="A507" s="32"/>
      <c r="B507" s="33"/>
      <c r="C507" s="33"/>
      <c r="D507" s="33"/>
      <c r="E507" s="20"/>
      <c r="F507" s="32"/>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20"/>
      <c r="BL507" s="20"/>
    </row>
    <row r="508" spans="1:64" x14ac:dyDescent="0.2">
      <c r="A508" s="32"/>
      <c r="B508" s="33"/>
      <c r="C508" s="33"/>
      <c r="D508" s="33"/>
      <c r="E508" s="20"/>
      <c r="F508" s="32"/>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20"/>
      <c r="BL508" s="20"/>
    </row>
    <row r="509" spans="1:64" x14ac:dyDescent="0.2">
      <c r="A509" s="32"/>
      <c r="B509" s="33"/>
      <c r="C509" s="33"/>
      <c r="D509" s="33"/>
      <c r="E509" s="20"/>
      <c r="F509" s="32"/>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20"/>
      <c r="BL509" s="20"/>
    </row>
    <row r="510" spans="1:64" x14ac:dyDescent="0.2">
      <c r="A510" s="32"/>
      <c r="B510" s="33"/>
      <c r="C510" s="33"/>
      <c r="D510" s="33"/>
      <c r="E510" s="20"/>
      <c r="F510" s="32"/>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20"/>
      <c r="BL510" s="20"/>
    </row>
    <row r="511" spans="1:64" x14ac:dyDescent="0.2">
      <c r="A511" s="32"/>
      <c r="B511" s="33"/>
      <c r="C511" s="33"/>
      <c r="D511" s="33"/>
      <c r="E511" s="20"/>
      <c r="F511" s="32"/>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20"/>
      <c r="BL511" s="20"/>
    </row>
    <row r="512" spans="1:64" x14ac:dyDescent="0.2">
      <c r="A512" s="32"/>
      <c r="B512" s="33"/>
      <c r="C512" s="33"/>
      <c r="D512" s="33"/>
      <c r="E512" s="20"/>
      <c r="F512" s="32"/>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20"/>
      <c r="BL512" s="20"/>
    </row>
    <row r="513" spans="1:64" x14ac:dyDescent="0.2">
      <c r="A513" s="32"/>
      <c r="B513" s="33"/>
      <c r="C513" s="33"/>
      <c r="D513" s="33"/>
      <c r="E513" s="20"/>
      <c r="F513" s="32"/>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20"/>
      <c r="BL513" s="20"/>
    </row>
    <row r="514" spans="1:64" x14ac:dyDescent="0.2">
      <c r="A514" s="32"/>
      <c r="B514" s="33"/>
      <c r="C514" s="33"/>
      <c r="D514" s="33"/>
      <c r="E514" s="20"/>
      <c r="F514" s="32"/>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20"/>
      <c r="BL514" s="20"/>
    </row>
    <row r="515" spans="1:64" x14ac:dyDescent="0.2">
      <c r="A515" s="32"/>
      <c r="B515" s="33"/>
      <c r="C515" s="33"/>
      <c r="D515" s="33"/>
      <c r="E515" s="20"/>
      <c r="F515" s="32"/>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20"/>
      <c r="BL515" s="20"/>
    </row>
    <row r="516" spans="1:64" x14ac:dyDescent="0.2">
      <c r="A516" s="32"/>
      <c r="B516" s="33"/>
      <c r="C516" s="33"/>
      <c r="D516" s="33"/>
      <c r="E516" s="20"/>
      <c r="F516" s="32"/>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20"/>
      <c r="BL516" s="20"/>
    </row>
    <row r="517" spans="1:64" x14ac:dyDescent="0.2">
      <c r="A517" s="32"/>
      <c r="B517" s="33"/>
      <c r="C517" s="33"/>
      <c r="D517" s="33"/>
      <c r="E517" s="20"/>
      <c r="F517" s="32"/>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20"/>
      <c r="BL517" s="20"/>
    </row>
    <row r="518" spans="1:64" x14ac:dyDescent="0.2">
      <c r="A518" s="32"/>
      <c r="B518" s="33"/>
      <c r="C518" s="33"/>
      <c r="D518" s="33"/>
      <c r="E518" s="20"/>
      <c r="F518" s="32"/>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20"/>
      <c r="BL518" s="20"/>
    </row>
    <row r="519" spans="1:64" x14ac:dyDescent="0.2">
      <c r="A519" s="32"/>
      <c r="B519" s="33"/>
      <c r="C519" s="33"/>
      <c r="D519" s="33"/>
      <c r="E519" s="20"/>
      <c r="F519" s="32"/>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20"/>
      <c r="BL519" s="20"/>
    </row>
    <row r="520" spans="1:64" x14ac:dyDescent="0.2">
      <c r="A520" s="32"/>
      <c r="B520" s="33"/>
      <c r="C520" s="33"/>
      <c r="D520" s="33"/>
      <c r="E520" s="20"/>
      <c r="F520" s="32"/>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20"/>
      <c r="BL520" s="20"/>
    </row>
    <row r="521" spans="1:64" x14ac:dyDescent="0.2">
      <c r="A521" s="32"/>
      <c r="B521" s="33"/>
      <c r="C521" s="33"/>
      <c r="D521" s="33"/>
      <c r="E521" s="20"/>
      <c r="F521" s="32"/>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20"/>
      <c r="BL521" s="20"/>
    </row>
    <row r="522" spans="1:64" x14ac:dyDescent="0.2">
      <c r="A522" s="32"/>
      <c r="B522" s="33"/>
      <c r="C522" s="33"/>
      <c r="D522" s="33"/>
      <c r="E522" s="20"/>
      <c r="F522" s="32"/>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20"/>
      <c r="BL522" s="20"/>
    </row>
    <row r="523" spans="1:64" x14ac:dyDescent="0.2">
      <c r="A523" s="32"/>
      <c r="B523" s="33"/>
      <c r="C523" s="33"/>
      <c r="D523" s="33"/>
      <c r="E523" s="20"/>
      <c r="F523" s="32"/>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20"/>
      <c r="BL523" s="20"/>
    </row>
    <row r="524" spans="1:64" x14ac:dyDescent="0.2">
      <c r="A524" s="32"/>
      <c r="B524" s="33"/>
      <c r="C524" s="33"/>
      <c r="D524" s="33"/>
      <c r="E524" s="20"/>
      <c r="F524" s="32"/>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20"/>
      <c r="BL524" s="20"/>
    </row>
    <row r="525" spans="1:64" x14ac:dyDescent="0.2">
      <c r="A525" s="32"/>
      <c r="B525" s="33"/>
      <c r="C525" s="33"/>
      <c r="D525" s="33"/>
      <c r="E525" s="20"/>
      <c r="F525" s="32"/>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20"/>
      <c r="BL525" s="20"/>
    </row>
    <row r="526" spans="1:64" x14ac:dyDescent="0.2">
      <c r="A526" s="32"/>
      <c r="B526" s="33"/>
      <c r="C526" s="33"/>
      <c r="D526" s="33"/>
      <c r="E526" s="20"/>
      <c r="F526" s="32"/>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20"/>
      <c r="BL526" s="20"/>
    </row>
    <row r="527" spans="1:64" x14ac:dyDescent="0.2">
      <c r="A527" s="32"/>
      <c r="B527" s="33"/>
      <c r="C527" s="33"/>
      <c r="D527" s="33"/>
      <c r="E527" s="20"/>
      <c r="F527" s="32"/>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row>
    <row r="528" spans="1:64" x14ac:dyDescent="0.2">
      <c r="A528" s="32"/>
      <c r="B528" s="33"/>
      <c r="C528" s="33"/>
      <c r="D528" s="33"/>
      <c r="E528" s="20"/>
      <c r="F528" s="32"/>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row>
    <row r="529" spans="1:64" x14ac:dyDescent="0.2">
      <c r="A529" s="32"/>
      <c r="B529" s="33"/>
      <c r="C529" s="33"/>
      <c r="D529" s="33"/>
      <c r="E529" s="20"/>
      <c r="F529" s="32"/>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20"/>
      <c r="BL529" s="20"/>
    </row>
    <row r="530" spans="1:64" x14ac:dyDescent="0.2">
      <c r="A530" s="32"/>
      <c r="B530" s="33"/>
      <c r="C530" s="33"/>
      <c r="D530" s="33"/>
      <c r="E530" s="20"/>
      <c r="F530" s="32"/>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20"/>
      <c r="BL530" s="20"/>
    </row>
    <row r="531" spans="1:64" x14ac:dyDescent="0.2">
      <c r="A531" s="32"/>
      <c r="B531" s="33"/>
      <c r="C531" s="33"/>
      <c r="D531" s="33"/>
      <c r="E531" s="20"/>
      <c r="F531" s="32"/>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20"/>
      <c r="BL531" s="20"/>
    </row>
    <row r="532" spans="1:64" x14ac:dyDescent="0.2">
      <c r="A532" s="32"/>
      <c r="B532" s="33"/>
      <c r="C532" s="33"/>
      <c r="D532" s="33"/>
      <c r="E532" s="20"/>
      <c r="F532" s="32"/>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20"/>
      <c r="BL532" s="20"/>
    </row>
    <row r="533" spans="1:64" x14ac:dyDescent="0.2">
      <c r="A533" s="32"/>
      <c r="B533" s="33"/>
      <c r="C533" s="33"/>
      <c r="D533" s="33"/>
      <c r="E533" s="20"/>
      <c r="F533" s="32"/>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row>
  </sheetData>
  <mergeCells count="37">
    <mergeCell ref="A1:B3"/>
    <mergeCell ref="C1:E1"/>
    <mergeCell ref="F1:F3"/>
    <mergeCell ref="C2:E2"/>
    <mergeCell ref="A4:F4"/>
    <mergeCell ref="C16:E16"/>
    <mergeCell ref="C5:E5"/>
    <mergeCell ref="C6:E6"/>
    <mergeCell ref="C7:E7"/>
    <mergeCell ref="C8:E8"/>
    <mergeCell ref="C9:E9"/>
    <mergeCell ref="C10:E10"/>
    <mergeCell ref="C11:E11"/>
    <mergeCell ref="C12:E12"/>
    <mergeCell ref="C13:E13"/>
    <mergeCell ref="C14:E14"/>
    <mergeCell ref="C15:E15"/>
    <mergeCell ref="C28:E28"/>
    <mergeCell ref="C17:E17"/>
    <mergeCell ref="C18:E18"/>
    <mergeCell ref="C19:E19"/>
    <mergeCell ref="C20:E20"/>
    <mergeCell ref="C21:E21"/>
    <mergeCell ref="C22:E22"/>
    <mergeCell ref="C23:E23"/>
    <mergeCell ref="C24:E24"/>
    <mergeCell ref="C25:E25"/>
    <mergeCell ref="C26:E26"/>
    <mergeCell ref="C27:E27"/>
    <mergeCell ref="C35:E35"/>
    <mergeCell ref="C36:E36"/>
    <mergeCell ref="C29:E29"/>
    <mergeCell ref="C30:E30"/>
    <mergeCell ref="C31:E31"/>
    <mergeCell ref="C32:E32"/>
    <mergeCell ref="C33:E33"/>
    <mergeCell ref="C34:E34"/>
  </mergeCells>
  <pageMargins left="0.35433070866141736" right="0.23622047244094491" top="0.98425196850393704" bottom="0.98425196850393704" header="0" footer="0"/>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1014-3ECC-47EA-93B2-79EDB66F380A}">
  <dimension ref="A1:H16"/>
  <sheetViews>
    <sheetView view="pageBreakPreview" zoomScale="55" zoomScaleNormal="55" zoomScaleSheetLayoutView="55" workbookViewId="0"/>
  </sheetViews>
  <sheetFormatPr baseColWidth="10" defaultColWidth="11.42578125" defaultRowHeight="12.75" x14ac:dyDescent="0.2"/>
  <cols>
    <col min="1" max="1" width="65.7109375" customWidth="1"/>
    <col min="2" max="6" width="59.42578125" customWidth="1"/>
    <col min="7" max="7" width="61.7109375" customWidth="1"/>
    <col min="8" max="8" width="59.42578125" customWidth="1"/>
  </cols>
  <sheetData>
    <row r="1" spans="1:8" ht="25.5" x14ac:dyDescent="0.2">
      <c r="A1" s="137" t="s">
        <v>504</v>
      </c>
      <c r="B1" s="137" t="s">
        <v>505</v>
      </c>
      <c r="C1" s="137" t="s">
        <v>506</v>
      </c>
      <c r="D1" s="137" t="s">
        <v>507</v>
      </c>
      <c r="E1" s="137" t="s">
        <v>508</v>
      </c>
      <c r="F1" s="137" t="s">
        <v>509</v>
      </c>
      <c r="G1" s="137" t="s">
        <v>510</v>
      </c>
      <c r="H1" s="137" t="s">
        <v>511</v>
      </c>
    </row>
    <row r="2" spans="1:8" ht="26.25" customHeight="1" x14ac:dyDescent="0.2">
      <c r="A2" s="138" t="s">
        <v>147</v>
      </c>
      <c r="B2" s="135" t="s">
        <v>164</v>
      </c>
      <c r="C2" s="136" t="s">
        <v>173</v>
      </c>
      <c r="D2" s="135" t="s">
        <v>70</v>
      </c>
      <c r="E2" s="135" t="s">
        <v>217</v>
      </c>
      <c r="F2" s="135" t="s">
        <v>231</v>
      </c>
      <c r="G2" s="136" t="s">
        <v>236</v>
      </c>
      <c r="H2" s="141" t="s">
        <v>242</v>
      </c>
    </row>
    <row r="3" spans="1:8" ht="26.25" customHeight="1" x14ac:dyDescent="0.2">
      <c r="A3" s="138" t="s">
        <v>149</v>
      </c>
      <c r="B3" s="135" t="s">
        <v>166</v>
      </c>
      <c r="C3" s="136" t="s">
        <v>175</v>
      </c>
      <c r="D3" s="135" t="s">
        <v>189</v>
      </c>
      <c r="E3" s="135" t="s">
        <v>219</v>
      </c>
      <c r="F3" s="144" t="s">
        <v>233</v>
      </c>
      <c r="G3" s="136" t="s">
        <v>512</v>
      </c>
      <c r="H3" s="136"/>
    </row>
    <row r="4" spans="1:8" ht="26.25" customHeight="1" x14ac:dyDescent="0.2">
      <c r="A4" s="139" t="s">
        <v>151</v>
      </c>
      <c r="B4" s="136" t="s">
        <v>168</v>
      </c>
      <c r="C4" s="136" t="s">
        <v>177</v>
      </c>
      <c r="D4" s="135" t="s">
        <v>191</v>
      </c>
      <c r="E4" s="136" t="s">
        <v>513</v>
      </c>
      <c r="F4" s="135"/>
      <c r="G4" s="116" t="s">
        <v>514</v>
      </c>
      <c r="H4" s="135"/>
    </row>
    <row r="5" spans="1:8" ht="26.25" customHeight="1" x14ac:dyDescent="0.2">
      <c r="A5" s="139" t="s">
        <v>153</v>
      </c>
      <c r="B5" s="141" t="s">
        <v>170</v>
      </c>
      <c r="C5" s="135" t="s">
        <v>179</v>
      </c>
      <c r="D5" s="135" t="s">
        <v>193</v>
      </c>
      <c r="E5" s="135" t="s">
        <v>222</v>
      </c>
      <c r="F5" s="135"/>
      <c r="G5" s="142" t="s">
        <v>515</v>
      </c>
      <c r="H5" s="135"/>
    </row>
    <row r="6" spans="1:8" ht="26.25" customHeight="1" x14ac:dyDescent="0.2">
      <c r="A6" s="138" t="s">
        <v>155</v>
      </c>
      <c r="B6" s="119"/>
      <c r="C6" s="116" t="s">
        <v>181</v>
      </c>
      <c r="D6" s="136" t="s">
        <v>516</v>
      </c>
      <c r="E6" s="135" t="s">
        <v>219</v>
      </c>
      <c r="F6" s="135"/>
      <c r="G6" s="119"/>
      <c r="H6" s="119"/>
    </row>
    <row r="7" spans="1:8" ht="26.25" customHeight="1" x14ac:dyDescent="0.2">
      <c r="A7" s="138" t="s">
        <v>157</v>
      </c>
      <c r="B7" s="119"/>
      <c r="C7" s="116" t="s">
        <v>517</v>
      </c>
      <c r="D7" s="136" t="s">
        <v>196</v>
      </c>
      <c r="E7" s="135" t="s">
        <v>225</v>
      </c>
      <c r="F7" s="135"/>
      <c r="G7" s="119"/>
      <c r="H7" s="119"/>
    </row>
    <row r="8" spans="1:8" ht="26.25" customHeight="1" x14ac:dyDescent="0.2">
      <c r="A8" s="139" t="s">
        <v>159</v>
      </c>
      <c r="B8" s="116"/>
      <c r="C8" s="116" t="s">
        <v>518</v>
      </c>
      <c r="D8" s="135" t="s">
        <v>198</v>
      </c>
      <c r="E8" s="135" t="s">
        <v>210</v>
      </c>
      <c r="F8" s="135"/>
      <c r="G8" s="119"/>
      <c r="H8" s="119"/>
    </row>
    <row r="9" spans="1:8" ht="26.25" customHeight="1" x14ac:dyDescent="0.2">
      <c r="A9" s="138" t="s">
        <v>161</v>
      </c>
      <c r="B9" s="119"/>
      <c r="C9" s="116" t="s">
        <v>519</v>
      </c>
      <c r="D9" s="136" t="s">
        <v>200</v>
      </c>
      <c r="E9" s="141" t="s">
        <v>228</v>
      </c>
      <c r="F9" s="135"/>
      <c r="G9" s="119"/>
      <c r="H9" s="119"/>
    </row>
    <row r="10" spans="1:8" ht="26.25" customHeight="1" x14ac:dyDescent="0.2">
      <c r="A10" s="138"/>
      <c r="B10" s="119"/>
      <c r="C10" s="116" t="s">
        <v>520</v>
      </c>
      <c r="D10" s="136" t="s">
        <v>202</v>
      </c>
      <c r="E10" s="136"/>
      <c r="F10" s="116"/>
      <c r="G10" s="116"/>
      <c r="H10" s="116"/>
    </row>
    <row r="11" spans="1:8" ht="26.25" customHeight="1" x14ac:dyDescent="0.2">
      <c r="A11" s="138"/>
      <c r="B11" s="119"/>
      <c r="C11" s="142" t="s">
        <v>187</v>
      </c>
      <c r="D11" s="135" t="s">
        <v>204</v>
      </c>
      <c r="E11" s="135"/>
      <c r="F11" s="119"/>
      <c r="G11" s="119"/>
      <c r="H11" s="119"/>
    </row>
    <row r="12" spans="1:8" ht="26.25" customHeight="1" x14ac:dyDescent="0.2">
      <c r="A12" s="139"/>
      <c r="B12" s="116"/>
      <c r="C12" s="116"/>
      <c r="D12" s="116" t="s">
        <v>206</v>
      </c>
      <c r="E12" s="136"/>
      <c r="F12" s="116"/>
      <c r="G12" s="116"/>
      <c r="H12" s="116"/>
    </row>
    <row r="13" spans="1:8" ht="26.25" customHeight="1" x14ac:dyDescent="0.2">
      <c r="A13" s="138"/>
      <c r="B13" s="119"/>
      <c r="C13" s="119"/>
      <c r="D13" s="119" t="s">
        <v>208</v>
      </c>
      <c r="E13" s="135"/>
      <c r="F13" s="119"/>
      <c r="G13" s="119"/>
      <c r="H13" s="119"/>
    </row>
    <row r="14" spans="1:8" ht="26.25" customHeight="1" x14ac:dyDescent="0.2">
      <c r="A14" s="138"/>
      <c r="B14" s="119"/>
      <c r="C14" s="119"/>
      <c r="D14" s="119" t="s">
        <v>210</v>
      </c>
      <c r="E14" s="135"/>
      <c r="F14" s="119"/>
      <c r="G14" s="119"/>
      <c r="H14" s="119"/>
    </row>
    <row r="15" spans="1:8" ht="26.25" customHeight="1" x14ac:dyDescent="0.2">
      <c r="A15" s="138"/>
      <c r="B15" s="119"/>
      <c r="C15" s="119"/>
      <c r="D15" s="119" t="s">
        <v>212</v>
      </c>
      <c r="E15" s="135"/>
      <c r="F15" s="119"/>
      <c r="G15" s="119"/>
      <c r="H15" s="119"/>
    </row>
    <row r="16" spans="1:8" ht="26.25" customHeight="1" x14ac:dyDescent="0.2">
      <c r="A16" s="140"/>
      <c r="B16" s="116"/>
      <c r="C16" s="116"/>
      <c r="D16" s="143" t="s">
        <v>214</v>
      </c>
      <c r="E16" s="135"/>
      <c r="F16" s="119"/>
      <c r="G16" s="119"/>
      <c r="H16" s="119"/>
    </row>
  </sheetData>
  <pageMargins left="0.7" right="0.7" top="0.75" bottom="0.75" header="0.3" footer="0.3"/>
  <pageSetup scale="59" orientation="portrait" r:id="rId1"/>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683C68D51DC4D4B8143CDE2763F3320" ma:contentTypeVersion="18" ma:contentTypeDescription="Crear nuevo documento." ma:contentTypeScope="" ma:versionID="3e8a2c549022401539ef26d5fa14e536">
  <xsd:schema xmlns:xsd="http://www.w3.org/2001/XMLSchema" xmlns:xs="http://www.w3.org/2001/XMLSchema" xmlns:p="http://schemas.microsoft.com/office/2006/metadata/properties" xmlns:ns3="6b7a7aee-0131-4ba1-830f-00dcd7c8234e" xmlns:ns4="1e6f54ea-c1b8-4cfa-bde4-c55cbe48b236" targetNamespace="http://schemas.microsoft.com/office/2006/metadata/properties" ma:root="true" ma:fieldsID="397f4675c24a4717730ff20ba50bba61" ns3:_="" ns4:_="">
    <xsd:import namespace="6b7a7aee-0131-4ba1-830f-00dcd7c8234e"/>
    <xsd:import namespace="1e6f54ea-c1b8-4cfa-bde4-c55cbe48b23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7a7aee-0131-4ba1-830f-00dcd7c8234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6f54ea-c1b8-4cfa-bde4-c55cbe48b23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e6f54ea-c1b8-4cfa-bde4-c55cbe48b236" xsi:nil="true"/>
  </documentManagement>
</p:properties>
</file>

<file path=customXml/itemProps1.xml><?xml version="1.0" encoding="utf-8"?>
<ds:datastoreItem xmlns:ds="http://schemas.openxmlformats.org/officeDocument/2006/customXml" ds:itemID="{54D38DA1-0443-41A6-B0A0-59AC4E0A3C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7a7aee-0131-4ba1-830f-00dcd7c8234e"/>
    <ds:schemaRef ds:uri="1e6f54ea-c1b8-4cfa-bde4-c55cbe48b2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0C3834-9A6B-4974-88A9-7A8CE2E9B798}">
  <ds:schemaRefs>
    <ds:schemaRef ds:uri="http://schemas.microsoft.com/sharepoint/v3/contenttype/forms"/>
  </ds:schemaRefs>
</ds:datastoreItem>
</file>

<file path=customXml/itemProps3.xml><?xml version="1.0" encoding="utf-8"?>
<ds:datastoreItem xmlns:ds="http://schemas.openxmlformats.org/officeDocument/2006/customXml" ds:itemID="{F91ECF66-6A14-48E7-A699-5E437C08C215}">
  <ds:schemaRefs>
    <ds:schemaRef ds:uri="http://purl.org/dc/dcmitype/"/>
    <ds:schemaRef ds:uri="6b7a7aee-0131-4ba1-830f-00dcd7c8234e"/>
    <ds:schemaRef ds:uri="http://www.w3.org/XML/1998/namespace"/>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1e6f54ea-c1b8-4cfa-bde4-c55cbe48b23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Mapa</vt:lpstr>
      <vt:lpstr>Val. Imp. Corrupcion</vt:lpstr>
      <vt:lpstr>Puntos de riesgo fiscal</vt:lpstr>
      <vt:lpstr>Amenaza y Vulnerabilidad</vt:lpstr>
      <vt:lpstr>Instrucciones</vt:lpstr>
      <vt:lpstr>Control de Actualización</vt:lpstr>
      <vt:lpstr>Datos R fiscal</vt:lpstr>
      <vt:lpstr>'Control de Actualización'!Área_de_impresión</vt:lpstr>
      <vt:lpstr>'Datos R fiscal'!Área_de_impresión</vt:lpstr>
      <vt:lpstr>Instrucciones!Área_de_impresión</vt:lpstr>
      <vt:lpstr>Mapa!Área_de_impresión</vt:lpstr>
      <vt:lpstr>'Puntos de riesgo fiscal'!Área_de_impresión</vt:lpstr>
      <vt:lpstr>'Val. Imp. Corrupcion'!Área_de_impresión</vt:lpstr>
    </vt:vector>
  </TitlesOfParts>
  <Manager/>
  <Company>Universidad Libre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MONTALVO MEJIA</dc:creator>
  <cp:keywords/>
  <dc:description/>
  <cp:lastModifiedBy>Fabiola Duque Zapata</cp:lastModifiedBy>
  <cp:revision/>
  <dcterms:created xsi:type="dcterms:W3CDTF">2005-09-12T15:02:53Z</dcterms:created>
  <dcterms:modified xsi:type="dcterms:W3CDTF">2024-11-15T21:23:53Z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ódigo">
    <vt:lpwstr>ST-AC-06-P-01-F01</vt:lpwstr>
  </property>
  <property fmtid="{D5CDD505-2E9C-101B-9397-08002B2CF9AE}" pid="3" name="Owner">
    <vt:lpwstr>Coordinador de Calidad</vt:lpwstr>
  </property>
  <property fmtid="{D5CDD505-2E9C-101B-9397-08002B2CF9AE}" pid="4" name="Status">
    <vt:lpwstr>Nueva Versión</vt:lpwstr>
  </property>
  <property fmtid="{D5CDD505-2E9C-101B-9397-08002B2CF9AE}" pid="5" name="ContentTypeId">
    <vt:lpwstr>0x010100C683C68D51DC4D4B8143CDE2763F3320</vt:lpwstr>
  </property>
</Properties>
</file>