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autonomagovco-my.sharepoint.com/personal/sgi_crautonoma_gov_co/Documents/SGI CRA/1- 2023/1. PROCESOS ESTRATEGICOS/2. GESTIÓN DEL MEJORAMIENTO/"/>
    </mc:Choice>
  </mc:AlternateContent>
  <xr:revisionPtr revIDLastSave="16" documentId="8_{B417483D-814E-4C97-BA1E-1A0274BC7628}" xr6:coauthVersionLast="47" xr6:coauthVersionMax="47" xr10:uidLastSave="{BE176E79-3ED4-45BB-B133-5C9AA8A76156}"/>
  <bookViews>
    <workbookView xWindow="-120" yWindow="-120" windowWidth="20730" windowHeight="11040" activeTab="4" xr2:uid="{00000000-000D-0000-FFFF-FFFF00000000}"/>
  </bookViews>
  <sheets>
    <sheet name="Oficinas Administrativas" sheetId="4" r:id="rId1"/>
    <sheet name="Vivero A. Dugand Repelón" sheetId="5" state="hidden" r:id="rId2"/>
    <sheet name="Finca Piloto en Sibarco" sheetId="10" state="hidden" r:id="rId3"/>
    <sheet name="Actividades de campo" sheetId="8" r:id="rId4"/>
    <sheet name="Control de actualización" sheetId="11" r:id="rId5"/>
    <sheet name="Control de cambios" sheetId="12" r:id="rId6"/>
    <sheet name="Datos" sheetId="3" state="hidden" r:id="rId7"/>
  </sheets>
  <definedNames>
    <definedName name="_xlnm._FilterDatabase" localSheetId="3" hidden="1">'Actividades de campo'!$H$6:$M$13</definedName>
    <definedName name="_xlnm._FilterDatabase" localSheetId="2" hidden="1">'Finca Piloto en Sibarco'!$H$6:$M$40</definedName>
    <definedName name="_xlnm._FilterDatabase" localSheetId="0" hidden="1">'Oficinas Administrativas'!$C$7:$G$62</definedName>
    <definedName name="_xlnm._FilterDatabase" localSheetId="1" hidden="1">'Vivero A. Dugand Repelón'!$H$6:$M$40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4" l="1"/>
  <c r="N61" i="4" s="1"/>
  <c r="M44" i="4"/>
  <c r="N44" i="4" s="1"/>
  <c r="M21" i="4" l="1"/>
  <c r="N21" i="4" s="1"/>
  <c r="M45" i="4"/>
  <c r="N45" i="4" s="1"/>
  <c r="M54" i="10"/>
  <c r="N54" i="10"/>
  <c r="M53" i="10"/>
  <c r="N53" i="10" s="1"/>
  <c r="M52" i="10"/>
  <c r="N52" i="10"/>
  <c r="M51" i="10"/>
  <c r="N51" i="10" s="1"/>
  <c r="M50" i="10"/>
  <c r="N50" i="10"/>
  <c r="M49" i="10"/>
  <c r="N49" i="10" s="1"/>
  <c r="M48" i="10"/>
  <c r="N48" i="10"/>
  <c r="M47" i="10"/>
  <c r="N47" i="10" s="1"/>
  <c r="M46" i="10"/>
  <c r="N46" i="10"/>
  <c r="M45" i="10"/>
  <c r="N45" i="10" s="1"/>
  <c r="M44" i="10"/>
  <c r="N44" i="10"/>
  <c r="M43" i="10"/>
  <c r="N43" i="10" s="1"/>
  <c r="M42" i="10"/>
  <c r="N42" i="10"/>
  <c r="M41" i="10"/>
  <c r="N41" i="10" s="1"/>
  <c r="M40" i="10"/>
  <c r="N40" i="10"/>
  <c r="M39" i="10"/>
  <c r="N39" i="10" s="1"/>
  <c r="M38" i="10"/>
  <c r="N38" i="10"/>
  <c r="M37" i="10"/>
  <c r="N37" i="10" s="1"/>
  <c r="M36" i="10"/>
  <c r="N36" i="10"/>
  <c r="M35" i="10"/>
  <c r="N35" i="10" s="1"/>
  <c r="M34" i="10"/>
  <c r="N34" i="10"/>
  <c r="M33" i="10"/>
  <c r="N33" i="10" s="1"/>
  <c r="M32" i="10"/>
  <c r="N32" i="10"/>
  <c r="M31" i="10"/>
  <c r="N31" i="10" s="1"/>
  <c r="M30" i="10"/>
  <c r="N30" i="10"/>
  <c r="M29" i="10"/>
  <c r="N29" i="10" s="1"/>
  <c r="M28" i="10"/>
  <c r="N28" i="10"/>
  <c r="M27" i="10"/>
  <c r="N27" i="10" s="1"/>
  <c r="M26" i="10"/>
  <c r="N26" i="10"/>
  <c r="M25" i="10"/>
  <c r="N25" i="10" s="1"/>
  <c r="M24" i="10"/>
  <c r="N24" i="10"/>
  <c r="M23" i="10"/>
  <c r="N23" i="10" s="1"/>
  <c r="M22" i="10"/>
  <c r="N22" i="10"/>
  <c r="M21" i="10"/>
  <c r="N21" i="10" s="1"/>
  <c r="M20" i="10"/>
  <c r="N20" i="10"/>
  <c r="M19" i="10"/>
  <c r="N19" i="10" s="1"/>
  <c r="M18" i="10"/>
  <c r="N18" i="10"/>
  <c r="M17" i="10"/>
  <c r="N17" i="10" s="1"/>
  <c r="M16" i="10"/>
  <c r="N16" i="10"/>
  <c r="M15" i="10"/>
  <c r="N15" i="10" s="1"/>
  <c r="M14" i="10"/>
  <c r="N14" i="10"/>
  <c r="M13" i="10"/>
  <c r="N13" i="10" s="1"/>
  <c r="M12" i="10"/>
  <c r="N12" i="10"/>
  <c r="M11" i="10"/>
  <c r="N11" i="10" s="1"/>
  <c r="M10" i="10"/>
  <c r="N10" i="10"/>
  <c r="M9" i="10"/>
  <c r="N9" i="10" s="1"/>
  <c r="M8" i="10"/>
  <c r="N8" i="10"/>
  <c r="M16" i="8"/>
  <c r="N16" i="8"/>
  <c r="M10" i="4"/>
  <c r="N10" i="4" s="1"/>
  <c r="M15" i="8"/>
  <c r="N15" i="8" s="1"/>
  <c r="M11" i="4"/>
  <c r="N11" i="4" s="1"/>
  <c r="M9" i="4"/>
  <c r="N9" i="4" s="1"/>
  <c r="M49" i="5"/>
  <c r="N49" i="5"/>
  <c r="M18" i="8"/>
  <c r="N18" i="8"/>
  <c r="M17" i="8"/>
  <c r="N17" i="8"/>
  <c r="M14" i="8"/>
  <c r="N14" i="8"/>
  <c r="M8" i="8"/>
  <c r="N8" i="8"/>
  <c r="M37" i="5"/>
  <c r="N37" i="5"/>
  <c r="M33" i="5"/>
  <c r="N33" i="5"/>
  <c r="M27" i="5"/>
  <c r="N27" i="5"/>
  <c r="M25" i="5"/>
  <c r="N25" i="5"/>
  <c r="M19" i="5"/>
  <c r="N19" i="5"/>
  <c r="M13" i="5"/>
  <c r="N13" i="5"/>
  <c r="M56" i="4"/>
  <c r="N56" i="4" s="1"/>
  <c r="M32" i="4"/>
  <c r="N32" i="4" s="1"/>
  <c r="M26" i="4"/>
  <c r="N26" i="4" s="1"/>
  <c r="M43" i="4"/>
  <c r="N43" i="4" s="1"/>
  <c r="M39" i="4"/>
  <c r="N39" i="4" s="1"/>
  <c r="M49" i="4"/>
  <c r="N49" i="4" s="1"/>
  <c r="M20" i="8"/>
  <c r="N20" i="8"/>
  <c r="M19" i="8"/>
  <c r="N19" i="8"/>
  <c r="M9" i="8"/>
  <c r="N9" i="8"/>
  <c r="M13" i="8"/>
  <c r="N13" i="8"/>
  <c r="M12" i="8"/>
  <c r="N12" i="8" s="1"/>
  <c r="M11" i="8"/>
  <c r="N11" i="8"/>
  <c r="M10" i="8"/>
  <c r="N10" i="8"/>
  <c r="M46" i="5"/>
  <c r="N46" i="5"/>
  <c r="M48" i="5"/>
  <c r="N48" i="5"/>
  <c r="M47" i="5"/>
  <c r="N47" i="5"/>
  <c r="M45" i="5"/>
  <c r="N45" i="5"/>
  <c r="M44" i="5"/>
  <c r="N44" i="5"/>
  <c r="M43" i="5"/>
  <c r="N43" i="5"/>
  <c r="M42" i="5"/>
  <c r="N42" i="5"/>
  <c r="M41" i="5"/>
  <c r="N41" i="5"/>
  <c r="M40" i="5"/>
  <c r="N40" i="5"/>
  <c r="M39" i="5"/>
  <c r="N39" i="5"/>
  <c r="M38" i="5"/>
  <c r="N38" i="5"/>
  <c r="M36" i="5"/>
  <c r="N36" i="5"/>
  <c r="M35" i="5"/>
  <c r="N35" i="5"/>
  <c r="M34" i="5"/>
  <c r="N34" i="5"/>
  <c r="M54" i="5"/>
  <c r="N54" i="5"/>
  <c r="M53" i="5"/>
  <c r="N53" i="5"/>
  <c r="M52" i="5"/>
  <c r="N52" i="5"/>
  <c r="M51" i="5"/>
  <c r="N51" i="5"/>
  <c r="M50" i="5"/>
  <c r="N50" i="5"/>
  <c r="M32" i="5"/>
  <c r="N32" i="5"/>
  <c r="M31" i="5"/>
  <c r="N31" i="5"/>
  <c r="M30" i="5"/>
  <c r="N30" i="5"/>
  <c r="M29" i="5"/>
  <c r="N29" i="5"/>
  <c r="M26" i="5"/>
  <c r="N26" i="5"/>
  <c r="M28" i="5"/>
  <c r="N28" i="5"/>
  <c r="M24" i="5"/>
  <c r="N24" i="5"/>
  <c r="M23" i="5"/>
  <c r="N23" i="5"/>
  <c r="M22" i="5"/>
  <c r="N22" i="5"/>
  <c r="M21" i="5"/>
  <c r="N21" i="5"/>
  <c r="M20" i="5"/>
  <c r="N20" i="5"/>
  <c r="M18" i="5"/>
  <c r="N18" i="5"/>
  <c r="M14" i="5"/>
  <c r="N14" i="5"/>
  <c r="M17" i="5"/>
  <c r="N17" i="5"/>
  <c r="M16" i="5"/>
  <c r="N16" i="5"/>
  <c r="M15" i="5"/>
  <c r="N15" i="5"/>
  <c r="M12" i="5"/>
  <c r="N12" i="5"/>
  <c r="M11" i="5"/>
  <c r="N11" i="5"/>
  <c r="M10" i="5"/>
  <c r="N10" i="5"/>
  <c r="M9" i="5"/>
  <c r="N9" i="5"/>
  <c r="M8" i="5"/>
  <c r="N8" i="5"/>
  <c r="M53" i="4"/>
  <c r="N53" i="4" s="1"/>
  <c r="M42" i="4"/>
  <c r="N42" i="4" s="1"/>
  <c r="M41" i="4"/>
  <c r="N41" i="4" s="1"/>
  <c r="M40" i="4"/>
  <c r="N40" i="4" s="1"/>
  <c r="M62" i="4"/>
  <c r="N62" i="4" s="1"/>
  <c r="M60" i="4"/>
  <c r="N60" i="4" s="1"/>
  <c r="M59" i="4"/>
  <c r="N59" i="4" s="1"/>
  <c r="M58" i="4"/>
  <c r="N58" i="4" s="1"/>
  <c r="M57" i="4"/>
  <c r="N57" i="4" s="1"/>
  <c r="M48" i="4"/>
  <c r="N48" i="4" s="1"/>
  <c r="M47" i="4"/>
  <c r="N47" i="4" s="1"/>
  <c r="M46" i="4"/>
  <c r="N46" i="4" s="1"/>
  <c r="M17" i="4"/>
  <c r="N17" i="4" s="1"/>
  <c r="M16" i="4"/>
  <c r="N16" i="4" s="1"/>
  <c r="M15" i="4"/>
  <c r="N15" i="4" s="1"/>
  <c r="M14" i="4"/>
  <c r="N14" i="4" s="1"/>
  <c r="M25" i="4"/>
  <c r="N25" i="4" s="1"/>
  <c r="M24" i="4"/>
  <c r="N24" i="4" s="1"/>
  <c r="M23" i="4"/>
  <c r="N23" i="4" s="1"/>
  <c r="M37" i="4"/>
  <c r="N37" i="4" s="1"/>
  <c r="M36" i="4"/>
  <c r="N36" i="4" s="1"/>
  <c r="M35" i="4"/>
  <c r="N35" i="4" s="1"/>
  <c r="M38" i="4"/>
  <c r="N38" i="4" s="1"/>
  <c r="M33" i="4"/>
  <c r="N33" i="4" s="1"/>
  <c r="M34" i="4"/>
  <c r="N34" i="4" s="1"/>
  <c r="M55" i="4"/>
  <c r="N55" i="4" s="1"/>
  <c r="M54" i="4"/>
  <c r="N54" i="4" s="1"/>
  <c r="M52" i="4"/>
  <c r="N52" i="4" s="1"/>
  <c r="M51" i="4"/>
  <c r="N51" i="4" s="1"/>
  <c r="M50" i="4"/>
  <c r="N50" i="4" s="1"/>
  <c r="M31" i="4"/>
  <c r="N31" i="4" s="1"/>
  <c r="M27" i="4"/>
  <c r="N27" i="4" s="1"/>
  <c r="M30" i="4"/>
  <c r="N30" i="4" s="1"/>
  <c r="M29" i="4"/>
  <c r="N29" i="4" s="1"/>
  <c r="M28" i="4"/>
  <c r="N28" i="4" s="1"/>
  <c r="M22" i="4"/>
  <c r="N22" i="4" s="1"/>
  <c r="M20" i="4"/>
  <c r="N20" i="4" s="1"/>
  <c r="M19" i="4"/>
  <c r="N19" i="4" s="1"/>
  <c r="M18" i="4"/>
  <c r="N18" i="4" s="1"/>
  <c r="M13" i="4"/>
  <c r="N13" i="4" s="1"/>
  <c r="M12" i="4"/>
  <c r="N12" i="4" s="1"/>
  <c r="M8" i="4"/>
  <c r="N8" i="4" s="1"/>
</calcChain>
</file>

<file path=xl/sharedStrings.xml><?xml version="1.0" encoding="utf-8"?>
<sst xmlns="http://schemas.openxmlformats.org/spreadsheetml/2006/main" count="1341" uniqueCount="166">
  <si>
    <t>FORMATO</t>
  </si>
  <si>
    <t>MATRIZ DE ASPECTOS E IMPACTOS AMBIENTALES</t>
  </si>
  <si>
    <t>Código: GM-OT-03</t>
  </si>
  <si>
    <t>Versión: 2</t>
  </si>
  <si>
    <t>Fecha: 09/03/2023</t>
  </si>
  <si>
    <t>IDENTIFICACIÓN</t>
  </si>
  <si>
    <t>EVALUACIÓN</t>
  </si>
  <si>
    <t>CONTROLES</t>
  </si>
  <si>
    <t>Proceso</t>
  </si>
  <si>
    <t>Actividad</t>
  </si>
  <si>
    <t>Aspecto Ambiental</t>
  </si>
  <si>
    <t>Impacto Ambiental</t>
  </si>
  <si>
    <t>P (Probabilidad)</t>
  </si>
  <si>
    <t>D (Duración)</t>
  </si>
  <si>
    <t>A (Alcance)</t>
  </si>
  <si>
    <t>R (Recuperabilidad)</t>
  </si>
  <si>
    <t>C (Cantidad)</t>
  </si>
  <si>
    <t>Total</t>
  </si>
  <si>
    <t>Significancia</t>
  </si>
  <si>
    <t>Requisito legal aplicable</t>
  </si>
  <si>
    <t>Descripción</t>
  </si>
  <si>
    <t>Condiciones de Operación
(normal/anormal/emergencia)</t>
  </si>
  <si>
    <t>Tipo (Control/
influencia)</t>
  </si>
  <si>
    <t>Carácter (+/-)</t>
  </si>
  <si>
    <t>Adquisición de bienes y servicios</t>
  </si>
  <si>
    <t>Adquisición de procesos, productos y servicios</t>
  </si>
  <si>
    <t>Control de procesos, productos y servicios comprados</t>
  </si>
  <si>
    <t>NORMAL</t>
  </si>
  <si>
    <t>CONTROL</t>
  </si>
  <si>
    <t>Agotamiento de RRNN</t>
  </si>
  <si>
    <t>-</t>
  </si>
  <si>
    <t>Decreto 2811 de 18 de diciembre 1974
Decreto 1076 de 2015</t>
  </si>
  <si>
    <t>Procedimientos del proceso de Adquisición de bienes y servicios
Manual del contratista</t>
  </si>
  <si>
    <t>Todos los procesos</t>
  </si>
  <si>
    <t>Uso de equipos eléctricos y electrónicos: computadores, impresoras, iluminación, A/C, equipos electrónicos, cargador de laptop o teléfono móvil</t>
  </si>
  <si>
    <t>Consumo de energía eléctrica</t>
  </si>
  <si>
    <t>Agotamiento del recurso energético</t>
  </si>
  <si>
    <t>Ley 697 de 3 de octubre 2001
Decreto 2331 de 22 de junio 2007</t>
  </si>
  <si>
    <t>Programa de uso eficiente y ahorro de energía</t>
  </si>
  <si>
    <t>Generación de residuos de aparatos eléctricos y electrónicos RAEE</t>
  </si>
  <si>
    <t>Contaminación del suelo</t>
  </si>
  <si>
    <t>Resolución 1511 de 5 de agosto de 2010
Ley 1672 de 19 de julio de 2013
Decreto 284 de 15 de febrero de 2018</t>
  </si>
  <si>
    <t>Programa de gestión integral de residuos sólidos</t>
  </si>
  <si>
    <t>Generación de residuos especiales y peligrosos (luminarias, baterías AA, AAA)</t>
  </si>
  <si>
    <t>Decreto 2331 de 22 de junio de 2007
Resolución 1511 de 5 de agosto de 2010
Ley 1672 de 19 de julio de 2013
Decreto 284 de 15 de febrero de 2018</t>
  </si>
  <si>
    <t>Uso de papel para labores de oficina</t>
  </si>
  <si>
    <t>Consumo de papel</t>
  </si>
  <si>
    <r>
      <t xml:space="preserve">Política </t>
    </r>
    <r>
      <rPr>
        <i/>
        <sz val="11"/>
        <color theme="1"/>
        <rFont val="Arial"/>
        <family val="2"/>
      </rPr>
      <t>Cero papel</t>
    </r>
  </si>
  <si>
    <t>Generación de residuos sólidos</t>
  </si>
  <si>
    <t>Decreto 2811 de 18 de diciembre de 1974
Ley 9 de 24 de enero 1974
Decreto 1077 de 2015
Ley 1801 de 29 de julio de 2016</t>
  </si>
  <si>
    <t>Manipulación e intervención de archivo</t>
  </si>
  <si>
    <t>Consumo de energía</t>
  </si>
  <si>
    <t>Programa de uso eficiente y ahorro de agua</t>
  </si>
  <si>
    <t>Generación de residuos peligrosos</t>
  </si>
  <si>
    <t>Resolución 2309 de 24 de febrero 1989
Ley 1252 de 27 de noviembre de 2008
Decreto 7076 de 2015</t>
  </si>
  <si>
    <t>Emisión de gases a la atmosfera (Incendio)</t>
  </si>
  <si>
    <t>EMERGENCIA</t>
  </si>
  <si>
    <t>Contaminación del aire</t>
  </si>
  <si>
    <t>Ley 9 de 24 de enero 1979
Decreto 948 de 5 de junio 1995
Ley 1801 de 29 de julio de 2016</t>
  </si>
  <si>
    <t>Plan de gestión del riesgo de desastres y sus anexos</t>
  </si>
  <si>
    <t>Labores Administrativas</t>
  </si>
  <si>
    <t>Consumo de agua</t>
  </si>
  <si>
    <t>Agotamiento del recurso hídrico</t>
  </si>
  <si>
    <t>Decreto 2811 de 18 de diciembre de 1974
Ley 373 de 6 de junio de 1997
Decreto 3102 de 30 de diciembre 1997
Ley 1801 de 29 de julio 2016</t>
  </si>
  <si>
    <t>Generación de aguas residuales domésticas ARD</t>
  </si>
  <si>
    <t>Contaminación del agua</t>
  </si>
  <si>
    <t>Ley 9 de 24 de enero 1979
Decreto 1076 de 2015
Resolución 631 de 17 de marzo 2015</t>
  </si>
  <si>
    <t>ANORMAL</t>
  </si>
  <si>
    <t>Servicio de cafetería</t>
  </si>
  <si>
    <t>Generación de residuos sólidos (aprovechables, no aprovechables, orgánicos)</t>
  </si>
  <si>
    <t>Gestión de la infraestructura (Recursos físicos)</t>
  </si>
  <si>
    <t>Aseo de instalaciones</t>
  </si>
  <si>
    <t>Almacenamiento de productos químicos</t>
  </si>
  <si>
    <t>Resolución 1675 de 2 de diciembre 2013
Decreto 1496 de 6 de agosto 208
Resolución 773 de 7 de abril 2021</t>
  </si>
  <si>
    <t>Programa para el manejo seguro de productos químicos</t>
  </si>
  <si>
    <t>Manejo de productos químicos</t>
  </si>
  <si>
    <t>Generación de vertimientos</t>
  </si>
  <si>
    <t>Derrame de productos químicos</t>
  </si>
  <si>
    <t xml:space="preserve">Mantenimiento y reparaciones locativas </t>
  </si>
  <si>
    <t>Consumo de materiales de construcción</t>
  </si>
  <si>
    <t>Generación de residuos especiales y peligrosos</t>
  </si>
  <si>
    <t>Generación de residuos de contrucción y demolición RCD</t>
  </si>
  <si>
    <t>Decreto 948 de 5 de junio 1995
Decreto 838 de 23 de enero 2005
Resolución 472 de 28 de febrero de 2017</t>
  </si>
  <si>
    <t>Manejo de plagas, fumigación</t>
  </si>
  <si>
    <t>Contaminación del suelo, agua y aire</t>
  </si>
  <si>
    <t>Uso y mantenimiento de transformador eléctrico</t>
  </si>
  <si>
    <t>Manejo de productos químicos (aceite dieléctrico, entre otros)</t>
  </si>
  <si>
    <t>Gestión de Infraestructura
Gestión de Sistemas</t>
  </si>
  <si>
    <t>Mantenimiento de equipos eléctricos y electrónicos</t>
  </si>
  <si>
    <t>Fugas o escapes de gas refrigerante</t>
  </si>
  <si>
    <t>Atención de situaciones de emergencia (Incendios, derrames, desastres naturales)</t>
  </si>
  <si>
    <t>Almacenamiento de productos químicos (Extintores)</t>
  </si>
  <si>
    <t>Emisión de gases a la atmósfera</t>
  </si>
  <si>
    <t>Resolución 2309 de 24 de febrero 1989
Ley 1252 de 27 de noviembre de 2008
Decreto 1076 de 2015</t>
  </si>
  <si>
    <t>Código:</t>
  </si>
  <si>
    <t>Versión:</t>
  </si>
  <si>
    <t>Fecha:</t>
  </si>
  <si>
    <t>Subdirección de gestión ambiental</t>
  </si>
  <si>
    <t>Uso de equipos eléctricos:  iluminación, cargador de laptop o teléfono móvil, entre otros</t>
  </si>
  <si>
    <t>Ley 697 de 3 de octubre 2001</t>
  </si>
  <si>
    <t>Generación de residuos peligrosos (luminarias)</t>
  </si>
  <si>
    <t>Uso de papel</t>
  </si>
  <si>
    <t xml:space="preserve">Política "Cero papel". </t>
  </si>
  <si>
    <t>Programa control de emisiones atmosféricas y ruido</t>
  </si>
  <si>
    <t>Procedimiento de contratación</t>
  </si>
  <si>
    <t>Generación de escombros</t>
  </si>
  <si>
    <t>Actividades propias de la operación del vivero</t>
  </si>
  <si>
    <t>Procedimientos  propios de la subdirección ambiental para la operación de los viveros</t>
  </si>
  <si>
    <t>Generación de Ruido</t>
  </si>
  <si>
    <t>Decreto 2811 de 18 de diciembre 1974
Resolución 8321 de 1983
Resolución 627 de 10 abril 2006
Decreto 1076 de 2015</t>
  </si>
  <si>
    <t>Cultivo de diferentes especies de plantas.</t>
  </si>
  <si>
    <t>INFLUENCIA</t>
  </si>
  <si>
    <t>Conservación de flora</t>
  </si>
  <si>
    <t>+</t>
  </si>
  <si>
    <t>Ley 99 de 22 de diciembre de 1993</t>
  </si>
  <si>
    <t>Procedimientos propios del proceso Proyectos ambientales</t>
  </si>
  <si>
    <t>Transporte del personal</t>
  </si>
  <si>
    <t>Consumo de combustibles</t>
  </si>
  <si>
    <t>Decreto 948 de 5 de junio 1995
Resolución 1675 de 2 de diciembre 2013
Decreto 1496 de 6 de agosto 208
Resolución 773 de 7 de abril 2021</t>
  </si>
  <si>
    <t>Plan estratégico de seguridad vial
Cronograma de mantenimiento de la infraestructura el cual incluye las vehículos propios de la Corporación.
Programa para el manejo seguro de productos químicos</t>
  </si>
  <si>
    <t>Uso de productos químicos - Labores de mantenimiento</t>
  </si>
  <si>
    <t>Emisión de gases a la atmosfera</t>
  </si>
  <si>
    <t>Contaminación de aire</t>
  </si>
  <si>
    <t>Plan estratégico de seguridad vial
Cronograma de mantenimiento de la infraestructura el cual incluye las vehículos propios de la Corporación.</t>
  </si>
  <si>
    <t>Generación de residuos especiales - llantas</t>
  </si>
  <si>
    <t>Uso de equipos eléctricos y electrónicos: computadores, cargador de laptop, teléfono móvil, entre otros</t>
  </si>
  <si>
    <t>Manejo, control y seguimiento ambiental</t>
  </si>
  <si>
    <t>Actividades propias de autoridad ambiental</t>
  </si>
  <si>
    <t>Protección de flora y fauna dentro de la jurisdicción de la Corporación</t>
  </si>
  <si>
    <t>Educación ambiental</t>
  </si>
  <si>
    <t>Actividades de concientización sobre el medio ambiente en la comunidad</t>
  </si>
  <si>
    <t>Fomento de la cultura ambiental de la comunidad</t>
  </si>
  <si>
    <t>CONTROL DE ACTUALIZACIÓN</t>
  </si>
  <si>
    <t>No.</t>
  </si>
  <si>
    <t>FECHA DE REVISIÓN</t>
  </si>
  <si>
    <t>OBSERVACIONES DE REVISIÓN / ACTUALIZACIÓN</t>
  </si>
  <si>
    <t>FUNCIONARIO QUE REALIZÓ LA REVISIÓN / ACTUALIZACIÓN</t>
  </si>
  <si>
    <t xml:space="preserve">CONTROL DE CAMBIOS </t>
  </si>
  <si>
    <t>Versión</t>
  </si>
  <si>
    <t>Fecha</t>
  </si>
  <si>
    <t>Descripción del cambio</t>
  </si>
  <si>
    <t>Creación del documento</t>
  </si>
  <si>
    <t>1. Se adiciona la pestaña de control de actualización.
2. Se ajusta el contenido de la matriz</t>
  </si>
  <si>
    <t>Víctor Agudelo</t>
  </si>
  <si>
    <t>(-)</t>
  </si>
  <si>
    <t>Baja</t>
  </si>
  <si>
    <t>(+)</t>
  </si>
  <si>
    <t xml:space="preserve">Media </t>
  </si>
  <si>
    <t>NO SIGNIFICATIVO</t>
  </si>
  <si>
    <t>Alta</t>
  </si>
  <si>
    <t>Breve</t>
  </si>
  <si>
    <t>Temporal</t>
  </si>
  <si>
    <t>Permanente</t>
  </si>
  <si>
    <t>Puntual</t>
  </si>
  <si>
    <t>Local</t>
  </si>
  <si>
    <t>Regional</t>
  </si>
  <si>
    <t>Reversible</t>
  </si>
  <si>
    <t>SIGNIFICATIVO</t>
  </si>
  <si>
    <t>Recuperable</t>
  </si>
  <si>
    <t>Irrecuperable</t>
  </si>
  <si>
    <t>Moderada</t>
  </si>
  <si>
    <t>Custodia y reubicación de flora y fauna amenazadas por terceros</t>
  </si>
  <si>
    <t>MC-PR-06 Denuncias Ambientales</t>
  </si>
  <si>
    <t>EA-PR-01 Atención de Demanda de Capacitación en Educación Ambiental</t>
  </si>
  <si>
    <t>Se revisa la matriz y se realiza la siguiente acción:
- Ajuste de los controles asociados en los impactos positivos relacionados en la pestaña de actividades de campo con el objetivo de relacionar el control de manera mas detallada</t>
  </si>
  <si>
    <t>Juan Camilo Calderón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</si>
</sst>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63">
    <xf numFmtId="0" fontId="0" fillId="0" borderId="0" xfId="0"/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2"/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8" fillId="0" borderId="1" xfId="1" applyBorder="1" applyAlignment="1">
      <alignment horizontal="center" vertical="center" wrapText="1"/>
    </xf>
    <xf numFmtId="164" fontId="8" fillId="0" borderId="1" xfId="1" applyNumberFormat="1" applyBorder="1" applyAlignment="1">
      <alignment horizontal="center" vertical="center" wrapText="1"/>
    </xf>
    <xf numFmtId="0" fontId="8" fillId="0" borderId="1" xfId="1" applyBorder="1" applyAlignment="1">
      <alignment vertical="center" wrapText="1"/>
    </xf>
    <xf numFmtId="164" fontId="8" fillId="0" borderId="1" xfId="1" applyNumberFormat="1" applyBorder="1" applyAlignment="1">
      <alignment vertical="center" wrapText="1"/>
    </xf>
    <xf numFmtId="0" fontId="8" fillId="2" borderId="1" xfId="1" applyFill="1" applyBorder="1" applyAlignment="1">
      <alignment horizontal="center" vertical="center" wrapText="1"/>
    </xf>
    <xf numFmtId="164" fontId="8" fillId="2" borderId="1" xfId="1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8" fillId="0" borderId="6" xfId="1" applyBorder="1" applyAlignment="1">
      <alignment horizontal="justify" vertical="center" wrapText="1"/>
    </xf>
    <xf numFmtId="0" fontId="8" fillId="0" borderId="5" xfId="1" applyBorder="1" applyAlignment="1">
      <alignment horizontal="justify" vertical="center" wrapText="1"/>
    </xf>
    <xf numFmtId="0" fontId="8" fillId="0" borderId="7" xfId="1" applyBorder="1" applyAlignment="1">
      <alignment horizontal="justify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8" fillId="0" borderId="1" xfId="1" applyBorder="1" applyAlignment="1">
      <alignment horizont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8" fillId="2" borderId="2" xfId="1" applyFill="1" applyBorder="1" applyAlignment="1">
      <alignment horizontal="center" vertical="center" wrapText="1"/>
    </xf>
    <xf numFmtId="0" fontId="8" fillId="2" borderId="3" xfId="1" applyFill="1" applyBorder="1" applyAlignment="1">
      <alignment horizontal="center" vertical="center" wrapText="1"/>
    </xf>
    <xf numFmtId="0" fontId="8" fillId="2" borderId="4" xfId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8" fillId="0" borderId="6" xfId="1" applyBorder="1" applyAlignment="1">
      <alignment horizontal="left" vertical="center" wrapText="1"/>
    </xf>
    <xf numFmtId="0" fontId="8" fillId="0" borderId="5" xfId="1" applyBorder="1" applyAlignment="1">
      <alignment horizontal="left" vertical="center" wrapText="1"/>
    </xf>
    <xf numFmtId="0" fontId="8" fillId="0" borderId="7" xfId="1" applyBorder="1" applyAlignment="1">
      <alignment horizontal="left" vertical="center" wrapText="1"/>
    </xf>
  </cellXfs>
  <cellStyles count="3">
    <cellStyle name="Normal" xfId="0" builtinId="0"/>
    <cellStyle name="Normal 2" xfId="1" xr:uid="{96439802-A614-4AB2-AD06-27221F231355}"/>
    <cellStyle name="Normal 3" xfId="2" xr:uid="{0540C272-0F29-4D4C-9923-1A63E68D55E1}"/>
  </cellStyles>
  <dxfs count="24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5933B"/>
      <color rgb="FF4F6228"/>
      <color rgb="FFC3D6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662967</xdr:colOff>
      <xdr:row>0</xdr:row>
      <xdr:rowOff>64360</xdr:rowOff>
    </xdr:from>
    <xdr:to>
      <xdr:col>2</xdr:col>
      <xdr:colOff>470515</xdr:colOff>
      <xdr:row>2</xdr:row>
      <xdr:rowOff>296048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0100A7FB-E2FA-4FE6-8AB4-7C3E9A82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67" y="64360"/>
          <a:ext cx="1942066" cy="16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1288195</xdr:colOff>
      <xdr:row>0</xdr:row>
      <xdr:rowOff>0</xdr:rowOff>
    </xdr:from>
    <xdr:to>
      <xdr:col>15</xdr:col>
      <xdr:colOff>656457</xdr:colOff>
      <xdr:row>2</xdr:row>
      <xdr:rowOff>334728</xdr:rowOff>
    </xdr:to>
    <xdr:pic>
      <xdr:nvPicPr>
        <xdr:cNvPr id="3" name="15 Imagen">
          <a:extLst>
            <a:ext uri="{FF2B5EF4-FFF2-40B4-BE49-F238E27FC236}">
              <a16:creationId xmlns:a16="http://schemas.microsoft.com/office/drawing/2014/main" id="{6F5616A8-2474-46E5-A9C9-64E03A16F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11675594" y="0"/>
          <a:ext cx="1891099" cy="1763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737054</xdr:colOff>
      <xdr:row>0</xdr:row>
      <xdr:rowOff>64360</xdr:rowOff>
    </xdr:from>
    <xdr:to>
      <xdr:col>2</xdr:col>
      <xdr:colOff>547334</xdr:colOff>
      <xdr:row>2</xdr:row>
      <xdr:rowOff>301786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5BDF5D58-881A-4500-BD75-88597BD64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054" y="64360"/>
          <a:ext cx="1942066" cy="16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1384687</xdr:colOff>
      <xdr:row>0</xdr:row>
      <xdr:rowOff>0</xdr:rowOff>
    </xdr:from>
    <xdr:to>
      <xdr:col>15</xdr:col>
      <xdr:colOff>556220</xdr:colOff>
      <xdr:row>2</xdr:row>
      <xdr:rowOff>340466</xdr:rowOff>
    </xdr:to>
    <xdr:pic>
      <xdr:nvPicPr>
        <xdr:cNvPr id="5" name="15 Imagen">
          <a:extLst>
            <a:ext uri="{FF2B5EF4-FFF2-40B4-BE49-F238E27FC236}">
              <a16:creationId xmlns:a16="http://schemas.microsoft.com/office/drawing/2014/main" id="{F400912E-534E-4CBB-BAB4-65653DE67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11816830" y="0"/>
          <a:ext cx="1892961" cy="1769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737054</xdr:colOff>
      <xdr:row>0</xdr:row>
      <xdr:rowOff>64360</xdr:rowOff>
    </xdr:from>
    <xdr:to>
      <xdr:col>2</xdr:col>
      <xdr:colOff>547334</xdr:colOff>
      <xdr:row>2</xdr:row>
      <xdr:rowOff>301786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789F1BEB-B4AF-4E50-B12B-7871B3EC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054" y="64360"/>
          <a:ext cx="1943880" cy="16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1384687</xdr:colOff>
      <xdr:row>0</xdr:row>
      <xdr:rowOff>0</xdr:rowOff>
    </xdr:from>
    <xdr:to>
      <xdr:col>15</xdr:col>
      <xdr:colOff>556220</xdr:colOff>
      <xdr:row>2</xdr:row>
      <xdr:rowOff>340466</xdr:rowOff>
    </xdr:to>
    <xdr:pic>
      <xdr:nvPicPr>
        <xdr:cNvPr id="3" name="15 Imagen">
          <a:extLst>
            <a:ext uri="{FF2B5EF4-FFF2-40B4-BE49-F238E27FC236}">
              <a16:creationId xmlns:a16="http://schemas.microsoft.com/office/drawing/2014/main" id="{4789369C-886D-4559-8DBA-305248E3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11805037" y="0"/>
          <a:ext cx="1895683" cy="1769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0</xdr:row>
      <xdr:rowOff>64360</xdr:rowOff>
    </xdr:from>
    <xdr:to>
      <xdr:col>2</xdr:col>
      <xdr:colOff>405078</xdr:colOff>
      <xdr:row>2</xdr:row>
      <xdr:rowOff>301786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EB167498-5CC5-4454-95FE-C564E9C0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3" y="64360"/>
          <a:ext cx="1942066" cy="1666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1240884</xdr:colOff>
      <xdr:row>0</xdr:row>
      <xdr:rowOff>0</xdr:rowOff>
    </xdr:from>
    <xdr:to>
      <xdr:col>15</xdr:col>
      <xdr:colOff>492823</xdr:colOff>
      <xdr:row>2</xdr:row>
      <xdr:rowOff>340466</xdr:rowOff>
    </xdr:to>
    <xdr:pic>
      <xdr:nvPicPr>
        <xdr:cNvPr id="5" name="15 Imagen">
          <a:extLst>
            <a:ext uri="{FF2B5EF4-FFF2-40B4-BE49-F238E27FC236}">
              <a16:creationId xmlns:a16="http://schemas.microsoft.com/office/drawing/2014/main" id="{94614838-FC9A-419C-A916-BA62D919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11675089" y="0"/>
          <a:ext cx="1892961" cy="1769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254860</xdr:rowOff>
    </xdr:from>
    <xdr:to>
      <xdr:col>1</xdr:col>
      <xdr:colOff>674662</xdr:colOff>
      <xdr:row>2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6E79D70F-C721-4FB6-A737-4702C670A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4860"/>
          <a:ext cx="1274737" cy="1097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119634</xdr:colOff>
      <xdr:row>0</xdr:row>
      <xdr:rowOff>276225</xdr:rowOff>
    </xdr:from>
    <xdr:to>
      <xdr:col>5</xdr:col>
      <xdr:colOff>1390310</xdr:colOff>
      <xdr:row>2</xdr:row>
      <xdr:rowOff>285750</xdr:rowOff>
    </xdr:to>
    <xdr:pic>
      <xdr:nvPicPr>
        <xdr:cNvPr id="3" name="15 Imagen">
          <a:extLst>
            <a:ext uri="{FF2B5EF4-FFF2-40B4-BE49-F238E27FC236}">
              <a16:creationId xmlns:a16="http://schemas.microsoft.com/office/drawing/2014/main" id="{2028609E-2944-46C2-ACDE-03665EA3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5082159" y="276225"/>
          <a:ext cx="1270676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254860</xdr:rowOff>
    </xdr:from>
    <xdr:to>
      <xdr:col>1</xdr:col>
      <xdr:colOff>674662</xdr:colOff>
      <xdr:row>2</xdr:row>
      <xdr:rowOff>171450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id="{170366A3-E4F9-49F2-8A08-FE7F0F13B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54860"/>
          <a:ext cx="1274737" cy="1097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119634</xdr:colOff>
      <xdr:row>0</xdr:row>
      <xdr:rowOff>276225</xdr:rowOff>
    </xdr:from>
    <xdr:to>
      <xdr:col>5</xdr:col>
      <xdr:colOff>1390310</xdr:colOff>
      <xdr:row>2</xdr:row>
      <xdr:rowOff>285750</xdr:rowOff>
    </xdr:to>
    <xdr:pic>
      <xdr:nvPicPr>
        <xdr:cNvPr id="3" name="15 Imagen">
          <a:extLst>
            <a:ext uri="{FF2B5EF4-FFF2-40B4-BE49-F238E27FC236}">
              <a16:creationId xmlns:a16="http://schemas.microsoft.com/office/drawing/2014/main" id="{E63FCC6B-BA0C-475E-8ADE-8C70AB939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5082159" y="276225"/>
          <a:ext cx="1270676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48976-E542-4545-AF4F-B4842BABE62F}">
  <sheetPr>
    <pageSetUpPr fitToPage="1"/>
  </sheetPr>
  <dimension ref="A1:P62"/>
  <sheetViews>
    <sheetView zoomScale="97" zoomScaleNormal="97" workbookViewId="0">
      <selection activeCell="J3" sqref="J3:N3"/>
    </sheetView>
  </sheetViews>
  <sheetFormatPr baseColWidth="10" defaultColWidth="11.42578125" defaultRowHeight="15" x14ac:dyDescent="0.25"/>
  <cols>
    <col min="1" max="1" width="15.140625" customWidth="1"/>
    <col min="2" max="2" width="16.85546875" customWidth="1"/>
    <col min="3" max="3" width="23.5703125" customWidth="1"/>
    <col min="4" max="4" width="16" customWidth="1"/>
    <col min="5" max="5" width="14.5703125" customWidth="1"/>
    <col min="6" max="6" width="18" customWidth="1"/>
    <col min="7" max="7" width="8.85546875" customWidth="1"/>
    <col min="8" max="12" width="3.7109375" bestFit="1" customWidth="1"/>
    <col min="13" max="13" width="6.7109375" customWidth="1"/>
    <col min="14" max="14" width="18" customWidth="1"/>
    <col min="15" max="15" width="37.85546875" customWidth="1"/>
    <col min="16" max="16" width="30.5703125" customWidth="1"/>
    <col min="17" max="17" width="15.42578125" customWidth="1"/>
    <col min="18" max="20" width="3" bestFit="1" customWidth="1"/>
  </cols>
  <sheetData>
    <row r="1" spans="1:16" ht="28.5" customHeight="1" x14ac:dyDescent="0.25">
      <c r="A1" s="28"/>
      <c r="B1" s="28"/>
      <c r="C1" s="28"/>
      <c r="D1" s="29" t="s">
        <v>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8"/>
      <c r="P1" s="28"/>
    </row>
    <row r="2" spans="1:16" ht="84" customHeight="1" x14ac:dyDescent="0.25">
      <c r="A2" s="28"/>
      <c r="B2" s="28"/>
      <c r="C2" s="28"/>
      <c r="D2" s="29" t="s">
        <v>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8"/>
      <c r="P2" s="28"/>
    </row>
    <row r="3" spans="1:16" ht="28.5" customHeight="1" x14ac:dyDescent="0.25">
      <c r="A3" s="28"/>
      <c r="B3" s="28"/>
      <c r="C3" s="28"/>
      <c r="D3" s="30" t="s">
        <v>2</v>
      </c>
      <c r="E3" s="30"/>
      <c r="F3" s="30" t="s">
        <v>3</v>
      </c>
      <c r="G3" s="30"/>
      <c r="H3" s="30"/>
      <c r="I3" s="30"/>
      <c r="J3" s="30" t="s">
        <v>4</v>
      </c>
      <c r="K3" s="30"/>
      <c r="L3" s="30"/>
      <c r="M3" s="30"/>
      <c r="N3" s="30"/>
      <c r="O3" s="28"/>
      <c r="P3" s="28"/>
    </row>
    <row r="4" spans="1:16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" customHeight="1" x14ac:dyDescent="0.25">
      <c r="A5" s="32" t="s">
        <v>5</v>
      </c>
      <c r="B5" s="32"/>
      <c r="C5" s="32"/>
      <c r="D5" s="32"/>
      <c r="E5" s="32"/>
      <c r="F5" s="32"/>
      <c r="G5" s="32"/>
      <c r="H5" s="32" t="s">
        <v>6</v>
      </c>
      <c r="I5" s="32"/>
      <c r="J5" s="32"/>
      <c r="K5" s="32"/>
      <c r="L5" s="32"/>
      <c r="M5" s="32"/>
      <c r="N5" s="32"/>
      <c r="O5" s="1"/>
      <c r="P5" s="31" t="s">
        <v>7</v>
      </c>
    </row>
    <row r="6" spans="1:16" ht="48.75" customHeight="1" x14ac:dyDescent="0.25">
      <c r="A6" s="31" t="s">
        <v>8</v>
      </c>
      <c r="B6" s="31" t="s">
        <v>9</v>
      </c>
      <c r="C6" s="25" t="s">
        <v>10</v>
      </c>
      <c r="D6" s="26"/>
      <c r="E6" s="27"/>
      <c r="F6" s="33" t="s">
        <v>11</v>
      </c>
      <c r="G6" s="33"/>
      <c r="H6" s="38" t="s">
        <v>12</v>
      </c>
      <c r="I6" s="38" t="s">
        <v>13</v>
      </c>
      <c r="J6" s="38" t="s">
        <v>14</v>
      </c>
      <c r="K6" s="38" t="s">
        <v>15</v>
      </c>
      <c r="L6" s="38" t="s">
        <v>16</v>
      </c>
      <c r="M6" s="31" t="s">
        <v>17</v>
      </c>
      <c r="N6" s="31" t="s">
        <v>18</v>
      </c>
      <c r="O6" s="33" t="s">
        <v>19</v>
      </c>
      <c r="P6" s="31"/>
    </row>
    <row r="7" spans="1:16" ht="70.5" customHeight="1" x14ac:dyDescent="0.25">
      <c r="A7" s="31"/>
      <c r="B7" s="31"/>
      <c r="C7" s="2" t="s">
        <v>20</v>
      </c>
      <c r="D7" s="3" t="s">
        <v>21</v>
      </c>
      <c r="E7" s="3" t="s">
        <v>22</v>
      </c>
      <c r="F7" s="3" t="s">
        <v>20</v>
      </c>
      <c r="G7" s="12" t="s">
        <v>23</v>
      </c>
      <c r="H7" s="38"/>
      <c r="I7" s="38"/>
      <c r="J7" s="38"/>
      <c r="K7" s="38"/>
      <c r="L7" s="38"/>
      <c r="M7" s="31"/>
      <c r="N7" s="31"/>
      <c r="O7" s="33"/>
      <c r="P7" s="31"/>
    </row>
    <row r="8" spans="1:16" ht="57" x14ac:dyDescent="0.25">
      <c r="A8" s="4" t="s">
        <v>24</v>
      </c>
      <c r="B8" s="4" t="s">
        <v>25</v>
      </c>
      <c r="C8" s="4" t="s">
        <v>26</v>
      </c>
      <c r="D8" s="4" t="s">
        <v>27</v>
      </c>
      <c r="E8" s="4" t="s">
        <v>28</v>
      </c>
      <c r="F8" s="9" t="s">
        <v>29</v>
      </c>
      <c r="G8" s="4" t="s">
        <v>30</v>
      </c>
      <c r="H8" s="6">
        <v>10</v>
      </c>
      <c r="I8" s="6">
        <v>5</v>
      </c>
      <c r="J8" s="6">
        <v>1</v>
      </c>
      <c r="K8" s="6">
        <v>1</v>
      </c>
      <c r="L8" s="6">
        <v>5</v>
      </c>
      <c r="M8" s="6">
        <f t="shared" ref="M8:M62" si="0">PRODUCT(H8:L8)</f>
        <v>250</v>
      </c>
      <c r="N8" s="4" t="str">
        <f>VLOOKUP(M8,Datos!$E$3:$F$23,2,FALSE)</f>
        <v>NO SIGNIFICATIVO</v>
      </c>
      <c r="O8" s="4" t="s">
        <v>31</v>
      </c>
      <c r="P8" s="7" t="s">
        <v>32</v>
      </c>
    </row>
    <row r="9" spans="1:16" ht="42.75" customHeight="1" x14ac:dyDescent="0.25">
      <c r="A9" s="35" t="s">
        <v>33</v>
      </c>
      <c r="B9" s="35" t="s">
        <v>34</v>
      </c>
      <c r="C9" s="4" t="s">
        <v>35</v>
      </c>
      <c r="D9" s="4" t="s">
        <v>27</v>
      </c>
      <c r="E9" s="4" t="s">
        <v>28</v>
      </c>
      <c r="F9" s="5" t="s">
        <v>36</v>
      </c>
      <c r="G9" s="4" t="s">
        <v>30</v>
      </c>
      <c r="H9" s="6">
        <v>10</v>
      </c>
      <c r="I9" s="6">
        <v>10</v>
      </c>
      <c r="J9" s="6">
        <v>1</v>
      </c>
      <c r="K9" s="6">
        <v>10</v>
      </c>
      <c r="L9" s="6">
        <v>5</v>
      </c>
      <c r="M9" s="6">
        <f>PRODUCT(H9:L9)</f>
        <v>5000</v>
      </c>
      <c r="N9" s="4" t="str">
        <f>VLOOKUP(M9,Datos!$E$3:$F$23,2,FALSE)</f>
        <v>SIGNIFICATIVO</v>
      </c>
      <c r="O9" s="4" t="s">
        <v>37</v>
      </c>
      <c r="P9" s="7" t="s">
        <v>38</v>
      </c>
    </row>
    <row r="10" spans="1:16" ht="57" x14ac:dyDescent="0.25">
      <c r="A10" s="36"/>
      <c r="B10" s="36"/>
      <c r="C10" s="4" t="s">
        <v>39</v>
      </c>
      <c r="D10" s="4" t="s">
        <v>27</v>
      </c>
      <c r="E10" s="4" t="s">
        <v>28</v>
      </c>
      <c r="F10" s="9" t="s">
        <v>40</v>
      </c>
      <c r="G10" s="4" t="s">
        <v>30</v>
      </c>
      <c r="H10" s="6">
        <v>1</v>
      </c>
      <c r="I10" s="6">
        <v>10</v>
      </c>
      <c r="J10" s="6">
        <v>5</v>
      </c>
      <c r="K10" s="6">
        <v>10</v>
      </c>
      <c r="L10" s="6">
        <v>1</v>
      </c>
      <c r="M10" s="6">
        <f t="shared" ref="M10" si="1">PRODUCT(H10:L10)</f>
        <v>500</v>
      </c>
      <c r="N10" s="4" t="str">
        <f>VLOOKUP(M10,Datos!$E$3:$F$23,2,FALSE)</f>
        <v>NO SIGNIFICATIVO</v>
      </c>
      <c r="O10" s="4" t="s">
        <v>41</v>
      </c>
      <c r="P10" s="7" t="s">
        <v>42</v>
      </c>
    </row>
    <row r="11" spans="1:16" ht="71.25" x14ac:dyDescent="0.25">
      <c r="A11" s="36"/>
      <c r="B11" s="36"/>
      <c r="C11" s="4" t="s">
        <v>43</v>
      </c>
      <c r="D11" s="4" t="s">
        <v>27</v>
      </c>
      <c r="E11" s="4" t="s">
        <v>28</v>
      </c>
      <c r="F11" s="9" t="s">
        <v>40</v>
      </c>
      <c r="G11" s="4" t="s">
        <v>30</v>
      </c>
      <c r="H11" s="6">
        <v>1</v>
      </c>
      <c r="I11" s="6">
        <v>10</v>
      </c>
      <c r="J11" s="6">
        <v>5</v>
      </c>
      <c r="K11" s="6">
        <v>10</v>
      </c>
      <c r="L11" s="6">
        <v>1</v>
      </c>
      <c r="M11" s="6">
        <f t="shared" ref="M11" si="2">PRODUCT(H11:L11)</f>
        <v>500</v>
      </c>
      <c r="N11" s="4" t="str">
        <f>VLOOKUP(M11,Datos!$E$3:$F$23,2,FALSE)</f>
        <v>NO SIGNIFICATIVO</v>
      </c>
      <c r="O11" s="10" t="s">
        <v>44</v>
      </c>
      <c r="P11" s="7" t="s">
        <v>42</v>
      </c>
    </row>
    <row r="12" spans="1:16" ht="28.5" x14ac:dyDescent="0.25">
      <c r="A12" s="36"/>
      <c r="B12" s="34" t="s">
        <v>45</v>
      </c>
      <c r="C12" s="4" t="s">
        <v>46</v>
      </c>
      <c r="D12" s="4" t="s">
        <v>27</v>
      </c>
      <c r="E12" s="4" t="s">
        <v>28</v>
      </c>
      <c r="F12" s="9" t="s">
        <v>29</v>
      </c>
      <c r="G12" s="4" t="s">
        <v>30</v>
      </c>
      <c r="H12" s="6">
        <v>5</v>
      </c>
      <c r="I12" s="6">
        <v>5</v>
      </c>
      <c r="J12" s="6">
        <v>5</v>
      </c>
      <c r="K12" s="6">
        <v>5</v>
      </c>
      <c r="L12" s="6">
        <v>1</v>
      </c>
      <c r="M12" s="6">
        <f t="shared" si="0"/>
        <v>625</v>
      </c>
      <c r="N12" s="4" t="str">
        <f>VLOOKUP(M12,Datos!$E$3:$F$23,2,FALSE)</f>
        <v>NO SIGNIFICATIVO</v>
      </c>
      <c r="O12" s="4" t="s">
        <v>31</v>
      </c>
      <c r="P12" s="7" t="s">
        <v>47</v>
      </c>
    </row>
    <row r="13" spans="1:16" ht="71.25" x14ac:dyDescent="0.25">
      <c r="A13" s="36"/>
      <c r="B13" s="34"/>
      <c r="C13" s="4" t="s">
        <v>48</v>
      </c>
      <c r="D13" s="4" t="s">
        <v>27</v>
      </c>
      <c r="E13" s="4" t="s">
        <v>28</v>
      </c>
      <c r="F13" s="9" t="s">
        <v>40</v>
      </c>
      <c r="G13" s="4" t="s">
        <v>30</v>
      </c>
      <c r="H13" s="6">
        <v>5</v>
      </c>
      <c r="I13" s="6">
        <v>1</v>
      </c>
      <c r="J13" s="6">
        <v>5</v>
      </c>
      <c r="K13" s="6">
        <v>1</v>
      </c>
      <c r="L13" s="6">
        <v>5</v>
      </c>
      <c r="M13" s="6">
        <f t="shared" si="0"/>
        <v>125</v>
      </c>
      <c r="N13" s="4" t="str">
        <f>VLOOKUP(M13,Datos!$E$3:$F$23,2,FALSE)</f>
        <v>NO SIGNIFICATIVO</v>
      </c>
      <c r="O13" s="4" t="s">
        <v>49</v>
      </c>
      <c r="P13" s="7" t="s">
        <v>42</v>
      </c>
    </row>
    <row r="14" spans="1:16" ht="42.75" x14ac:dyDescent="0.25">
      <c r="A14" s="36"/>
      <c r="B14" s="34" t="s">
        <v>50</v>
      </c>
      <c r="C14" s="4" t="s">
        <v>51</v>
      </c>
      <c r="D14" s="4" t="s">
        <v>27</v>
      </c>
      <c r="E14" s="4" t="s">
        <v>28</v>
      </c>
      <c r="F14" s="5" t="s">
        <v>36</v>
      </c>
      <c r="G14" s="4" t="s">
        <v>30</v>
      </c>
      <c r="H14" s="6">
        <v>10</v>
      </c>
      <c r="I14" s="6">
        <v>10</v>
      </c>
      <c r="J14" s="6">
        <v>1</v>
      </c>
      <c r="K14" s="6">
        <v>10</v>
      </c>
      <c r="L14" s="6">
        <v>5</v>
      </c>
      <c r="M14" s="6">
        <f>PRODUCT(H14:L14)</f>
        <v>5000</v>
      </c>
      <c r="N14" s="4" t="str">
        <f>VLOOKUP(M14,Datos!$E$3:$F$23,2,FALSE)</f>
        <v>SIGNIFICATIVO</v>
      </c>
      <c r="O14" s="4" t="s">
        <v>37</v>
      </c>
      <c r="P14" s="7" t="s">
        <v>52</v>
      </c>
    </row>
    <row r="15" spans="1:16" ht="71.25" x14ac:dyDescent="0.25">
      <c r="A15" s="36"/>
      <c r="B15" s="34"/>
      <c r="C15" s="4" t="s">
        <v>48</v>
      </c>
      <c r="D15" s="4" t="s">
        <v>27</v>
      </c>
      <c r="E15" s="4" t="s">
        <v>28</v>
      </c>
      <c r="F15" s="5" t="s">
        <v>40</v>
      </c>
      <c r="G15" s="4" t="s">
        <v>30</v>
      </c>
      <c r="H15" s="6">
        <v>5</v>
      </c>
      <c r="I15" s="6">
        <v>1</v>
      </c>
      <c r="J15" s="6">
        <v>5</v>
      </c>
      <c r="K15" s="6">
        <v>1</v>
      </c>
      <c r="L15" s="6">
        <v>5</v>
      </c>
      <c r="M15" s="6">
        <f>PRODUCT(H15:L15)</f>
        <v>125</v>
      </c>
      <c r="N15" s="4" t="str">
        <f>VLOOKUP(M15,Datos!$E$3:$F$23,2,FALSE)</f>
        <v>NO SIGNIFICATIVO</v>
      </c>
      <c r="O15" s="4" t="s">
        <v>49</v>
      </c>
      <c r="P15" s="7" t="s">
        <v>42</v>
      </c>
    </row>
    <row r="16" spans="1:16" ht="57" x14ac:dyDescent="0.25">
      <c r="A16" s="36"/>
      <c r="B16" s="34"/>
      <c r="C16" s="4" t="s">
        <v>53</v>
      </c>
      <c r="D16" s="4" t="s">
        <v>27</v>
      </c>
      <c r="E16" s="4" t="s">
        <v>28</v>
      </c>
      <c r="F16" s="5" t="s">
        <v>40</v>
      </c>
      <c r="G16" s="4" t="s">
        <v>30</v>
      </c>
      <c r="H16" s="6">
        <v>10</v>
      </c>
      <c r="I16" s="6">
        <v>5</v>
      </c>
      <c r="J16" s="6">
        <v>5</v>
      </c>
      <c r="K16" s="6">
        <v>5</v>
      </c>
      <c r="L16" s="6">
        <v>5</v>
      </c>
      <c r="M16" s="6">
        <f>PRODUCT(H16:L16)</f>
        <v>6250</v>
      </c>
      <c r="N16" s="4" t="str">
        <f>VLOOKUP(M16,Datos!$E$3:$F$23,2,FALSE)</f>
        <v>SIGNIFICATIVO</v>
      </c>
      <c r="O16" s="4" t="s">
        <v>54</v>
      </c>
      <c r="P16" s="7" t="s">
        <v>42</v>
      </c>
    </row>
    <row r="17" spans="1:16" ht="42.75" x14ac:dyDescent="0.25">
      <c r="A17" s="36"/>
      <c r="B17" s="34"/>
      <c r="C17" s="4" t="s">
        <v>55</v>
      </c>
      <c r="D17" s="4" t="s">
        <v>56</v>
      </c>
      <c r="E17" s="4" t="s">
        <v>28</v>
      </c>
      <c r="F17" s="5" t="s">
        <v>57</v>
      </c>
      <c r="G17" s="4" t="s">
        <v>30</v>
      </c>
      <c r="H17" s="6">
        <v>5</v>
      </c>
      <c r="I17" s="6">
        <v>5</v>
      </c>
      <c r="J17" s="6">
        <v>5</v>
      </c>
      <c r="K17" s="6">
        <v>1</v>
      </c>
      <c r="L17" s="6">
        <v>5</v>
      </c>
      <c r="M17" s="6">
        <f>PRODUCT(H17:L17)</f>
        <v>625</v>
      </c>
      <c r="N17" s="4" t="str">
        <f>VLOOKUP(M17,Datos!$E$3:$F$23,2,FALSE)</f>
        <v>NO SIGNIFICATIVO</v>
      </c>
      <c r="O17" s="4" t="s">
        <v>58</v>
      </c>
      <c r="P17" s="7" t="s">
        <v>59</v>
      </c>
    </row>
    <row r="18" spans="1:16" ht="71.25" x14ac:dyDescent="0.25">
      <c r="A18" s="36"/>
      <c r="B18" s="34" t="s">
        <v>60</v>
      </c>
      <c r="C18" s="4" t="s">
        <v>61</v>
      </c>
      <c r="D18" s="4" t="s">
        <v>27</v>
      </c>
      <c r="E18" s="4" t="s">
        <v>28</v>
      </c>
      <c r="F18" s="5" t="s">
        <v>62</v>
      </c>
      <c r="G18" s="4" t="s">
        <v>30</v>
      </c>
      <c r="H18" s="6">
        <v>5</v>
      </c>
      <c r="I18" s="6">
        <v>1</v>
      </c>
      <c r="J18" s="6">
        <v>5</v>
      </c>
      <c r="K18" s="6">
        <v>5</v>
      </c>
      <c r="L18" s="6">
        <v>5</v>
      </c>
      <c r="M18" s="6">
        <f t="shared" si="0"/>
        <v>625</v>
      </c>
      <c r="N18" s="4" t="str">
        <f>VLOOKUP(M18,Datos!$E$3:$F$23,2,FALSE)</f>
        <v>NO SIGNIFICATIVO</v>
      </c>
      <c r="O18" s="4" t="s">
        <v>63</v>
      </c>
      <c r="P18" s="7" t="s">
        <v>52</v>
      </c>
    </row>
    <row r="19" spans="1:16" ht="28.5" x14ac:dyDescent="0.25">
      <c r="A19" s="36"/>
      <c r="B19" s="34"/>
      <c r="C19" s="4" t="s">
        <v>51</v>
      </c>
      <c r="D19" s="4" t="s">
        <v>27</v>
      </c>
      <c r="E19" s="4" t="s">
        <v>28</v>
      </c>
      <c r="F19" s="9" t="s">
        <v>29</v>
      </c>
      <c r="G19" s="4" t="s">
        <v>30</v>
      </c>
      <c r="H19" s="6">
        <v>10</v>
      </c>
      <c r="I19" s="6">
        <v>10</v>
      </c>
      <c r="J19" s="6">
        <v>1</v>
      </c>
      <c r="K19" s="6">
        <v>10</v>
      </c>
      <c r="L19" s="6">
        <v>5</v>
      </c>
      <c r="M19" s="6">
        <f t="shared" si="0"/>
        <v>5000</v>
      </c>
      <c r="N19" s="4" t="str">
        <f>VLOOKUP(M19,Datos!$E$3:$F$23,2,FALSE)</f>
        <v>SIGNIFICATIVO</v>
      </c>
      <c r="O19" s="4" t="s">
        <v>37</v>
      </c>
      <c r="P19" s="7" t="s">
        <v>38</v>
      </c>
    </row>
    <row r="20" spans="1:16" ht="42.75" x14ac:dyDescent="0.25">
      <c r="A20" s="36"/>
      <c r="B20" s="34"/>
      <c r="C20" s="4" t="s">
        <v>64</v>
      </c>
      <c r="D20" s="4" t="s">
        <v>27</v>
      </c>
      <c r="E20" s="4" t="s">
        <v>28</v>
      </c>
      <c r="F20" s="5" t="s">
        <v>65</v>
      </c>
      <c r="G20" s="4" t="s">
        <v>30</v>
      </c>
      <c r="H20" s="6">
        <v>10</v>
      </c>
      <c r="I20" s="6">
        <v>5</v>
      </c>
      <c r="J20" s="6">
        <v>1</v>
      </c>
      <c r="K20" s="6">
        <v>1</v>
      </c>
      <c r="L20" s="6">
        <v>5</v>
      </c>
      <c r="M20" s="6">
        <f t="shared" si="0"/>
        <v>250</v>
      </c>
      <c r="N20" s="4" t="str">
        <f>VLOOKUP(M20,Datos!$E$3:$F$23,2,FALSE)</f>
        <v>NO SIGNIFICATIVO</v>
      </c>
      <c r="O20" s="4" t="s">
        <v>66</v>
      </c>
      <c r="P20" s="7" t="s">
        <v>52</v>
      </c>
    </row>
    <row r="21" spans="1:16" ht="71.25" x14ac:dyDescent="0.25">
      <c r="A21" s="36"/>
      <c r="B21" s="34"/>
      <c r="C21" s="4" t="s">
        <v>48</v>
      </c>
      <c r="D21" s="4" t="s">
        <v>27</v>
      </c>
      <c r="E21" s="4" t="s">
        <v>28</v>
      </c>
      <c r="F21" s="5" t="s">
        <v>40</v>
      </c>
      <c r="G21" s="4" t="s">
        <v>30</v>
      </c>
      <c r="H21" s="6">
        <v>5</v>
      </c>
      <c r="I21" s="6">
        <v>1</v>
      </c>
      <c r="J21" s="6">
        <v>5</v>
      </c>
      <c r="K21" s="6">
        <v>1</v>
      </c>
      <c r="L21" s="6">
        <v>5</v>
      </c>
      <c r="M21" s="6">
        <f t="shared" ref="M21" si="3">PRODUCT(H21:L21)</f>
        <v>125</v>
      </c>
      <c r="N21" s="4" t="str">
        <f>VLOOKUP(M21,Datos!$E$3:$F$23,2,FALSE)</f>
        <v>NO SIGNIFICATIVO</v>
      </c>
      <c r="O21" s="4" t="s">
        <v>49</v>
      </c>
      <c r="P21" s="7" t="s">
        <v>42</v>
      </c>
    </row>
    <row r="22" spans="1:16" ht="71.25" x14ac:dyDescent="0.25">
      <c r="A22" s="36"/>
      <c r="B22" s="34"/>
      <c r="C22" s="4" t="s">
        <v>48</v>
      </c>
      <c r="D22" s="4" t="s">
        <v>67</v>
      </c>
      <c r="E22" s="4" t="s">
        <v>28</v>
      </c>
      <c r="F22" s="5" t="s">
        <v>40</v>
      </c>
      <c r="G22" s="4" t="s">
        <v>30</v>
      </c>
      <c r="H22" s="6">
        <v>5</v>
      </c>
      <c r="I22" s="6">
        <v>1</v>
      </c>
      <c r="J22" s="6">
        <v>5</v>
      </c>
      <c r="K22" s="6">
        <v>1</v>
      </c>
      <c r="L22" s="6">
        <v>5</v>
      </c>
      <c r="M22" s="6">
        <f t="shared" si="0"/>
        <v>125</v>
      </c>
      <c r="N22" s="4" t="str">
        <f>VLOOKUP(M22,Datos!$E$3:$F$23,2,FALSE)</f>
        <v>NO SIGNIFICATIVO</v>
      </c>
      <c r="O22" s="4" t="s">
        <v>49</v>
      </c>
      <c r="P22" s="7" t="s">
        <v>42</v>
      </c>
    </row>
    <row r="23" spans="1:16" ht="71.25" x14ac:dyDescent="0.25">
      <c r="A23" s="36"/>
      <c r="B23" s="34" t="s">
        <v>68</v>
      </c>
      <c r="C23" s="4" t="s">
        <v>61</v>
      </c>
      <c r="D23" s="4" t="s">
        <v>27</v>
      </c>
      <c r="E23" s="4" t="s">
        <v>28</v>
      </c>
      <c r="F23" s="5" t="s">
        <v>62</v>
      </c>
      <c r="G23" s="4" t="s">
        <v>30</v>
      </c>
      <c r="H23" s="6">
        <v>5</v>
      </c>
      <c r="I23" s="6">
        <v>1</v>
      </c>
      <c r="J23" s="6">
        <v>5</v>
      </c>
      <c r="K23" s="6">
        <v>5</v>
      </c>
      <c r="L23" s="6">
        <v>5</v>
      </c>
      <c r="M23" s="6">
        <f t="shared" ref="M23:M28" si="4">PRODUCT(H23:L23)</f>
        <v>625</v>
      </c>
      <c r="N23" s="4" t="str">
        <f>VLOOKUP(M23,Datos!$E$3:$F$23,2,FALSE)</f>
        <v>NO SIGNIFICATIVO</v>
      </c>
      <c r="O23" s="4" t="s">
        <v>63</v>
      </c>
      <c r="P23" s="7" t="s">
        <v>52</v>
      </c>
    </row>
    <row r="24" spans="1:16" ht="42.75" x14ac:dyDescent="0.25">
      <c r="A24" s="36"/>
      <c r="B24" s="34"/>
      <c r="C24" s="4" t="s">
        <v>51</v>
      </c>
      <c r="D24" s="4" t="s">
        <v>27</v>
      </c>
      <c r="E24" s="4" t="s">
        <v>28</v>
      </c>
      <c r="F24" s="5" t="s">
        <v>36</v>
      </c>
      <c r="G24" s="4" t="s">
        <v>30</v>
      </c>
      <c r="H24" s="6">
        <v>10</v>
      </c>
      <c r="I24" s="6">
        <v>5</v>
      </c>
      <c r="J24" s="6">
        <v>1</v>
      </c>
      <c r="K24" s="6">
        <v>5</v>
      </c>
      <c r="L24" s="6">
        <v>5</v>
      </c>
      <c r="M24" s="6">
        <f t="shared" si="4"/>
        <v>1250</v>
      </c>
      <c r="N24" s="4" t="str">
        <f>VLOOKUP(M24,Datos!$E$3:$F$23,2,FALSE)</f>
        <v>SIGNIFICATIVO</v>
      </c>
      <c r="O24" s="4" t="s">
        <v>37</v>
      </c>
      <c r="P24" s="7" t="s">
        <v>38</v>
      </c>
    </row>
    <row r="25" spans="1:16" ht="71.25" x14ac:dyDescent="0.25">
      <c r="A25" s="36"/>
      <c r="B25" s="34"/>
      <c r="C25" s="4" t="s">
        <v>69</v>
      </c>
      <c r="D25" s="4" t="s">
        <v>27</v>
      </c>
      <c r="E25" s="4" t="s">
        <v>28</v>
      </c>
      <c r="F25" s="5" t="s">
        <v>40</v>
      </c>
      <c r="G25" s="4" t="s">
        <v>30</v>
      </c>
      <c r="H25" s="6">
        <v>5</v>
      </c>
      <c r="I25" s="6">
        <v>1</v>
      </c>
      <c r="J25" s="6">
        <v>5</v>
      </c>
      <c r="K25" s="6">
        <v>1</v>
      </c>
      <c r="L25" s="6">
        <v>5</v>
      </c>
      <c r="M25" s="6">
        <f t="shared" si="4"/>
        <v>125</v>
      </c>
      <c r="N25" s="4" t="str">
        <f>VLOOKUP(M25,Datos!$E$3:$F$23,2,FALSE)</f>
        <v>NO SIGNIFICATIVO</v>
      </c>
      <c r="O25" s="4" t="s">
        <v>49</v>
      </c>
      <c r="P25" s="7" t="s">
        <v>42</v>
      </c>
    </row>
    <row r="26" spans="1:16" ht="57" x14ac:dyDescent="0.25">
      <c r="A26" s="35" t="s">
        <v>70</v>
      </c>
      <c r="B26" s="35" t="s">
        <v>71</v>
      </c>
      <c r="C26" s="4" t="s">
        <v>72</v>
      </c>
      <c r="D26" s="4" t="s">
        <v>27</v>
      </c>
      <c r="E26" s="4" t="s">
        <v>28</v>
      </c>
      <c r="F26" s="9" t="s">
        <v>29</v>
      </c>
      <c r="G26" s="4" t="s">
        <v>30</v>
      </c>
      <c r="H26" s="6">
        <v>10</v>
      </c>
      <c r="I26" s="6">
        <v>5</v>
      </c>
      <c r="J26" s="6">
        <v>1</v>
      </c>
      <c r="K26" s="6">
        <v>1</v>
      </c>
      <c r="L26" s="6">
        <v>5</v>
      </c>
      <c r="M26" s="6">
        <f t="shared" si="4"/>
        <v>250</v>
      </c>
      <c r="N26" s="4" t="str">
        <f>VLOOKUP(M26,Datos!$E$3:$F$23,2,FALSE)</f>
        <v>NO SIGNIFICATIVO</v>
      </c>
      <c r="O26" s="4" t="s">
        <v>73</v>
      </c>
      <c r="P26" s="7" t="s">
        <v>74</v>
      </c>
    </row>
    <row r="27" spans="1:16" ht="57" x14ac:dyDescent="0.25">
      <c r="A27" s="36"/>
      <c r="B27" s="36"/>
      <c r="C27" s="4" t="s">
        <v>75</v>
      </c>
      <c r="D27" s="4" t="s">
        <v>27</v>
      </c>
      <c r="E27" s="4" t="s">
        <v>28</v>
      </c>
      <c r="F27" s="9" t="s">
        <v>29</v>
      </c>
      <c r="G27" s="4" t="s">
        <v>30</v>
      </c>
      <c r="H27" s="6">
        <v>10</v>
      </c>
      <c r="I27" s="6">
        <v>5</v>
      </c>
      <c r="J27" s="6">
        <v>1</v>
      </c>
      <c r="K27" s="6">
        <v>1</v>
      </c>
      <c r="L27" s="6">
        <v>5</v>
      </c>
      <c r="M27" s="6">
        <f t="shared" si="4"/>
        <v>250</v>
      </c>
      <c r="N27" s="4" t="str">
        <f>VLOOKUP(M27,Datos!$E$3:$F$23,2,FALSE)</f>
        <v>NO SIGNIFICATIVO</v>
      </c>
      <c r="O27" s="4" t="s">
        <v>73</v>
      </c>
      <c r="P27" s="7" t="s">
        <v>74</v>
      </c>
    </row>
    <row r="28" spans="1:16" ht="71.25" x14ac:dyDescent="0.25">
      <c r="A28" s="36"/>
      <c r="B28" s="36"/>
      <c r="C28" s="4" t="s">
        <v>61</v>
      </c>
      <c r="D28" s="4" t="s">
        <v>27</v>
      </c>
      <c r="E28" s="4" t="s">
        <v>28</v>
      </c>
      <c r="F28" s="5" t="s">
        <v>62</v>
      </c>
      <c r="G28" s="4" t="s">
        <v>30</v>
      </c>
      <c r="H28" s="6">
        <v>10</v>
      </c>
      <c r="I28" s="6">
        <v>5</v>
      </c>
      <c r="J28" s="6">
        <v>5</v>
      </c>
      <c r="K28" s="6">
        <v>5</v>
      </c>
      <c r="L28" s="6">
        <v>5</v>
      </c>
      <c r="M28" s="6">
        <f t="shared" si="4"/>
        <v>6250</v>
      </c>
      <c r="N28" s="4" t="str">
        <f>VLOOKUP(M28,Datos!$E$3:$F$23,2,FALSE)</f>
        <v>SIGNIFICATIVO</v>
      </c>
      <c r="O28" s="4" t="s">
        <v>63</v>
      </c>
      <c r="P28" s="7" t="s">
        <v>52</v>
      </c>
    </row>
    <row r="29" spans="1:16" ht="71.25" x14ac:dyDescent="0.25">
      <c r="A29" s="36"/>
      <c r="B29" s="36"/>
      <c r="C29" s="4" t="s">
        <v>48</v>
      </c>
      <c r="D29" s="4" t="s">
        <v>27</v>
      </c>
      <c r="E29" s="4" t="s">
        <v>28</v>
      </c>
      <c r="F29" s="5" t="s">
        <v>40</v>
      </c>
      <c r="G29" s="4" t="s">
        <v>30</v>
      </c>
      <c r="H29" s="6">
        <v>5</v>
      </c>
      <c r="I29" s="6">
        <v>1</v>
      </c>
      <c r="J29" s="6">
        <v>5</v>
      </c>
      <c r="K29" s="6">
        <v>1</v>
      </c>
      <c r="L29" s="6">
        <v>5</v>
      </c>
      <c r="M29" s="6">
        <f t="shared" si="0"/>
        <v>125</v>
      </c>
      <c r="N29" s="4" t="str">
        <f>VLOOKUP(M29,Datos!$E$3:$F$23,2,FALSE)</f>
        <v>NO SIGNIFICATIVO</v>
      </c>
      <c r="O29" s="4" t="s">
        <v>49</v>
      </c>
      <c r="P29" s="7" t="s">
        <v>42</v>
      </c>
    </row>
    <row r="30" spans="1:16" ht="42.75" x14ac:dyDescent="0.25">
      <c r="A30" s="36"/>
      <c r="B30" s="36"/>
      <c r="C30" s="4" t="s">
        <v>76</v>
      </c>
      <c r="D30" s="4" t="s">
        <v>27</v>
      </c>
      <c r="E30" s="4" t="s">
        <v>28</v>
      </c>
      <c r="F30" s="5" t="s">
        <v>65</v>
      </c>
      <c r="G30" s="4" t="s">
        <v>30</v>
      </c>
      <c r="H30" s="6">
        <v>10</v>
      </c>
      <c r="I30" s="6">
        <v>5</v>
      </c>
      <c r="J30" s="6">
        <v>1</v>
      </c>
      <c r="K30" s="6">
        <v>1</v>
      </c>
      <c r="L30" s="6">
        <v>5</v>
      </c>
      <c r="M30" s="6">
        <f t="shared" si="0"/>
        <v>250</v>
      </c>
      <c r="N30" s="4" t="str">
        <f>VLOOKUP(M30,Datos!$E$3:$F$23,2,FALSE)</f>
        <v>NO SIGNIFICATIVO</v>
      </c>
      <c r="O30" s="4" t="s">
        <v>66</v>
      </c>
      <c r="P30" s="7" t="s">
        <v>52</v>
      </c>
    </row>
    <row r="31" spans="1:16" ht="57" x14ac:dyDescent="0.25">
      <c r="A31" s="36"/>
      <c r="B31" s="37"/>
      <c r="C31" s="4" t="s">
        <v>77</v>
      </c>
      <c r="D31" s="4" t="s">
        <v>67</v>
      </c>
      <c r="E31" s="4" t="s">
        <v>28</v>
      </c>
      <c r="F31" s="5" t="s">
        <v>40</v>
      </c>
      <c r="G31" s="4" t="s">
        <v>30</v>
      </c>
      <c r="H31" s="6">
        <v>5</v>
      </c>
      <c r="I31" s="6">
        <v>5</v>
      </c>
      <c r="J31" s="6">
        <v>1</v>
      </c>
      <c r="K31" s="6">
        <v>1</v>
      </c>
      <c r="L31" s="6">
        <v>1</v>
      </c>
      <c r="M31" s="6">
        <f t="shared" si="0"/>
        <v>25</v>
      </c>
      <c r="N31" s="4" t="str">
        <f>VLOOKUP(M31,Datos!$E$3:$F$23,2,FALSE)</f>
        <v>NO SIGNIFICATIVO</v>
      </c>
      <c r="O31" s="4" t="s">
        <v>73</v>
      </c>
      <c r="P31" s="7" t="s">
        <v>59</v>
      </c>
    </row>
    <row r="32" spans="1:16" ht="57" x14ac:dyDescent="0.25">
      <c r="A32" s="36"/>
      <c r="B32" s="35" t="s">
        <v>78</v>
      </c>
      <c r="C32" s="4" t="s">
        <v>72</v>
      </c>
      <c r="D32" s="4" t="s">
        <v>27</v>
      </c>
      <c r="E32" s="4" t="s">
        <v>28</v>
      </c>
      <c r="F32" s="9" t="s">
        <v>29</v>
      </c>
      <c r="G32" s="4" t="s">
        <v>30</v>
      </c>
      <c r="H32" s="6">
        <v>5</v>
      </c>
      <c r="I32" s="6">
        <v>5</v>
      </c>
      <c r="J32" s="6">
        <v>5</v>
      </c>
      <c r="K32" s="6">
        <v>5</v>
      </c>
      <c r="L32" s="6">
        <v>5</v>
      </c>
      <c r="M32" s="6">
        <f t="shared" si="0"/>
        <v>3125</v>
      </c>
      <c r="N32" s="4" t="str">
        <f>VLOOKUP(M32,Datos!$E$3:$F$23,2,FALSE)</f>
        <v>SIGNIFICATIVO</v>
      </c>
      <c r="O32" s="4" t="s">
        <v>73</v>
      </c>
      <c r="P32" s="7" t="s">
        <v>74</v>
      </c>
    </row>
    <row r="33" spans="1:16" ht="57" x14ac:dyDescent="0.25">
      <c r="A33" s="36"/>
      <c r="B33" s="36"/>
      <c r="C33" s="4" t="s">
        <v>75</v>
      </c>
      <c r="D33" s="4" t="s">
        <v>27</v>
      </c>
      <c r="E33" s="4" t="s">
        <v>28</v>
      </c>
      <c r="F33" s="9" t="s">
        <v>29</v>
      </c>
      <c r="G33" s="4" t="s">
        <v>30</v>
      </c>
      <c r="H33" s="6">
        <v>5</v>
      </c>
      <c r="I33" s="6">
        <v>5</v>
      </c>
      <c r="J33" s="6">
        <v>5</v>
      </c>
      <c r="K33" s="6">
        <v>5</v>
      </c>
      <c r="L33" s="6">
        <v>5</v>
      </c>
      <c r="M33" s="6">
        <f t="shared" ref="M33:M38" si="5">PRODUCT(H33:L33)</f>
        <v>3125</v>
      </c>
      <c r="N33" s="4" t="str">
        <f>VLOOKUP(M33,Datos!$E$3:$F$23,2,FALSE)</f>
        <v>SIGNIFICATIVO</v>
      </c>
      <c r="O33" s="4" t="s">
        <v>73</v>
      </c>
      <c r="P33" s="7" t="s">
        <v>74</v>
      </c>
    </row>
    <row r="34" spans="1:16" ht="57" x14ac:dyDescent="0.25">
      <c r="A34" s="36"/>
      <c r="B34" s="36"/>
      <c r="C34" s="4" t="s">
        <v>79</v>
      </c>
      <c r="D34" s="4" t="s">
        <v>27</v>
      </c>
      <c r="E34" s="4" t="s">
        <v>28</v>
      </c>
      <c r="F34" s="5" t="s">
        <v>40</v>
      </c>
      <c r="G34" s="4" t="s">
        <v>30</v>
      </c>
      <c r="H34" s="6">
        <v>5</v>
      </c>
      <c r="I34" s="6">
        <v>5</v>
      </c>
      <c r="J34" s="6">
        <v>1</v>
      </c>
      <c r="K34" s="6">
        <v>5</v>
      </c>
      <c r="L34" s="6">
        <v>5</v>
      </c>
      <c r="M34" s="6">
        <f t="shared" si="5"/>
        <v>625</v>
      </c>
      <c r="N34" s="4" t="str">
        <f>VLOOKUP(M34,Datos!$E$3:$F$23,2,FALSE)</f>
        <v>NO SIGNIFICATIVO</v>
      </c>
      <c r="O34" s="4" t="s">
        <v>31</v>
      </c>
      <c r="P34" s="7" t="s">
        <v>32</v>
      </c>
    </row>
    <row r="35" spans="1:16" ht="71.25" x14ac:dyDescent="0.25">
      <c r="A35" s="36"/>
      <c r="B35" s="36"/>
      <c r="C35" s="4" t="s">
        <v>48</v>
      </c>
      <c r="D35" s="4" t="s">
        <v>27</v>
      </c>
      <c r="E35" s="4" t="s">
        <v>28</v>
      </c>
      <c r="F35" s="5" t="s">
        <v>40</v>
      </c>
      <c r="G35" s="4" t="s">
        <v>30</v>
      </c>
      <c r="H35" s="6">
        <v>5</v>
      </c>
      <c r="I35" s="6">
        <v>1</v>
      </c>
      <c r="J35" s="6">
        <v>5</v>
      </c>
      <c r="K35" s="6">
        <v>1</v>
      </c>
      <c r="L35" s="6">
        <v>5</v>
      </c>
      <c r="M35" s="6">
        <f t="shared" si="5"/>
        <v>125</v>
      </c>
      <c r="N35" s="4" t="str">
        <f>VLOOKUP(M35,Datos!$E$3:$F$23,2,FALSE)</f>
        <v>NO SIGNIFICATIVO</v>
      </c>
      <c r="O35" s="4" t="s">
        <v>49</v>
      </c>
      <c r="P35" s="7" t="s">
        <v>42</v>
      </c>
    </row>
    <row r="36" spans="1:16" ht="57" x14ac:dyDescent="0.25">
      <c r="A36" s="36"/>
      <c r="B36" s="36"/>
      <c r="C36" s="4" t="s">
        <v>80</v>
      </c>
      <c r="D36" s="4" t="s">
        <v>27</v>
      </c>
      <c r="E36" s="4" t="s">
        <v>28</v>
      </c>
      <c r="F36" s="5" t="s">
        <v>40</v>
      </c>
      <c r="G36" s="4" t="s">
        <v>30</v>
      </c>
      <c r="H36" s="6">
        <v>5</v>
      </c>
      <c r="I36" s="6">
        <v>5</v>
      </c>
      <c r="J36" s="6">
        <v>5</v>
      </c>
      <c r="K36" s="6">
        <v>5</v>
      </c>
      <c r="L36" s="6">
        <v>1</v>
      </c>
      <c r="M36" s="6">
        <f t="shared" si="5"/>
        <v>625</v>
      </c>
      <c r="N36" s="4" t="str">
        <f>VLOOKUP(M36,Datos!$E$3:$F$23,2,FALSE)</f>
        <v>NO SIGNIFICATIVO</v>
      </c>
      <c r="O36" s="4" t="s">
        <v>54</v>
      </c>
      <c r="P36" s="7" t="s">
        <v>42</v>
      </c>
    </row>
    <row r="37" spans="1:16" ht="57" x14ac:dyDescent="0.25">
      <c r="A37" s="36"/>
      <c r="B37" s="36"/>
      <c r="C37" s="4" t="s">
        <v>81</v>
      </c>
      <c r="D37" s="4" t="s">
        <v>27</v>
      </c>
      <c r="E37" s="4" t="s">
        <v>28</v>
      </c>
      <c r="F37" s="5" t="s">
        <v>40</v>
      </c>
      <c r="G37" s="4" t="s">
        <v>30</v>
      </c>
      <c r="H37" s="6">
        <v>5</v>
      </c>
      <c r="I37" s="6">
        <v>10</v>
      </c>
      <c r="J37" s="6">
        <v>1</v>
      </c>
      <c r="K37" s="6">
        <v>5</v>
      </c>
      <c r="L37" s="6">
        <v>5</v>
      </c>
      <c r="M37" s="6">
        <f t="shared" si="5"/>
        <v>1250</v>
      </c>
      <c r="N37" s="4" t="str">
        <f>VLOOKUP(M37,Datos!$E$3:$F$23,2,FALSE)</f>
        <v>SIGNIFICATIVO</v>
      </c>
      <c r="O37" s="4" t="s">
        <v>82</v>
      </c>
      <c r="P37" s="7" t="s">
        <v>42</v>
      </c>
    </row>
    <row r="38" spans="1:16" ht="57" x14ac:dyDescent="0.25">
      <c r="A38" s="36"/>
      <c r="B38" s="37"/>
      <c r="C38" s="4" t="s">
        <v>77</v>
      </c>
      <c r="D38" s="4" t="s">
        <v>67</v>
      </c>
      <c r="E38" s="4" t="s">
        <v>28</v>
      </c>
      <c r="F38" s="5" t="s">
        <v>40</v>
      </c>
      <c r="G38" s="4" t="s">
        <v>30</v>
      </c>
      <c r="H38" s="6">
        <v>5</v>
      </c>
      <c r="I38" s="6">
        <v>5</v>
      </c>
      <c r="J38" s="6">
        <v>1</v>
      </c>
      <c r="K38" s="6">
        <v>1</v>
      </c>
      <c r="L38" s="6">
        <v>1</v>
      </c>
      <c r="M38" s="6">
        <f t="shared" si="5"/>
        <v>25</v>
      </c>
      <c r="N38" s="4" t="str">
        <f>VLOOKUP(M38,Datos!$E$3:$F$23,2,FALSE)</f>
        <v>NO SIGNIFICATIVO</v>
      </c>
      <c r="O38" s="4" t="s">
        <v>73</v>
      </c>
      <c r="P38" s="7" t="s">
        <v>74</v>
      </c>
    </row>
    <row r="39" spans="1:16" ht="57" x14ac:dyDescent="0.25">
      <c r="A39" s="36"/>
      <c r="B39" s="34" t="s">
        <v>83</v>
      </c>
      <c r="C39" s="4" t="s">
        <v>72</v>
      </c>
      <c r="D39" s="4" t="s">
        <v>27</v>
      </c>
      <c r="E39" s="4" t="s">
        <v>28</v>
      </c>
      <c r="F39" s="9" t="s">
        <v>29</v>
      </c>
      <c r="G39" s="4" t="s">
        <v>30</v>
      </c>
      <c r="H39" s="6">
        <v>5</v>
      </c>
      <c r="I39" s="6">
        <v>5</v>
      </c>
      <c r="J39" s="6">
        <v>5</v>
      </c>
      <c r="K39" s="6">
        <v>5</v>
      </c>
      <c r="L39" s="6">
        <v>1</v>
      </c>
      <c r="M39" s="6">
        <f t="shared" ref="M39" si="6">PRODUCT(H39:L39)</f>
        <v>625</v>
      </c>
      <c r="N39" s="4" t="str">
        <f>VLOOKUP(M39,Datos!$E$3:$F$23,2,FALSE)</f>
        <v>NO SIGNIFICATIVO</v>
      </c>
      <c r="O39" s="4" t="s">
        <v>73</v>
      </c>
      <c r="P39" s="7" t="s">
        <v>74</v>
      </c>
    </row>
    <row r="40" spans="1:16" ht="57" x14ac:dyDescent="0.25">
      <c r="A40" s="36"/>
      <c r="B40" s="34"/>
      <c r="C40" s="4" t="s">
        <v>75</v>
      </c>
      <c r="D40" s="4" t="s">
        <v>27</v>
      </c>
      <c r="E40" s="4" t="s">
        <v>28</v>
      </c>
      <c r="F40" s="5" t="s">
        <v>29</v>
      </c>
      <c r="G40" s="4" t="s">
        <v>30</v>
      </c>
      <c r="H40" s="6">
        <v>5</v>
      </c>
      <c r="I40" s="6">
        <v>5</v>
      </c>
      <c r="J40" s="6">
        <v>5</v>
      </c>
      <c r="K40" s="6">
        <v>5</v>
      </c>
      <c r="L40" s="6">
        <v>1</v>
      </c>
      <c r="M40" s="6">
        <f>PRODUCT(H40:L40)</f>
        <v>625</v>
      </c>
      <c r="N40" s="4" t="str">
        <f>VLOOKUP(M40,Datos!$E$3:$F$23,2,FALSE)</f>
        <v>NO SIGNIFICATIVO</v>
      </c>
      <c r="O40" s="4" t="s">
        <v>73</v>
      </c>
      <c r="P40" s="7" t="s">
        <v>74</v>
      </c>
    </row>
    <row r="41" spans="1:16" ht="57" x14ac:dyDescent="0.25">
      <c r="A41" s="36"/>
      <c r="B41" s="34"/>
      <c r="C41" s="4" t="s">
        <v>53</v>
      </c>
      <c r="D41" s="4" t="s">
        <v>27</v>
      </c>
      <c r="E41" s="4" t="s">
        <v>28</v>
      </c>
      <c r="F41" s="5" t="s">
        <v>84</v>
      </c>
      <c r="G41" s="4" t="s">
        <v>30</v>
      </c>
      <c r="H41" s="6">
        <v>5</v>
      </c>
      <c r="I41" s="6">
        <v>5</v>
      </c>
      <c r="J41" s="6">
        <v>5</v>
      </c>
      <c r="K41" s="6">
        <v>1</v>
      </c>
      <c r="L41" s="6">
        <v>5</v>
      </c>
      <c r="M41" s="6">
        <f>PRODUCT(H41:L41)</f>
        <v>625</v>
      </c>
      <c r="N41" s="4" t="str">
        <f>VLOOKUP(M41,Datos!$E$3:$F$23,2,FALSE)</f>
        <v>NO SIGNIFICATIVO</v>
      </c>
      <c r="O41" s="4" t="s">
        <v>54</v>
      </c>
      <c r="P41" s="7" t="s">
        <v>42</v>
      </c>
    </row>
    <row r="42" spans="1:16" ht="57" x14ac:dyDescent="0.25">
      <c r="A42" s="36"/>
      <c r="B42" s="34"/>
      <c r="C42" s="4" t="s">
        <v>77</v>
      </c>
      <c r="D42" s="4" t="s">
        <v>67</v>
      </c>
      <c r="E42" s="4" t="s">
        <v>28</v>
      </c>
      <c r="F42" s="5" t="s">
        <v>40</v>
      </c>
      <c r="G42" s="4" t="s">
        <v>30</v>
      </c>
      <c r="H42" s="6">
        <v>5</v>
      </c>
      <c r="I42" s="6">
        <v>5</v>
      </c>
      <c r="J42" s="6">
        <v>5</v>
      </c>
      <c r="K42" s="6">
        <v>1</v>
      </c>
      <c r="L42" s="6">
        <v>5</v>
      </c>
      <c r="M42" s="6">
        <f>PRODUCT(H42:L42)</f>
        <v>625</v>
      </c>
      <c r="N42" s="4" t="str">
        <f>VLOOKUP(M42,Datos!$E$3:$F$23,2,FALSE)</f>
        <v>NO SIGNIFICATIVO</v>
      </c>
      <c r="O42" s="4" t="s">
        <v>73</v>
      </c>
      <c r="P42" s="7" t="s">
        <v>74</v>
      </c>
    </row>
    <row r="43" spans="1:16" ht="57" x14ac:dyDescent="0.25">
      <c r="A43" s="36"/>
      <c r="B43" s="35" t="s">
        <v>85</v>
      </c>
      <c r="C43" s="4" t="s">
        <v>72</v>
      </c>
      <c r="D43" s="4" t="s">
        <v>27</v>
      </c>
      <c r="E43" s="4" t="s">
        <v>28</v>
      </c>
      <c r="F43" s="9" t="s">
        <v>29</v>
      </c>
      <c r="G43" s="4" t="s">
        <v>30</v>
      </c>
      <c r="H43" s="6">
        <v>5</v>
      </c>
      <c r="I43" s="6">
        <v>5</v>
      </c>
      <c r="J43" s="6">
        <v>5</v>
      </c>
      <c r="K43" s="6">
        <v>5</v>
      </c>
      <c r="L43" s="6">
        <v>5</v>
      </c>
      <c r="M43" s="6">
        <f t="shared" ref="M43" si="7">PRODUCT(H43:L43)</f>
        <v>3125</v>
      </c>
      <c r="N43" s="4" t="str">
        <f>VLOOKUP(M43,Datos!$E$3:$F$23,2,FALSE)</f>
        <v>SIGNIFICATIVO</v>
      </c>
      <c r="O43" s="4" t="s">
        <v>73</v>
      </c>
      <c r="P43" s="7" t="s">
        <v>74</v>
      </c>
    </row>
    <row r="44" spans="1:16" ht="57" x14ac:dyDescent="0.25">
      <c r="A44" s="36"/>
      <c r="B44" s="36"/>
      <c r="C44" s="4" t="s">
        <v>86</v>
      </c>
      <c r="D44" s="4" t="s">
        <v>27</v>
      </c>
      <c r="E44" s="4" t="s">
        <v>28</v>
      </c>
      <c r="F44" s="9" t="s">
        <v>29</v>
      </c>
      <c r="G44" s="4" t="s">
        <v>30</v>
      </c>
      <c r="H44" s="6">
        <v>5</v>
      </c>
      <c r="I44" s="6">
        <v>5</v>
      </c>
      <c r="J44" s="6">
        <v>5</v>
      </c>
      <c r="K44" s="6">
        <v>5</v>
      </c>
      <c r="L44" s="6">
        <v>5</v>
      </c>
      <c r="M44" s="6">
        <f t="shared" ref="M44" si="8">PRODUCT(H44:L44)</f>
        <v>3125</v>
      </c>
      <c r="N44" s="4" t="str">
        <f>VLOOKUP(M44,Datos!$E$3:$F$23,2,FALSE)</f>
        <v>SIGNIFICATIVO</v>
      </c>
      <c r="O44" s="4" t="s">
        <v>73</v>
      </c>
      <c r="P44" s="7" t="s">
        <v>74</v>
      </c>
    </row>
    <row r="45" spans="1:16" ht="57" x14ac:dyDescent="0.25">
      <c r="A45" s="36"/>
      <c r="B45" s="36"/>
      <c r="C45" s="4" t="s">
        <v>39</v>
      </c>
      <c r="D45" s="4" t="s">
        <v>27</v>
      </c>
      <c r="E45" s="4" t="s">
        <v>28</v>
      </c>
      <c r="F45" s="9" t="s">
        <v>40</v>
      </c>
      <c r="G45" s="4" t="s">
        <v>30</v>
      </c>
      <c r="H45" s="6">
        <v>1</v>
      </c>
      <c r="I45" s="6">
        <v>10</v>
      </c>
      <c r="J45" s="6">
        <v>5</v>
      </c>
      <c r="K45" s="6">
        <v>10</v>
      </c>
      <c r="L45" s="6">
        <v>1</v>
      </c>
      <c r="M45" s="6">
        <f t="shared" ref="M45" si="9">PRODUCT(H45:L45)</f>
        <v>500</v>
      </c>
      <c r="N45" s="4" t="str">
        <f>VLOOKUP(M45,Datos!$E$3:$F$23,2,FALSE)</f>
        <v>NO SIGNIFICATIVO</v>
      </c>
      <c r="O45" s="4" t="s">
        <v>41</v>
      </c>
      <c r="P45" s="7" t="s">
        <v>42</v>
      </c>
    </row>
    <row r="46" spans="1:16" ht="57" x14ac:dyDescent="0.25">
      <c r="A46" s="36"/>
      <c r="B46" s="36"/>
      <c r="C46" s="4" t="s">
        <v>80</v>
      </c>
      <c r="D46" s="4" t="s">
        <v>67</v>
      </c>
      <c r="E46" s="4" t="s">
        <v>28</v>
      </c>
      <c r="F46" s="5" t="s">
        <v>40</v>
      </c>
      <c r="G46" s="4" t="s">
        <v>30</v>
      </c>
      <c r="H46" s="6">
        <v>5</v>
      </c>
      <c r="I46" s="6">
        <v>5</v>
      </c>
      <c r="J46" s="6">
        <v>5</v>
      </c>
      <c r="K46" s="6">
        <v>5</v>
      </c>
      <c r="L46" s="6">
        <v>1</v>
      </c>
      <c r="M46" s="6">
        <f>PRODUCT(H46:L46)</f>
        <v>625</v>
      </c>
      <c r="N46" s="4" t="str">
        <f>VLOOKUP(M46,Datos!$E$3:$F$23,2,FALSE)</f>
        <v>NO SIGNIFICATIVO</v>
      </c>
      <c r="O46" s="4" t="s">
        <v>54</v>
      </c>
      <c r="P46" s="7" t="s">
        <v>42</v>
      </c>
    </row>
    <row r="47" spans="1:16" ht="71.25" x14ac:dyDescent="0.25">
      <c r="A47" s="36"/>
      <c r="B47" s="36"/>
      <c r="C47" s="4" t="s">
        <v>48</v>
      </c>
      <c r="D47" s="4" t="s">
        <v>67</v>
      </c>
      <c r="E47" s="4" t="s">
        <v>28</v>
      </c>
      <c r="F47" s="5" t="s">
        <v>40</v>
      </c>
      <c r="G47" s="4" t="s">
        <v>30</v>
      </c>
      <c r="H47" s="6">
        <v>5</v>
      </c>
      <c r="I47" s="6">
        <v>1</v>
      </c>
      <c r="J47" s="6">
        <v>5</v>
      </c>
      <c r="K47" s="6">
        <v>1</v>
      </c>
      <c r="L47" s="6">
        <v>5</v>
      </c>
      <c r="M47" s="6">
        <f>PRODUCT(H47:L47)</f>
        <v>125</v>
      </c>
      <c r="N47" s="4" t="str">
        <f>VLOOKUP(M47,Datos!$E$3:$F$23,2,FALSE)</f>
        <v>NO SIGNIFICATIVO</v>
      </c>
      <c r="O47" s="4" t="s">
        <v>49</v>
      </c>
      <c r="P47" s="7" t="s">
        <v>42</v>
      </c>
    </row>
    <row r="48" spans="1:16" ht="57" x14ac:dyDescent="0.25">
      <c r="A48" s="37"/>
      <c r="B48" s="37"/>
      <c r="C48" s="4" t="s">
        <v>77</v>
      </c>
      <c r="D48" s="4" t="s">
        <v>67</v>
      </c>
      <c r="E48" s="4" t="s">
        <v>28</v>
      </c>
      <c r="F48" s="5" t="s">
        <v>40</v>
      </c>
      <c r="G48" s="4" t="s">
        <v>30</v>
      </c>
      <c r="H48" s="6">
        <v>5</v>
      </c>
      <c r="I48" s="6">
        <v>5</v>
      </c>
      <c r="J48" s="6">
        <v>5</v>
      </c>
      <c r="K48" s="6">
        <v>1</v>
      </c>
      <c r="L48" s="6">
        <v>5</v>
      </c>
      <c r="M48" s="6">
        <f>PRODUCT(H48:L48)</f>
        <v>625</v>
      </c>
      <c r="N48" s="4" t="str">
        <f>VLOOKUP(M48,Datos!$E$3:$F$23,2,FALSE)</f>
        <v>NO SIGNIFICATIVO</v>
      </c>
      <c r="O48" s="4" t="s">
        <v>73</v>
      </c>
      <c r="P48" s="7" t="s">
        <v>74</v>
      </c>
    </row>
    <row r="49" spans="1:16" ht="57" x14ac:dyDescent="0.25">
      <c r="A49" s="35" t="s">
        <v>87</v>
      </c>
      <c r="B49" s="35" t="s">
        <v>88</v>
      </c>
      <c r="C49" s="4" t="s">
        <v>72</v>
      </c>
      <c r="D49" s="4" t="s">
        <v>27</v>
      </c>
      <c r="E49" s="4" t="s">
        <v>28</v>
      </c>
      <c r="F49" s="9" t="s">
        <v>29</v>
      </c>
      <c r="G49" s="4" t="s">
        <v>30</v>
      </c>
      <c r="H49" s="6">
        <v>5</v>
      </c>
      <c r="I49" s="6">
        <v>5</v>
      </c>
      <c r="J49" s="6">
        <v>5</v>
      </c>
      <c r="K49" s="6">
        <v>1</v>
      </c>
      <c r="L49" s="6">
        <v>5</v>
      </c>
      <c r="M49" s="6">
        <f t="shared" ref="M49" si="10">PRODUCT(H49:L49)</f>
        <v>625</v>
      </c>
      <c r="N49" s="4" t="str">
        <f>VLOOKUP(M49,Datos!$E$3:$F$23,2,FALSE)</f>
        <v>NO SIGNIFICATIVO</v>
      </c>
      <c r="O49" s="4" t="s">
        <v>73</v>
      </c>
      <c r="P49" s="7" t="s">
        <v>74</v>
      </c>
    </row>
    <row r="50" spans="1:16" ht="57" x14ac:dyDescent="0.25">
      <c r="A50" s="36"/>
      <c r="B50" s="36"/>
      <c r="C50" s="4" t="s">
        <v>75</v>
      </c>
      <c r="D50" s="4" t="s">
        <v>27</v>
      </c>
      <c r="E50" s="4" t="s">
        <v>28</v>
      </c>
      <c r="F50" s="9" t="s">
        <v>29</v>
      </c>
      <c r="G50" s="4" t="s">
        <v>30</v>
      </c>
      <c r="H50" s="6">
        <v>5</v>
      </c>
      <c r="I50" s="6">
        <v>5</v>
      </c>
      <c r="J50" s="6">
        <v>5</v>
      </c>
      <c r="K50" s="6">
        <v>1</v>
      </c>
      <c r="L50" s="6">
        <v>5</v>
      </c>
      <c r="M50" s="6">
        <f t="shared" si="0"/>
        <v>625</v>
      </c>
      <c r="N50" s="4" t="str">
        <f>VLOOKUP(M50,Datos!$E$3:$F$23,2,FALSE)</f>
        <v>NO SIGNIFICATIVO</v>
      </c>
      <c r="O50" s="4" t="s">
        <v>73</v>
      </c>
      <c r="P50" s="7" t="s">
        <v>74</v>
      </c>
    </row>
    <row r="51" spans="1:16" ht="57" x14ac:dyDescent="0.25">
      <c r="A51" s="36"/>
      <c r="B51" s="36"/>
      <c r="C51" s="4" t="s">
        <v>53</v>
      </c>
      <c r="D51" s="4" t="s">
        <v>27</v>
      </c>
      <c r="E51" s="4" t="s">
        <v>28</v>
      </c>
      <c r="F51" s="5" t="s">
        <v>40</v>
      </c>
      <c r="G51" s="4" t="s">
        <v>30</v>
      </c>
      <c r="H51" s="6">
        <v>5</v>
      </c>
      <c r="I51" s="6">
        <v>5</v>
      </c>
      <c r="J51" s="6">
        <v>5</v>
      </c>
      <c r="K51" s="6">
        <v>1</v>
      </c>
      <c r="L51" s="6">
        <v>5</v>
      </c>
      <c r="M51" s="6">
        <f t="shared" si="0"/>
        <v>625</v>
      </c>
      <c r="N51" s="4" t="str">
        <f>VLOOKUP(M51,Datos!$E$3:$F$23,2,FALSE)</f>
        <v>NO SIGNIFICATIVO</v>
      </c>
      <c r="O51" s="4" t="s">
        <v>54</v>
      </c>
      <c r="P51" s="7" t="s">
        <v>42</v>
      </c>
    </row>
    <row r="52" spans="1:16" ht="71.25" x14ac:dyDescent="0.25">
      <c r="A52" s="36"/>
      <c r="B52" s="36"/>
      <c r="C52" s="4" t="s">
        <v>48</v>
      </c>
      <c r="D52" s="4" t="s">
        <v>27</v>
      </c>
      <c r="E52" s="4" t="s">
        <v>28</v>
      </c>
      <c r="F52" s="5" t="s">
        <v>40</v>
      </c>
      <c r="G52" s="4" t="s">
        <v>30</v>
      </c>
      <c r="H52" s="6">
        <v>5</v>
      </c>
      <c r="I52" s="6">
        <v>1</v>
      </c>
      <c r="J52" s="6">
        <v>5</v>
      </c>
      <c r="K52" s="6">
        <v>1</v>
      </c>
      <c r="L52" s="6">
        <v>5</v>
      </c>
      <c r="M52" s="6">
        <f t="shared" si="0"/>
        <v>125</v>
      </c>
      <c r="N52" s="4" t="str">
        <f>VLOOKUP(M52,Datos!$E$3:$F$23,2,FALSE)</f>
        <v>NO SIGNIFICATIVO</v>
      </c>
      <c r="O52" s="4" t="s">
        <v>49</v>
      </c>
      <c r="P52" s="7" t="s">
        <v>42</v>
      </c>
    </row>
    <row r="53" spans="1:16" ht="57" x14ac:dyDescent="0.25">
      <c r="A53" s="36"/>
      <c r="B53" s="36"/>
      <c r="C53" s="4" t="s">
        <v>39</v>
      </c>
      <c r="D53" s="4" t="s">
        <v>27</v>
      </c>
      <c r="E53" s="4" t="s">
        <v>28</v>
      </c>
      <c r="F53" s="9" t="s">
        <v>40</v>
      </c>
      <c r="G53" s="4" t="s">
        <v>30</v>
      </c>
      <c r="H53" s="6">
        <v>1</v>
      </c>
      <c r="I53" s="6">
        <v>10</v>
      </c>
      <c r="J53" s="6">
        <v>5</v>
      </c>
      <c r="K53" s="6">
        <v>10</v>
      </c>
      <c r="L53" s="6">
        <v>1</v>
      </c>
      <c r="M53" s="6">
        <f t="shared" si="0"/>
        <v>500</v>
      </c>
      <c r="N53" s="4" t="str">
        <f>VLOOKUP(M53,Datos!$E$3:$F$23,2,FALSE)</f>
        <v>NO SIGNIFICATIVO</v>
      </c>
      <c r="O53" s="4" t="s">
        <v>41</v>
      </c>
      <c r="P53" s="7" t="s">
        <v>42</v>
      </c>
    </row>
    <row r="54" spans="1:16" ht="42.75" x14ac:dyDescent="0.25">
      <c r="A54" s="36"/>
      <c r="B54" s="36"/>
      <c r="C54" s="4" t="s">
        <v>35</v>
      </c>
      <c r="D54" s="4" t="s">
        <v>27</v>
      </c>
      <c r="E54" s="4" t="s">
        <v>28</v>
      </c>
      <c r="F54" s="5" t="s">
        <v>36</v>
      </c>
      <c r="G54" s="4" t="s">
        <v>30</v>
      </c>
      <c r="H54" s="6">
        <v>10</v>
      </c>
      <c r="I54" s="6">
        <v>1</v>
      </c>
      <c r="J54" s="6">
        <v>1</v>
      </c>
      <c r="K54" s="6">
        <v>10</v>
      </c>
      <c r="L54" s="6">
        <v>5</v>
      </c>
      <c r="M54" s="6">
        <f t="shared" si="0"/>
        <v>500</v>
      </c>
      <c r="N54" s="4" t="str">
        <f>VLOOKUP(M54,Datos!$E$3:$F$23,2,FALSE)</f>
        <v>NO SIGNIFICATIVO</v>
      </c>
      <c r="O54" s="4" t="s">
        <v>37</v>
      </c>
      <c r="P54" s="7" t="s">
        <v>38</v>
      </c>
    </row>
    <row r="55" spans="1:16" ht="57" x14ac:dyDescent="0.25">
      <c r="A55" s="37"/>
      <c r="B55" s="37"/>
      <c r="C55" s="4" t="s">
        <v>89</v>
      </c>
      <c r="D55" s="4" t="s">
        <v>67</v>
      </c>
      <c r="E55" s="4" t="s">
        <v>28</v>
      </c>
      <c r="F55" s="5" t="s">
        <v>57</v>
      </c>
      <c r="G55" s="4" t="s">
        <v>30</v>
      </c>
      <c r="H55" s="6">
        <v>5</v>
      </c>
      <c r="I55" s="6">
        <v>1</v>
      </c>
      <c r="J55" s="6">
        <v>5</v>
      </c>
      <c r="K55" s="6">
        <v>5</v>
      </c>
      <c r="L55" s="6">
        <v>5</v>
      </c>
      <c r="M55" s="6">
        <f t="shared" si="0"/>
        <v>625</v>
      </c>
      <c r="N55" s="4" t="str">
        <f>VLOOKUP(M55,Datos!$E$3:$F$23,2,FALSE)</f>
        <v>NO SIGNIFICATIVO</v>
      </c>
      <c r="O55" s="4" t="s">
        <v>73</v>
      </c>
      <c r="P55" s="7" t="s">
        <v>74</v>
      </c>
    </row>
    <row r="56" spans="1:16" ht="57" x14ac:dyDescent="0.25">
      <c r="A56" s="35" t="s">
        <v>33</v>
      </c>
      <c r="B56" s="34" t="s">
        <v>90</v>
      </c>
      <c r="C56" s="4" t="s">
        <v>91</v>
      </c>
      <c r="D56" s="4" t="s">
        <v>27</v>
      </c>
      <c r="E56" s="4" t="s">
        <v>28</v>
      </c>
      <c r="F56" s="9" t="s">
        <v>29</v>
      </c>
      <c r="G56" s="4" t="s">
        <v>30</v>
      </c>
      <c r="H56" s="6">
        <v>10</v>
      </c>
      <c r="I56" s="6">
        <v>1</v>
      </c>
      <c r="J56" s="6">
        <v>5</v>
      </c>
      <c r="K56" s="6">
        <v>1</v>
      </c>
      <c r="L56" s="6">
        <v>5</v>
      </c>
      <c r="M56" s="6">
        <f t="shared" si="0"/>
        <v>250</v>
      </c>
      <c r="N56" s="4" t="str">
        <f>VLOOKUP(M56,Datos!$E$3:$F$23,2,FALSE)</f>
        <v>NO SIGNIFICATIVO</v>
      </c>
      <c r="O56" s="4" t="s">
        <v>73</v>
      </c>
      <c r="P56" s="7" t="s">
        <v>74</v>
      </c>
    </row>
    <row r="57" spans="1:16" ht="71.25" x14ac:dyDescent="0.25">
      <c r="A57" s="36"/>
      <c r="B57" s="34"/>
      <c r="C57" s="4" t="s">
        <v>61</v>
      </c>
      <c r="D57" s="4" t="s">
        <v>56</v>
      </c>
      <c r="E57" s="4" t="s">
        <v>28</v>
      </c>
      <c r="F57" s="5" t="s">
        <v>62</v>
      </c>
      <c r="G57" s="4" t="s">
        <v>30</v>
      </c>
      <c r="H57" s="6">
        <v>5</v>
      </c>
      <c r="I57" s="6">
        <v>1</v>
      </c>
      <c r="J57" s="6">
        <v>5</v>
      </c>
      <c r="K57" s="6">
        <v>5</v>
      </c>
      <c r="L57" s="6">
        <v>5</v>
      </c>
      <c r="M57" s="6">
        <f>PRODUCT(H57:L57)</f>
        <v>625</v>
      </c>
      <c r="N57" s="4" t="str">
        <f>VLOOKUP(M57,Datos!$E$3:$F$23,2,FALSE)</f>
        <v>NO SIGNIFICATIVO</v>
      </c>
      <c r="O57" s="4" t="s">
        <v>63</v>
      </c>
      <c r="P57" s="7" t="s">
        <v>52</v>
      </c>
    </row>
    <row r="58" spans="1:16" ht="42.75" x14ac:dyDescent="0.25">
      <c r="A58" s="36"/>
      <c r="B58" s="34"/>
      <c r="C58" s="4" t="s">
        <v>76</v>
      </c>
      <c r="D58" s="4" t="s">
        <v>56</v>
      </c>
      <c r="E58" s="4" t="s">
        <v>28</v>
      </c>
      <c r="F58" s="5" t="s">
        <v>65</v>
      </c>
      <c r="G58" s="4" t="s">
        <v>30</v>
      </c>
      <c r="H58" s="6">
        <v>5</v>
      </c>
      <c r="I58" s="6">
        <v>1</v>
      </c>
      <c r="J58" s="6">
        <v>5</v>
      </c>
      <c r="K58" s="6">
        <v>1</v>
      </c>
      <c r="L58" s="6">
        <v>5</v>
      </c>
      <c r="M58" s="6">
        <f t="shared" si="0"/>
        <v>125</v>
      </c>
      <c r="N58" s="4" t="str">
        <f>VLOOKUP(M58,Datos!$E$3:$F$23,2,FALSE)</f>
        <v>NO SIGNIFICATIVO</v>
      </c>
      <c r="O58" s="4" t="s">
        <v>66</v>
      </c>
      <c r="P58" s="7" t="s">
        <v>59</v>
      </c>
    </row>
    <row r="59" spans="1:16" ht="42.75" x14ac:dyDescent="0.25">
      <c r="A59" s="36"/>
      <c r="B59" s="34"/>
      <c r="C59" s="4" t="s">
        <v>92</v>
      </c>
      <c r="D59" s="4" t="s">
        <v>56</v>
      </c>
      <c r="E59" s="4" t="s">
        <v>28</v>
      </c>
      <c r="F59" s="5" t="s">
        <v>57</v>
      </c>
      <c r="G59" s="4" t="s">
        <v>30</v>
      </c>
      <c r="H59" s="6">
        <v>5</v>
      </c>
      <c r="I59" s="6">
        <v>1</v>
      </c>
      <c r="J59" s="6">
        <v>5</v>
      </c>
      <c r="K59" s="6">
        <v>5</v>
      </c>
      <c r="L59" s="6">
        <v>5</v>
      </c>
      <c r="M59" s="6">
        <f t="shared" si="0"/>
        <v>625</v>
      </c>
      <c r="N59" s="4" t="str">
        <f>VLOOKUP(M59,Datos!$E$3:$F$23,2,FALSE)</f>
        <v>NO SIGNIFICATIVO</v>
      </c>
      <c r="O59" s="4" t="s">
        <v>58</v>
      </c>
      <c r="P59" s="7" t="s">
        <v>59</v>
      </c>
    </row>
    <row r="60" spans="1:16" ht="71.25" x14ac:dyDescent="0.25">
      <c r="A60" s="36"/>
      <c r="B60" s="34"/>
      <c r="C60" s="4" t="s">
        <v>48</v>
      </c>
      <c r="D60" s="4" t="s">
        <v>56</v>
      </c>
      <c r="E60" s="4" t="s">
        <v>28</v>
      </c>
      <c r="F60" s="5" t="s">
        <v>40</v>
      </c>
      <c r="G60" s="4" t="s">
        <v>30</v>
      </c>
      <c r="H60" s="6">
        <v>5</v>
      </c>
      <c r="I60" s="6">
        <v>5</v>
      </c>
      <c r="J60" s="6">
        <v>5</v>
      </c>
      <c r="K60" s="6">
        <v>1</v>
      </c>
      <c r="L60" s="6">
        <v>5</v>
      </c>
      <c r="M60" s="6">
        <f t="shared" si="0"/>
        <v>625</v>
      </c>
      <c r="N60" s="4" t="str">
        <f>VLOOKUP(M60,Datos!$E$3:$F$23,2,FALSE)</f>
        <v>NO SIGNIFICATIVO</v>
      </c>
      <c r="O60" s="4" t="s">
        <v>49</v>
      </c>
      <c r="P60" s="7" t="s">
        <v>42</v>
      </c>
    </row>
    <row r="61" spans="1:16" ht="71.25" x14ac:dyDescent="0.25">
      <c r="A61" s="36"/>
      <c r="B61" s="34"/>
      <c r="C61" s="4" t="s">
        <v>81</v>
      </c>
      <c r="D61" s="4" t="s">
        <v>56</v>
      </c>
      <c r="E61" s="4" t="s">
        <v>28</v>
      </c>
      <c r="F61" s="5" t="s">
        <v>40</v>
      </c>
      <c r="G61" s="4" t="s">
        <v>30</v>
      </c>
      <c r="H61" s="6">
        <v>5</v>
      </c>
      <c r="I61" s="6">
        <v>5</v>
      </c>
      <c r="J61" s="6">
        <v>5</v>
      </c>
      <c r="K61" s="6">
        <v>1</v>
      </c>
      <c r="L61" s="6">
        <v>5</v>
      </c>
      <c r="M61" s="6">
        <f t="shared" ref="M61" si="11">PRODUCT(H61:L61)</f>
        <v>625</v>
      </c>
      <c r="N61" s="4" t="str">
        <f>VLOOKUP(M61,Datos!$E$3:$F$23,2,FALSE)</f>
        <v>NO SIGNIFICATIVO</v>
      </c>
      <c r="O61" s="4" t="s">
        <v>49</v>
      </c>
      <c r="P61" s="7" t="s">
        <v>42</v>
      </c>
    </row>
    <row r="62" spans="1:16" ht="57" x14ac:dyDescent="0.25">
      <c r="A62" s="37"/>
      <c r="B62" s="34"/>
      <c r="C62" s="4" t="s">
        <v>80</v>
      </c>
      <c r="D62" s="4" t="s">
        <v>56</v>
      </c>
      <c r="E62" s="4" t="s">
        <v>28</v>
      </c>
      <c r="F62" s="5" t="s">
        <v>40</v>
      </c>
      <c r="G62" s="4" t="s">
        <v>30</v>
      </c>
      <c r="H62" s="6">
        <v>1</v>
      </c>
      <c r="I62" s="6">
        <v>5</v>
      </c>
      <c r="J62" s="6">
        <v>5</v>
      </c>
      <c r="K62" s="6">
        <v>1</v>
      </c>
      <c r="L62" s="6">
        <v>5</v>
      </c>
      <c r="M62" s="6">
        <f t="shared" si="0"/>
        <v>125</v>
      </c>
      <c r="N62" s="4" t="str">
        <f>VLOOKUP(M62,Datos!$E$3:$F$23,2,FALSE)</f>
        <v>NO SIGNIFICATIVO</v>
      </c>
      <c r="O62" s="4" t="s">
        <v>93</v>
      </c>
      <c r="P62" s="7" t="s">
        <v>42</v>
      </c>
    </row>
  </sheetData>
  <autoFilter ref="C7:G62" xr:uid="{E8848976-E542-4545-AF4F-B4842BABE62F}"/>
  <mergeCells count="38">
    <mergeCell ref="H6:H7"/>
    <mergeCell ref="I6:I7"/>
    <mergeCell ref="O6:O7"/>
    <mergeCell ref="J6:J7"/>
    <mergeCell ref="K6:K7"/>
    <mergeCell ref="L6:L7"/>
    <mergeCell ref="M6:M7"/>
    <mergeCell ref="B12:B13"/>
    <mergeCell ref="A49:A55"/>
    <mergeCell ref="A56:A62"/>
    <mergeCell ref="A9:A25"/>
    <mergeCell ref="A26:A48"/>
    <mergeCell ref="B14:B17"/>
    <mergeCell ref="B56:B62"/>
    <mergeCell ref="B39:B42"/>
    <mergeCell ref="B43:B48"/>
    <mergeCell ref="B26:B31"/>
    <mergeCell ref="B32:B38"/>
    <mergeCell ref="B23:B25"/>
    <mergeCell ref="B18:B22"/>
    <mergeCell ref="B49:B55"/>
    <mergeCell ref="B9:B11"/>
    <mergeCell ref="A4:P4"/>
    <mergeCell ref="C6:E6"/>
    <mergeCell ref="A1:C3"/>
    <mergeCell ref="O1:P3"/>
    <mergeCell ref="D2:N2"/>
    <mergeCell ref="D1:N1"/>
    <mergeCell ref="D3:E3"/>
    <mergeCell ref="F3:I3"/>
    <mergeCell ref="J3:N3"/>
    <mergeCell ref="N6:N7"/>
    <mergeCell ref="A5:G5"/>
    <mergeCell ref="H5:N5"/>
    <mergeCell ref="P5:P7"/>
    <mergeCell ref="A6:A7"/>
    <mergeCell ref="B6:B7"/>
    <mergeCell ref="F6:G6"/>
  </mergeCells>
  <conditionalFormatting sqref="M8:M11 P9:P11">
    <cfRule type="cellIs" dxfId="248" priority="13" operator="between">
      <formula>10000</formula>
      <formula>100000</formula>
    </cfRule>
    <cfRule type="cellIs" dxfId="247" priority="14" operator="between">
      <formula>1250</formula>
      <formula>6250</formula>
    </cfRule>
    <cfRule type="cellIs" dxfId="246" priority="15" operator="between">
      <formula>1</formula>
      <formula>1000</formula>
    </cfRule>
  </conditionalFormatting>
  <conditionalFormatting sqref="M12:M31 P33 P40:P42">
    <cfRule type="cellIs" dxfId="245" priority="246" operator="between">
      <formula>1</formula>
      <formula>1000</formula>
    </cfRule>
    <cfRule type="cellIs" dxfId="244" priority="245" operator="between">
      <formula>1250</formula>
      <formula>6250</formula>
    </cfRule>
  </conditionalFormatting>
  <conditionalFormatting sqref="M26">
    <cfRule type="cellIs" dxfId="243" priority="42" operator="between">
      <formula>1</formula>
      <formula>1000</formula>
    </cfRule>
    <cfRule type="cellIs" dxfId="242" priority="40" operator="between">
      <formula>10000</formula>
      <formula>100000</formula>
    </cfRule>
    <cfRule type="cellIs" dxfId="241" priority="41" operator="between">
      <formula>1250</formula>
      <formula>6250</formula>
    </cfRule>
  </conditionalFormatting>
  <conditionalFormatting sqref="M32:M33">
    <cfRule type="cellIs" dxfId="240" priority="33" operator="between">
      <formula>1</formula>
      <formula>1000</formula>
    </cfRule>
    <cfRule type="cellIs" dxfId="239" priority="32" operator="between">
      <formula>1250</formula>
      <formula>6250</formula>
    </cfRule>
    <cfRule type="cellIs" dxfId="238" priority="31" operator="between">
      <formula>10000</formula>
      <formula>100000</formula>
    </cfRule>
  </conditionalFormatting>
  <conditionalFormatting sqref="M33:M44">
    <cfRule type="cellIs" dxfId="237" priority="54" operator="between">
      <formula>1</formula>
      <formula>1000</formula>
    </cfRule>
    <cfRule type="cellIs" dxfId="236" priority="52" operator="between">
      <formula>10000</formula>
      <formula>100000</formula>
    </cfRule>
    <cfRule type="cellIs" dxfId="235" priority="53" operator="between">
      <formula>1250</formula>
      <formula>6250</formula>
    </cfRule>
  </conditionalFormatting>
  <conditionalFormatting sqref="P11:P19">
    <cfRule type="cellIs" dxfId="234" priority="237" operator="between">
      <formula>1</formula>
      <formula>1000</formula>
    </cfRule>
    <cfRule type="cellIs" dxfId="233" priority="236" operator="between">
      <formula>1250</formula>
      <formula>6250</formula>
    </cfRule>
    <cfRule type="cellIs" dxfId="232" priority="235" operator="between">
      <formula>10000</formula>
      <formula>100000</formula>
    </cfRule>
  </conditionalFormatting>
  <conditionalFormatting sqref="P14:P16">
    <cfRule type="cellIs" dxfId="231" priority="185" operator="between">
      <formula>1250</formula>
      <formula>6250</formula>
    </cfRule>
    <cfRule type="cellIs" dxfId="230" priority="184" operator="between">
      <formula>10000</formula>
      <formula>100000</formula>
    </cfRule>
    <cfRule type="cellIs" dxfId="229" priority="186" operator="between">
      <formula>1</formula>
      <formula>1000</formula>
    </cfRule>
  </conditionalFormatting>
  <conditionalFormatting sqref="P20">
    <cfRule type="cellIs" dxfId="228" priority="12" operator="between">
      <formula>1</formula>
      <formula>1000</formula>
    </cfRule>
    <cfRule type="cellIs" dxfId="227" priority="10" operator="between">
      <formula>10000</formula>
      <formula>100000</formula>
    </cfRule>
    <cfRule type="cellIs" dxfId="226" priority="11" operator="between">
      <formula>1250</formula>
      <formula>6250</formula>
    </cfRule>
  </conditionalFormatting>
  <conditionalFormatting sqref="P21:P29">
    <cfRule type="cellIs" dxfId="225" priority="226" operator="between">
      <formula>10000</formula>
      <formula>100000</formula>
    </cfRule>
    <cfRule type="cellIs" dxfId="224" priority="227" operator="between">
      <formula>1250</formula>
      <formula>6250</formula>
    </cfRule>
    <cfRule type="cellIs" dxfId="223" priority="228" operator="between">
      <formula>1</formula>
      <formula>1000</formula>
    </cfRule>
  </conditionalFormatting>
  <conditionalFormatting sqref="P23:P24">
    <cfRule type="cellIs" dxfId="222" priority="193" operator="between">
      <formula>10000</formula>
      <formula>100000</formula>
    </cfRule>
    <cfRule type="cellIs" dxfId="221" priority="194" operator="between">
      <formula>1250</formula>
      <formula>6250</formula>
    </cfRule>
    <cfRule type="cellIs" dxfId="220" priority="195" operator="between">
      <formula>1</formula>
      <formula>1000</formula>
    </cfRule>
  </conditionalFormatting>
  <conditionalFormatting sqref="P26:P27">
    <cfRule type="cellIs" dxfId="219" priority="39" operator="between">
      <formula>1</formula>
      <formula>1000</formula>
    </cfRule>
    <cfRule type="cellIs" dxfId="218" priority="38" operator="between">
      <formula>1250</formula>
      <formula>6250</formula>
    </cfRule>
    <cfRule type="cellIs" dxfId="217" priority="37" operator="between">
      <formula>10000</formula>
      <formula>100000</formula>
    </cfRule>
  </conditionalFormatting>
  <conditionalFormatting sqref="P30:P33">
    <cfRule type="cellIs" dxfId="216" priority="7" operator="between">
      <formula>10000</formula>
      <formula>100000</formula>
    </cfRule>
    <cfRule type="cellIs" dxfId="215" priority="8" operator="between">
      <formula>1250</formula>
      <formula>6250</formula>
    </cfRule>
    <cfRule type="cellIs" dxfId="214" priority="9" operator="between">
      <formula>1</formula>
      <formula>1000</formula>
    </cfRule>
  </conditionalFormatting>
  <conditionalFormatting sqref="P35:P39">
    <cfRule type="cellIs" dxfId="213" priority="57" operator="between">
      <formula>1</formula>
      <formula>1000</formula>
    </cfRule>
    <cfRule type="cellIs" dxfId="212" priority="56" operator="between">
      <formula>1250</formula>
      <formula>6250</formula>
    </cfRule>
    <cfRule type="cellIs" dxfId="211" priority="55" operator="between">
      <formula>10000</formula>
      <formula>100000</formula>
    </cfRule>
  </conditionalFormatting>
  <conditionalFormatting sqref="P40:P42 M12:M31 P33">
    <cfRule type="cellIs" dxfId="210" priority="244" operator="between">
      <formula>10000</formula>
      <formula>100000</formula>
    </cfRule>
  </conditionalFormatting>
  <conditionalFormatting sqref="P41:P42">
    <cfRule type="cellIs" dxfId="209" priority="199" operator="between">
      <formula>10000</formula>
      <formula>100000</formula>
    </cfRule>
    <cfRule type="cellIs" dxfId="208" priority="200" operator="between">
      <formula>1250</formula>
      <formula>6250</formula>
    </cfRule>
    <cfRule type="cellIs" dxfId="207" priority="201" operator="between">
      <formula>1</formula>
      <formula>1000</formula>
    </cfRule>
  </conditionalFormatting>
  <conditionalFormatting sqref="P41:P54 M45:M62">
    <cfRule type="cellIs" dxfId="206" priority="2" operator="between">
      <formula>1250</formula>
      <formula>6250</formula>
    </cfRule>
    <cfRule type="cellIs" dxfId="205" priority="3" operator="between">
      <formula>1</formula>
      <formula>1000</formula>
    </cfRule>
    <cfRule type="cellIs" dxfId="204" priority="1" operator="between">
      <formula>10000</formula>
      <formula>100000</formula>
    </cfRule>
  </conditionalFormatting>
  <conditionalFormatting sqref="P46:P48">
    <cfRule type="cellIs" dxfId="203" priority="220" operator="between">
      <formula>10000</formula>
      <formula>100000</formula>
    </cfRule>
    <cfRule type="cellIs" dxfId="202" priority="221" operator="between">
      <formula>1250</formula>
      <formula>6250</formula>
    </cfRule>
    <cfRule type="cellIs" dxfId="201" priority="222" operator="between">
      <formula>1</formula>
      <formula>1000</formula>
    </cfRule>
  </conditionalFormatting>
  <conditionalFormatting sqref="P56:P57">
    <cfRule type="cellIs" dxfId="200" priority="24" operator="between">
      <formula>1</formula>
      <formula>1000</formula>
    </cfRule>
    <cfRule type="cellIs" dxfId="199" priority="23" operator="between">
      <formula>1250</formula>
      <formula>6250</formula>
    </cfRule>
    <cfRule type="cellIs" dxfId="198" priority="22" operator="between">
      <formula>10000</formula>
      <formula>100000</formula>
    </cfRule>
  </conditionalFormatting>
  <conditionalFormatting sqref="P60:P62">
    <cfRule type="cellIs" dxfId="197" priority="163" operator="between">
      <formula>10000</formula>
      <formula>100000</formula>
    </cfRule>
    <cfRule type="cellIs" dxfId="196" priority="164" operator="between">
      <formula>1250</formula>
      <formula>6250</formula>
    </cfRule>
    <cfRule type="cellIs" dxfId="195" priority="165" operator="between">
      <formula>1</formula>
      <formula>1000</formula>
    </cfRule>
  </conditionalFormatting>
  <pageMargins left="1.1023622047244095" right="0.70866141732283472" top="0.74803149606299213" bottom="0.74803149606299213" header="0.31496062992125984" footer="0.31496062992125984"/>
  <pageSetup paperSize="5" scale="6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8FFA03EC-CB2A-4F75-9F65-B06D62663C60}">
          <x14:formula1>
            <xm:f>Datos!$C$18:$C$20</xm:f>
          </x14:formula1>
          <xm:sqref>L6:L7</xm:sqref>
        </x14:dataValidation>
        <x14:dataValidation type="list" allowBlank="1" showInputMessage="1" showErrorMessage="1" xr:uid="{4C8D1D8F-10EE-46F7-A8FA-0F1E956FE2F8}">
          <x14:formula1>
            <xm:f>Datos!$C$14:$C$16</xm:f>
          </x14:formula1>
          <xm:sqref>K6:K7</xm:sqref>
        </x14:dataValidation>
        <x14:dataValidation type="list" allowBlank="1" showInputMessage="1" showErrorMessage="1" xr:uid="{7CE99F4E-686F-4483-8E98-17551C073D5C}">
          <x14:formula1>
            <xm:f>Datos!$C$10:$C$12</xm:f>
          </x14:formula1>
          <xm:sqref>J6:J7</xm:sqref>
        </x14:dataValidation>
        <x14:dataValidation type="list" allowBlank="1" showInputMessage="1" showErrorMessage="1" xr:uid="{0DEABFFD-A09E-4329-A93B-E54B484E17B3}">
          <x14:formula1>
            <xm:f>Datos!$C$6:$C$8</xm:f>
          </x14:formula1>
          <xm:sqref>I6:I7</xm:sqref>
        </x14:dataValidation>
        <x14:dataValidation type="list" allowBlank="1" showInputMessage="1" showErrorMessage="1" xr:uid="{C0C63F54-7D32-4F83-BBBA-58CDA4C305B0}">
          <x14:formula1>
            <xm:f>Datos!$C$2:$C$4</xm:f>
          </x14:formula1>
          <xm:sqref>H6:H7</xm:sqref>
        </x14:dataValidation>
        <x14:dataValidation type="list" errorStyle="warning" allowBlank="1" showInputMessage="1" showErrorMessage="1" error="Solo condicion normal, anormal o emergencia" xr:uid="{3187BF61-76AA-4A40-B667-E554961C2C30}">
          <x14:formula1>
            <xm:f>Datos!$D$2:$D$4</xm:f>
          </x14:formula1>
          <xm:sqref>D9:D62</xm:sqref>
        </x14:dataValidation>
        <x14:dataValidation type="list" errorStyle="warning" allowBlank="1" showInputMessage="1" showErrorMessage="1" error="Solo valores 1, 5 o 10" xr:uid="{E0573960-BE04-4BE2-8073-42EFD4B8084A}">
          <x14:formula1>
            <xm:f>Datos!$B$2:$B$4</xm:f>
          </x14:formula1>
          <xm:sqref>H8:L62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21024-5B1F-4A50-A8BD-52680DC247ED}">
  <dimension ref="A1:P54"/>
  <sheetViews>
    <sheetView topLeftCell="A40" zoomScale="84" zoomScaleNormal="84" workbookViewId="0">
      <selection activeCell="C10" sqref="C10"/>
    </sheetView>
  </sheetViews>
  <sheetFormatPr baseColWidth="10" defaultColWidth="11.42578125" defaultRowHeight="15" x14ac:dyDescent="0.25"/>
  <cols>
    <col min="1" max="1" width="15.140625" customWidth="1"/>
    <col min="2" max="2" width="16.85546875" customWidth="1"/>
    <col min="3" max="3" width="23.5703125" customWidth="1"/>
    <col min="4" max="4" width="16" customWidth="1"/>
    <col min="5" max="5" width="14.5703125" customWidth="1"/>
    <col min="6" max="6" width="18" customWidth="1"/>
    <col min="7" max="7" width="8.85546875" customWidth="1"/>
    <col min="8" max="12" width="3.7109375" bestFit="1" customWidth="1"/>
    <col min="13" max="13" width="6.7109375" customWidth="1"/>
    <col min="14" max="14" width="18" customWidth="1"/>
    <col min="15" max="15" width="40.85546875" customWidth="1"/>
    <col min="16" max="16" width="30.5703125" customWidth="1"/>
    <col min="17" max="20" width="3" bestFit="1" customWidth="1"/>
  </cols>
  <sheetData>
    <row r="1" spans="1:16" ht="28.5" customHeight="1" x14ac:dyDescent="0.25">
      <c r="A1" s="28"/>
      <c r="B1" s="28"/>
      <c r="C1" s="28"/>
      <c r="D1" s="29" t="s">
        <v>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8"/>
      <c r="P1" s="28"/>
    </row>
    <row r="2" spans="1:16" ht="84" customHeight="1" x14ac:dyDescent="0.25">
      <c r="A2" s="28"/>
      <c r="B2" s="28"/>
      <c r="C2" s="28"/>
      <c r="D2" s="29" t="s">
        <v>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8"/>
      <c r="P2" s="28"/>
    </row>
    <row r="3" spans="1:16" ht="28.5" customHeight="1" x14ac:dyDescent="0.25">
      <c r="A3" s="28"/>
      <c r="B3" s="28"/>
      <c r="C3" s="28"/>
      <c r="D3" s="30" t="s">
        <v>94</v>
      </c>
      <c r="E3" s="30"/>
      <c r="F3" s="30" t="s">
        <v>95</v>
      </c>
      <c r="G3" s="30"/>
      <c r="H3" s="30"/>
      <c r="I3" s="30"/>
      <c r="J3" s="30" t="s">
        <v>96</v>
      </c>
      <c r="K3" s="30"/>
      <c r="L3" s="30"/>
      <c r="M3" s="30"/>
      <c r="N3" s="30"/>
      <c r="O3" s="28"/>
      <c r="P3" s="28"/>
    </row>
    <row r="4" spans="1:16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" customHeight="1" x14ac:dyDescent="0.25">
      <c r="A5" s="45" t="s">
        <v>5</v>
      </c>
      <c r="B5" s="45"/>
      <c r="C5" s="45"/>
      <c r="D5" s="45"/>
      <c r="E5" s="45"/>
      <c r="F5" s="45"/>
      <c r="G5" s="45"/>
      <c r="H5" s="45" t="s">
        <v>6</v>
      </c>
      <c r="I5" s="45"/>
      <c r="J5" s="45"/>
      <c r="K5" s="45"/>
      <c r="L5" s="45"/>
      <c r="M5" s="45"/>
      <c r="N5" s="45"/>
      <c r="O5" s="8"/>
      <c r="P5" s="42" t="s">
        <v>7</v>
      </c>
    </row>
    <row r="6" spans="1:16" ht="48.75" customHeight="1" x14ac:dyDescent="0.25">
      <c r="A6" s="42" t="s">
        <v>8</v>
      </c>
      <c r="B6" s="42" t="s">
        <v>9</v>
      </c>
      <c r="C6" s="39" t="s">
        <v>10</v>
      </c>
      <c r="D6" s="40"/>
      <c r="E6" s="41"/>
      <c r="F6" s="44" t="s">
        <v>11</v>
      </c>
      <c r="G6" s="44"/>
      <c r="H6" s="43" t="s">
        <v>12</v>
      </c>
      <c r="I6" s="43" t="s">
        <v>13</v>
      </c>
      <c r="J6" s="43" t="s">
        <v>14</v>
      </c>
      <c r="K6" s="43" t="s">
        <v>15</v>
      </c>
      <c r="L6" s="43" t="s">
        <v>16</v>
      </c>
      <c r="M6" s="42" t="s">
        <v>17</v>
      </c>
      <c r="N6" s="42" t="s">
        <v>18</v>
      </c>
      <c r="O6" s="44" t="s">
        <v>19</v>
      </c>
      <c r="P6" s="42"/>
    </row>
    <row r="7" spans="1:16" ht="70.5" customHeight="1" x14ac:dyDescent="0.25">
      <c r="A7" s="42"/>
      <c r="B7" s="42"/>
      <c r="C7" s="2" t="s">
        <v>20</v>
      </c>
      <c r="D7" s="3" t="s">
        <v>21</v>
      </c>
      <c r="E7" s="3" t="s">
        <v>22</v>
      </c>
      <c r="F7" s="3" t="s">
        <v>20</v>
      </c>
      <c r="G7" s="12" t="s">
        <v>23</v>
      </c>
      <c r="H7" s="43"/>
      <c r="I7" s="43"/>
      <c r="J7" s="43"/>
      <c r="K7" s="43"/>
      <c r="L7" s="43"/>
      <c r="M7" s="42"/>
      <c r="N7" s="42"/>
      <c r="O7" s="44"/>
      <c r="P7" s="42"/>
    </row>
    <row r="8" spans="1:16" ht="47.25" customHeight="1" x14ac:dyDescent="0.25">
      <c r="A8" s="35" t="s">
        <v>97</v>
      </c>
      <c r="B8" s="34" t="s">
        <v>98</v>
      </c>
      <c r="C8" s="4" t="s">
        <v>35</v>
      </c>
      <c r="D8" s="4" t="s">
        <v>27</v>
      </c>
      <c r="E8" s="4" t="s">
        <v>28</v>
      </c>
      <c r="F8" s="5" t="s">
        <v>36</v>
      </c>
      <c r="G8" s="4" t="s">
        <v>30</v>
      </c>
      <c r="H8" s="6">
        <v>10</v>
      </c>
      <c r="I8" s="6">
        <v>10</v>
      </c>
      <c r="J8" s="6">
        <v>1</v>
      </c>
      <c r="K8" s="6">
        <v>10</v>
      </c>
      <c r="L8" s="6">
        <v>5</v>
      </c>
      <c r="M8" s="6">
        <f t="shared" ref="M8:M32" si="0">PRODUCT(H8:L8)</f>
        <v>5000</v>
      </c>
      <c r="N8" s="4" t="str">
        <f>VLOOKUP(M8,Datos!$E$3:$F$23,2,FALSE)</f>
        <v>SIGNIFICATIVO</v>
      </c>
      <c r="O8" s="4" t="s">
        <v>99</v>
      </c>
      <c r="P8" s="7" t="s">
        <v>38</v>
      </c>
    </row>
    <row r="9" spans="1:16" ht="42.75" x14ac:dyDescent="0.25">
      <c r="A9" s="36"/>
      <c r="B9" s="34"/>
      <c r="C9" s="4" t="s">
        <v>39</v>
      </c>
      <c r="D9" s="4" t="s">
        <v>27</v>
      </c>
      <c r="E9" s="4" t="s">
        <v>28</v>
      </c>
      <c r="F9" s="9" t="s">
        <v>40</v>
      </c>
      <c r="G9" s="4" t="s">
        <v>30</v>
      </c>
      <c r="H9" s="6">
        <v>1</v>
      </c>
      <c r="I9" s="6">
        <v>10</v>
      </c>
      <c r="J9" s="6">
        <v>5</v>
      </c>
      <c r="K9" s="6">
        <v>10</v>
      </c>
      <c r="L9" s="6">
        <v>1</v>
      </c>
      <c r="M9" s="6">
        <f t="shared" si="0"/>
        <v>500</v>
      </c>
      <c r="N9" s="4" t="str">
        <f>VLOOKUP(M9,Datos!$E$3:$F$23,2,FALSE)</f>
        <v>NO SIGNIFICATIVO</v>
      </c>
      <c r="O9" s="4" t="s">
        <v>41</v>
      </c>
      <c r="P9" s="7" t="s">
        <v>42</v>
      </c>
    </row>
    <row r="10" spans="1:16" ht="57" x14ac:dyDescent="0.25">
      <c r="A10" s="36"/>
      <c r="B10" s="34"/>
      <c r="C10" s="4" t="s">
        <v>100</v>
      </c>
      <c r="D10" s="4" t="s">
        <v>27</v>
      </c>
      <c r="E10" s="4" t="s">
        <v>28</v>
      </c>
      <c r="F10" s="9" t="s">
        <v>40</v>
      </c>
      <c r="G10" s="4" t="s">
        <v>30</v>
      </c>
      <c r="H10" s="6">
        <v>1</v>
      </c>
      <c r="I10" s="6">
        <v>10</v>
      </c>
      <c r="J10" s="6">
        <v>5</v>
      </c>
      <c r="K10" s="6">
        <v>10</v>
      </c>
      <c r="L10" s="6">
        <v>1</v>
      </c>
      <c r="M10" s="6">
        <f t="shared" si="0"/>
        <v>500</v>
      </c>
      <c r="N10" s="4" t="str">
        <f>VLOOKUP(M10,Datos!$E$3:$F$23,2,FALSE)</f>
        <v>NO SIGNIFICATIVO</v>
      </c>
      <c r="O10" s="10" t="s">
        <v>44</v>
      </c>
      <c r="P10" s="7" t="s">
        <v>42</v>
      </c>
    </row>
    <row r="11" spans="1:16" ht="47.25" customHeight="1" x14ac:dyDescent="0.25">
      <c r="A11" s="36"/>
      <c r="B11" s="34" t="s">
        <v>101</v>
      </c>
      <c r="C11" s="4" t="s">
        <v>46</v>
      </c>
      <c r="D11" s="4" t="s">
        <v>27</v>
      </c>
      <c r="E11" s="4" t="s">
        <v>28</v>
      </c>
      <c r="F11" s="9" t="s">
        <v>29</v>
      </c>
      <c r="G11" s="4" t="s">
        <v>30</v>
      </c>
      <c r="H11" s="6">
        <v>5</v>
      </c>
      <c r="I11" s="6">
        <v>5</v>
      </c>
      <c r="J11" s="6">
        <v>5</v>
      </c>
      <c r="K11" s="6">
        <v>5</v>
      </c>
      <c r="L11" s="6">
        <v>1</v>
      </c>
      <c r="M11" s="6">
        <f t="shared" si="0"/>
        <v>625</v>
      </c>
      <c r="N11" s="4" t="str">
        <f>VLOOKUP(M11,Datos!$E$3:$F$23,2,FALSE)</f>
        <v>NO SIGNIFICATIVO</v>
      </c>
      <c r="O11" s="4" t="s">
        <v>31</v>
      </c>
      <c r="P11" s="7" t="s">
        <v>102</v>
      </c>
    </row>
    <row r="12" spans="1:16" ht="57" x14ac:dyDescent="0.25">
      <c r="A12" s="36"/>
      <c r="B12" s="34"/>
      <c r="C12" s="4" t="s">
        <v>48</v>
      </c>
      <c r="D12" s="4" t="s">
        <v>27</v>
      </c>
      <c r="E12" s="4" t="s">
        <v>28</v>
      </c>
      <c r="F12" s="9" t="s">
        <v>40</v>
      </c>
      <c r="G12" s="4" t="s">
        <v>30</v>
      </c>
      <c r="H12" s="6">
        <v>5</v>
      </c>
      <c r="I12" s="6">
        <v>1</v>
      </c>
      <c r="J12" s="6">
        <v>5</v>
      </c>
      <c r="K12" s="6">
        <v>1</v>
      </c>
      <c r="L12" s="6">
        <v>5</v>
      </c>
      <c r="M12" s="6">
        <f t="shared" si="0"/>
        <v>125</v>
      </c>
      <c r="N12" s="4" t="str">
        <f>VLOOKUP(M12,Datos!$E$3:$F$23,2,FALSE)</f>
        <v>NO SIGNIFICATIVO</v>
      </c>
      <c r="O12" s="4" t="s">
        <v>49</v>
      </c>
      <c r="P12" s="7" t="s">
        <v>42</v>
      </c>
    </row>
    <row r="13" spans="1:16" ht="47.25" customHeight="1" x14ac:dyDescent="0.25">
      <c r="A13" s="36"/>
      <c r="B13" s="34" t="s">
        <v>71</v>
      </c>
      <c r="C13" s="4" t="s">
        <v>72</v>
      </c>
      <c r="D13" s="4" t="s">
        <v>27</v>
      </c>
      <c r="E13" s="4" t="s">
        <v>28</v>
      </c>
      <c r="F13" s="9" t="s">
        <v>29</v>
      </c>
      <c r="G13" s="4" t="s">
        <v>30</v>
      </c>
      <c r="H13" s="6">
        <v>10</v>
      </c>
      <c r="I13" s="6">
        <v>5</v>
      </c>
      <c r="J13" s="6">
        <v>5</v>
      </c>
      <c r="K13" s="6">
        <v>5</v>
      </c>
      <c r="L13" s="6">
        <v>5</v>
      </c>
      <c r="M13" s="6">
        <f>PRODUCT(H13:L13)</f>
        <v>6250</v>
      </c>
      <c r="N13" s="4" t="str">
        <f>VLOOKUP(M13,Datos!$E$3:$F$23,2,FALSE)</f>
        <v>SIGNIFICATIVO</v>
      </c>
      <c r="O13" s="4" t="s">
        <v>73</v>
      </c>
      <c r="P13" s="7" t="s">
        <v>74</v>
      </c>
    </row>
    <row r="14" spans="1:16" ht="47.25" customHeight="1" x14ac:dyDescent="0.25">
      <c r="A14" s="36"/>
      <c r="B14" s="34"/>
      <c r="C14" s="4" t="s">
        <v>75</v>
      </c>
      <c r="D14" s="4" t="s">
        <v>27</v>
      </c>
      <c r="E14" s="4" t="s">
        <v>28</v>
      </c>
      <c r="F14" s="9" t="s">
        <v>29</v>
      </c>
      <c r="G14" s="4" t="s">
        <v>30</v>
      </c>
      <c r="H14" s="6">
        <v>10</v>
      </c>
      <c r="I14" s="6">
        <v>5</v>
      </c>
      <c r="J14" s="6">
        <v>5</v>
      </c>
      <c r="K14" s="6">
        <v>5</v>
      </c>
      <c r="L14" s="6">
        <v>5</v>
      </c>
      <c r="M14" s="6">
        <f>PRODUCT(H14:L14)</f>
        <v>6250</v>
      </c>
      <c r="N14" s="4" t="str">
        <f>VLOOKUP(M14,Datos!$E$3:$F$23,2,FALSE)</f>
        <v>SIGNIFICATIVO</v>
      </c>
      <c r="O14" s="4" t="s">
        <v>73</v>
      </c>
      <c r="P14" s="7" t="s">
        <v>74</v>
      </c>
    </row>
    <row r="15" spans="1:16" ht="57" x14ac:dyDescent="0.25">
      <c r="A15" s="36"/>
      <c r="B15" s="34"/>
      <c r="C15" s="4" t="s">
        <v>61</v>
      </c>
      <c r="D15" s="4" t="s">
        <v>27</v>
      </c>
      <c r="E15" s="4" t="s">
        <v>28</v>
      </c>
      <c r="F15" s="5" t="s">
        <v>62</v>
      </c>
      <c r="G15" s="4" t="s">
        <v>30</v>
      </c>
      <c r="H15" s="6">
        <v>10</v>
      </c>
      <c r="I15" s="6">
        <v>5</v>
      </c>
      <c r="J15" s="6">
        <v>5</v>
      </c>
      <c r="K15" s="6">
        <v>5</v>
      </c>
      <c r="L15" s="6">
        <v>5</v>
      </c>
      <c r="M15" s="6">
        <f>PRODUCT(H15:L15)</f>
        <v>6250</v>
      </c>
      <c r="N15" s="4" t="str">
        <f>VLOOKUP(M15,Datos!$E$3:$F$23,2,FALSE)</f>
        <v>SIGNIFICATIVO</v>
      </c>
      <c r="O15" s="4" t="s">
        <v>63</v>
      </c>
      <c r="P15" s="7" t="s">
        <v>52</v>
      </c>
    </row>
    <row r="16" spans="1:16" ht="57" x14ac:dyDescent="0.25">
      <c r="A16" s="36"/>
      <c r="B16" s="34"/>
      <c r="C16" s="4" t="s">
        <v>48</v>
      </c>
      <c r="D16" s="4" t="s">
        <v>27</v>
      </c>
      <c r="E16" s="4" t="s">
        <v>28</v>
      </c>
      <c r="F16" s="5" t="s">
        <v>40</v>
      </c>
      <c r="G16" s="4" t="s">
        <v>30</v>
      </c>
      <c r="H16" s="6">
        <v>5</v>
      </c>
      <c r="I16" s="6">
        <v>1</v>
      </c>
      <c r="J16" s="6">
        <v>5</v>
      </c>
      <c r="K16" s="6">
        <v>1</v>
      </c>
      <c r="L16" s="6">
        <v>5</v>
      </c>
      <c r="M16" s="6">
        <f t="shared" si="0"/>
        <v>125</v>
      </c>
      <c r="N16" s="4" t="str">
        <f>VLOOKUP(M16,Datos!$E$3:$F$23,2,FALSE)</f>
        <v>NO SIGNIFICATIVO</v>
      </c>
      <c r="O16" s="4" t="s">
        <v>49</v>
      </c>
      <c r="P16" s="7" t="s">
        <v>42</v>
      </c>
    </row>
    <row r="17" spans="1:16" ht="47.25" customHeight="1" x14ac:dyDescent="0.25">
      <c r="A17" s="36"/>
      <c r="B17" s="34"/>
      <c r="C17" s="4" t="s">
        <v>76</v>
      </c>
      <c r="D17" s="4" t="s">
        <v>27</v>
      </c>
      <c r="E17" s="4" t="s">
        <v>28</v>
      </c>
      <c r="F17" s="5" t="s">
        <v>65</v>
      </c>
      <c r="G17" s="4" t="s">
        <v>30</v>
      </c>
      <c r="H17" s="6">
        <v>10</v>
      </c>
      <c r="I17" s="6">
        <v>5</v>
      </c>
      <c r="J17" s="6">
        <v>1</v>
      </c>
      <c r="K17" s="6">
        <v>1</v>
      </c>
      <c r="L17" s="6">
        <v>5</v>
      </c>
      <c r="M17" s="6">
        <f t="shared" si="0"/>
        <v>250</v>
      </c>
      <c r="N17" s="4" t="str">
        <f>VLOOKUP(M17,Datos!$E$3:$F$23,2,FALSE)</f>
        <v>NO SIGNIFICATIVO</v>
      </c>
      <c r="O17" s="4" t="s">
        <v>66</v>
      </c>
      <c r="P17" s="7" t="s">
        <v>52</v>
      </c>
    </row>
    <row r="18" spans="1:16" ht="47.25" customHeight="1" x14ac:dyDescent="0.25">
      <c r="A18" s="36"/>
      <c r="B18" s="34"/>
      <c r="C18" s="4" t="s">
        <v>77</v>
      </c>
      <c r="D18" s="4" t="s">
        <v>56</v>
      </c>
      <c r="E18" s="4" t="s">
        <v>28</v>
      </c>
      <c r="F18" s="5" t="s">
        <v>40</v>
      </c>
      <c r="G18" s="4" t="s">
        <v>30</v>
      </c>
      <c r="H18" s="6">
        <v>5</v>
      </c>
      <c r="I18" s="6">
        <v>5</v>
      </c>
      <c r="J18" s="6">
        <v>1</v>
      </c>
      <c r="K18" s="6">
        <v>1</v>
      </c>
      <c r="L18" s="6">
        <v>1</v>
      </c>
      <c r="M18" s="6">
        <f t="shared" si="0"/>
        <v>25</v>
      </c>
      <c r="N18" s="4" t="str">
        <f>VLOOKUP(M18,Datos!$E$3:$F$23,2,FALSE)</f>
        <v>NO SIGNIFICATIVO</v>
      </c>
      <c r="O18" s="4" t="s">
        <v>73</v>
      </c>
      <c r="P18" s="7" t="s">
        <v>59</v>
      </c>
    </row>
    <row r="19" spans="1:16" ht="47.25" customHeight="1" x14ac:dyDescent="0.25">
      <c r="A19" s="36"/>
      <c r="B19" s="35" t="s">
        <v>88</v>
      </c>
      <c r="C19" s="4" t="s">
        <v>72</v>
      </c>
      <c r="D19" s="4" t="s">
        <v>27</v>
      </c>
      <c r="E19" s="4" t="s">
        <v>28</v>
      </c>
      <c r="F19" s="9" t="s">
        <v>29</v>
      </c>
      <c r="G19" s="4" t="s">
        <v>30</v>
      </c>
      <c r="H19" s="6">
        <v>10</v>
      </c>
      <c r="I19" s="6">
        <v>5</v>
      </c>
      <c r="J19" s="6">
        <v>5</v>
      </c>
      <c r="K19" s="6">
        <v>5</v>
      </c>
      <c r="L19" s="6">
        <v>5</v>
      </c>
      <c r="M19" s="6">
        <f>PRODUCT(H19:L19)</f>
        <v>6250</v>
      </c>
      <c r="N19" s="4" t="str">
        <f>VLOOKUP(M19,Datos!$E$3:$F$23,2,FALSE)</f>
        <v>SIGNIFICATIVO</v>
      </c>
      <c r="O19" s="4" t="s">
        <v>73</v>
      </c>
      <c r="P19" s="7" t="s">
        <v>74</v>
      </c>
    </row>
    <row r="20" spans="1:16" ht="47.25" customHeight="1" x14ac:dyDescent="0.25">
      <c r="A20" s="36"/>
      <c r="B20" s="36"/>
      <c r="C20" s="4" t="s">
        <v>75</v>
      </c>
      <c r="D20" s="4" t="s">
        <v>27</v>
      </c>
      <c r="E20" s="4" t="s">
        <v>28</v>
      </c>
      <c r="F20" s="9" t="s">
        <v>29</v>
      </c>
      <c r="G20" s="4" t="s">
        <v>30</v>
      </c>
      <c r="H20" s="6">
        <v>10</v>
      </c>
      <c r="I20" s="6">
        <v>5</v>
      </c>
      <c r="J20" s="6">
        <v>5</v>
      </c>
      <c r="K20" s="6">
        <v>5</v>
      </c>
      <c r="L20" s="6">
        <v>5</v>
      </c>
      <c r="M20" s="6">
        <f t="shared" si="0"/>
        <v>6250</v>
      </c>
      <c r="N20" s="4" t="str">
        <f>VLOOKUP(M20,Datos!$E$3:$F$23,2,FALSE)</f>
        <v>SIGNIFICATIVO</v>
      </c>
      <c r="O20" s="4" t="s">
        <v>73</v>
      </c>
      <c r="P20" s="7" t="s">
        <v>74</v>
      </c>
    </row>
    <row r="21" spans="1:16" ht="47.25" customHeight="1" x14ac:dyDescent="0.25">
      <c r="A21" s="36"/>
      <c r="B21" s="36"/>
      <c r="C21" s="4" t="s">
        <v>53</v>
      </c>
      <c r="D21" s="4" t="s">
        <v>27</v>
      </c>
      <c r="E21" s="4" t="s">
        <v>28</v>
      </c>
      <c r="F21" s="5" t="s">
        <v>40</v>
      </c>
      <c r="G21" s="4" t="s">
        <v>30</v>
      </c>
      <c r="H21" s="6">
        <v>10</v>
      </c>
      <c r="I21" s="6">
        <v>5</v>
      </c>
      <c r="J21" s="6">
        <v>5</v>
      </c>
      <c r="K21" s="6">
        <v>5</v>
      </c>
      <c r="L21" s="6">
        <v>5</v>
      </c>
      <c r="M21" s="6">
        <f t="shared" si="0"/>
        <v>6250</v>
      </c>
      <c r="N21" s="4" t="str">
        <f>VLOOKUP(M21,Datos!$E$3:$F$23,2,FALSE)</f>
        <v>SIGNIFICATIVO</v>
      </c>
      <c r="O21" s="4" t="s">
        <v>54</v>
      </c>
      <c r="P21" s="7" t="s">
        <v>42</v>
      </c>
    </row>
    <row r="22" spans="1:16" ht="57" x14ac:dyDescent="0.25">
      <c r="A22" s="36"/>
      <c r="B22" s="36"/>
      <c r="C22" s="4" t="s">
        <v>48</v>
      </c>
      <c r="D22" s="4" t="s">
        <v>27</v>
      </c>
      <c r="E22" s="4" t="s">
        <v>28</v>
      </c>
      <c r="F22" s="5" t="s">
        <v>40</v>
      </c>
      <c r="G22" s="4" t="s">
        <v>30</v>
      </c>
      <c r="H22" s="6">
        <v>5</v>
      </c>
      <c r="I22" s="6">
        <v>1</v>
      </c>
      <c r="J22" s="6">
        <v>5</v>
      </c>
      <c r="K22" s="6">
        <v>1</v>
      </c>
      <c r="L22" s="6">
        <v>5</v>
      </c>
      <c r="M22" s="6">
        <f t="shared" si="0"/>
        <v>125</v>
      </c>
      <c r="N22" s="4" t="str">
        <f>VLOOKUP(M22,Datos!$E$3:$F$23,2,FALSE)</f>
        <v>NO SIGNIFICATIVO</v>
      </c>
      <c r="O22" s="4" t="s">
        <v>49</v>
      </c>
      <c r="P22" s="7" t="s">
        <v>42</v>
      </c>
    </row>
    <row r="23" spans="1:16" ht="47.25" customHeight="1" x14ac:dyDescent="0.25">
      <c r="A23" s="36"/>
      <c r="B23" s="36"/>
      <c r="C23" s="4" t="s">
        <v>35</v>
      </c>
      <c r="D23" s="4" t="s">
        <v>27</v>
      </c>
      <c r="E23" s="4" t="s">
        <v>28</v>
      </c>
      <c r="F23" s="5" t="s">
        <v>36</v>
      </c>
      <c r="G23" s="4" t="s">
        <v>30</v>
      </c>
      <c r="H23" s="6">
        <v>10</v>
      </c>
      <c r="I23" s="6">
        <v>1</v>
      </c>
      <c r="J23" s="6">
        <v>1</v>
      </c>
      <c r="K23" s="6">
        <v>10</v>
      </c>
      <c r="L23" s="6">
        <v>5</v>
      </c>
      <c r="M23" s="6">
        <f t="shared" si="0"/>
        <v>500</v>
      </c>
      <c r="N23" s="4" t="str">
        <f>VLOOKUP(M23,Datos!$E$3:$F$23,2,FALSE)</f>
        <v>NO SIGNIFICATIVO</v>
      </c>
      <c r="O23" s="4" t="s">
        <v>99</v>
      </c>
      <c r="P23" s="7" t="s">
        <v>38</v>
      </c>
    </row>
    <row r="24" spans="1:16" ht="47.25" customHeight="1" x14ac:dyDescent="0.25">
      <c r="A24" s="36"/>
      <c r="B24" s="37"/>
      <c r="C24" s="4" t="s">
        <v>89</v>
      </c>
      <c r="D24" s="4" t="s">
        <v>27</v>
      </c>
      <c r="E24" s="4" t="s">
        <v>28</v>
      </c>
      <c r="F24" s="5" t="s">
        <v>57</v>
      </c>
      <c r="G24" s="4" t="s">
        <v>30</v>
      </c>
      <c r="H24" s="6">
        <v>5</v>
      </c>
      <c r="I24" s="6">
        <v>1</v>
      </c>
      <c r="J24" s="6">
        <v>10</v>
      </c>
      <c r="K24" s="6">
        <v>5</v>
      </c>
      <c r="L24" s="6">
        <v>5</v>
      </c>
      <c r="M24" s="6">
        <f t="shared" si="0"/>
        <v>1250</v>
      </c>
      <c r="N24" s="4" t="str">
        <f>VLOOKUP(M24,Datos!$E$3:$F$23,2,FALSE)</f>
        <v>SIGNIFICATIVO</v>
      </c>
      <c r="O24" s="4" t="s">
        <v>73</v>
      </c>
      <c r="P24" s="7" t="s">
        <v>103</v>
      </c>
    </row>
    <row r="25" spans="1:16" ht="47.25" customHeight="1" x14ac:dyDescent="0.25">
      <c r="A25" s="36"/>
      <c r="B25" s="35" t="s">
        <v>78</v>
      </c>
      <c r="C25" s="4" t="s">
        <v>72</v>
      </c>
      <c r="D25" s="4" t="s">
        <v>27</v>
      </c>
      <c r="E25" s="4" t="s">
        <v>28</v>
      </c>
      <c r="F25" s="9" t="s">
        <v>29</v>
      </c>
      <c r="G25" s="4" t="s">
        <v>30</v>
      </c>
      <c r="H25" s="6">
        <v>10</v>
      </c>
      <c r="I25" s="6">
        <v>5</v>
      </c>
      <c r="J25" s="6">
        <v>5</v>
      </c>
      <c r="K25" s="6">
        <v>5</v>
      </c>
      <c r="L25" s="6">
        <v>5</v>
      </c>
      <c r="M25" s="6">
        <f>PRODUCT(H25:L25)</f>
        <v>6250</v>
      </c>
      <c r="N25" s="4" t="str">
        <f>VLOOKUP(M25,Datos!$E$3:$F$23,2,FALSE)</f>
        <v>SIGNIFICATIVO</v>
      </c>
      <c r="O25" s="4" t="s">
        <v>73</v>
      </c>
      <c r="P25" s="7" t="s">
        <v>74</v>
      </c>
    </row>
    <row r="26" spans="1:16" ht="47.25" customHeight="1" x14ac:dyDescent="0.25">
      <c r="A26" s="36"/>
      <c r="B26" s="36"/>
      <c r="C26" s="4" t="s">
        <v>75</v>
      </c>
      <c r="D26" s="4" t="s">
        <v>27</v>
      </c>
      <c r="E26" s="4" t="s">
        <v>28</v>
      </c>
      <c r="F26" s="9" t="s">
        <v>29</v>
      </c>
      <c r="G26" s="4" t="s">
        <v>30</v>
      </c>
      <c r="H26" s="6">
        <v>10</v>
      </c>
      <c r="I26" s="6">
        <v>5</v>
      </c>
      <c r="J26" s="6">
        <v>5</v>
      </c>
      <c r="K26" s="6">
        <v>5</v>
      </c>
      <c r="L26" s="6">
        <v>5</v>
      </c>
      <c r="M26" s="6">
        <f>PRODUCT(H26:L26)</f>
        <v>6250</v>
      </c>
      <c r="N26" s="4" t="str">
        <f>VLOOKUP(M26,Datos!$E$3:$F$23,2,FALSE)</f>
        <v>SIGNIFICATIVO</v>
      </c>
      <c r="O26" s="4" t="s">
        <v>73</v>
      </c>
      <c r="P26" s="7" t="s">
        <v>74</v>
      </c>
    </row>
    <row r="27" spans="1:16" ht="57" x14ac:dyDescent="0.25">
      <c r="A27" s="36"/>
      <c r="B27" s="36"/>
      <c r="C27" s="4" t="s">
        <v>61</v>
      </c>
      <c r="D27" s="4" t="s">
        <v>27</v>
      </c>
      <c r="E27" s="4" t="s">
        <v>28</v>
      </c>
      <c r="F27" s="5" t="s">
        <v>62</v>
      </c>
      <c r="G27" s="4" t="s">
        <v>30</v>
      </c>
      <c r="H27" s="6">
        <v>10</v>
      </c>
      <c r="I27" s="6">
        <v>5</v>
      </c>
      <c r="J27" s="6">
        <v>5</v>
      </c>
      <c r="K27" s="6">
        <v>5</v>
      </c>
      <c r="L27" s="6">
        <v>5</v>
      </c>
      <c r="M27" s="6">
        <f>PRODUCT(H27:L27)</f>
        <v>6250</v>
      </c>
      <c r="N27" s="4" t="str">
        <f>VLOOKUP(M27,Datos!$E$3:$F$23,2,FALSE)</f>
        <v>SIGNIFICATIVO</v>
      </c>
      <c r="O27" s="4" t="s">
        <v>63</v>
      </c>
      <c r="P27" s="7" t="s">
        <v>52</v>
      </c>
    </row>
    <row r="28" spans="1:16" ht="47.25" customHeight="1" x14ac:dyDescent="0.25">
      <c r="A28" s="36"/>
      <c r="B28" s="36"/>
      <c r="C28" s="4" t="s">
        <v>79</v>
      </c>
      <c r="D28" s="4" t="s">
        <v>27</v>
      </c>
      <c r="E28" s="4" t="s">
        <v>28</v>
      </c>
      <c r="F28" s="5" t="s">
        <v>40</v>
      </c>
      <c r="G28" s="4" t="s">
        <v>30</v>
      </c>
      <c r="H28" s="6">
        <v>10</v>
      </c>
      <c r="I28" s="6">
        <v>5</v>
      </c>
      <c r="J28" s="6">
        <v>1</v>
      </c>
      <c r="K28" s="6">
        <v>10</v>
      </c>
      <c r="L28" s="6">
        <v>5</v>
      </c>
      <c r="M28" s="6">
        <f t="shared" si="0"/>
        <v>2500</v>
      </c>
      <c r="N28" s="4" t="str">
        <f>VLOOKUP(M28,Datos!$E$3:$F$23,2,FALSE)</f>
        <v>SIGNIFICATIVO</v>
      </c>
      <c r="O28" s="4" t="s">
        <v>31</v>
      </c>
      <c r="P28" s="7" t="s">
        <v>104</v>
      </c>
    </row>
    <row r="29" spans="1:16" ht="47.25" customHeight="1" x14ac:dyDescent="0.25">
      <c r="A29" s="36"/>
      <c r="B29" s="36"/>
      <c r="C29" s="4" t="s">
        <v>77</v>
      </c>
      <c r="D29" s="4" t="s">
        <v>56</v>
      </c>
      <c r="E29" s="4" t="s">
        <v>28</v>
      </c>
      <c r="F29" s="5" t="s">
        <v>40</v>
      </c>
      <c r="G29" s="4" t="s">
        <v>30</v>
      </c>
      <c r="H29" s="6">
        <v>5</v>
      </c>
      <c r="I29" s="6">
        <v>5</v>
      </c>
      <c r="J29" s="6">
        <v>1</v>
      </c>
      <c r="K29" s="6">
        <v>1</v>
      </c>
      <c r="L29" s="6">
        <v>1</v>
      </c>
      <c r="M29" s="6">
        <f t="shared" si="0"/>
        <v>25</v>
      </c>
      <c r="N29" s="4" t="str">
        <f>VLOOKUP(M29,Datos!$E$3:$F$23,2,FALSE)</f>
        <v>NO SIGNIFICATIVO</v>
      </c>
      <c r="O29" s="4" t="s">
        <v>73</v>
      </c>
      <c r="P29" s="7" t="s">
        <v>74</v>
      </c>
    </row>
    <row r="30" spans="1:16" ht="57" x14ac:dyDescent="0.25">
      <c r="A30" s="36"/>
      <c r="B30" s="36"/>
      <c r="C30" s="4" t="s">
        <v>48</v>
      </c>
      <c r="D30" s="4" t="s">
        <v>27</v>
      </c>
      <c r="E30" s="4" t="s">
        <v>28</v>
      </c>
      <c r="F30" s="5" t="s">
        <v>40</v>
      </c>
      <c r="G30" s="4" t="s">
        <v>30</v>
      </c>
      <c r="H30" s="6">
        <v>5</v>
      </c>
      <c r="I30" s="6">
        <v>1</v>
      </c>
      <c r="J30" s="6">
        <v>5</v>
      </c>
      <c r="K30" s="6">
        <v>1</v>
      </c>
      <c r="L30" s="6">
        <v>5</v>
      </c>
      <c r="M30" s="6">
        <f t="shared" si="0"/>
        <v>125</v>
      </c>
      <c r="N30" s="4" t="str">
        <f>VLOOKUP(M30,Datos!$E$3:$F$23,2,FALSE)</f>
        <v>NO SIGNIFICATIVO</v>
      </c>
      <c r="O30" s="4" t="s">
        <v>49</v>
      </c>
      <c r="P30" s="7" t="s">
        <v>42</v>
      </c>
    </row>
    <row r="31" spans="1:16" ht="47.25" customHeight="1" x14ac:dyDescent="0.25">
      <c r="A31" s="36"/>
      <c r="B31" s="36"/>
      <c r="C31" s="4" t="s">
        <v>53</v>
      </c>
      <c r="D31" s="4" t="s">
        <v>27</v>
      </c>
      <c r="E31" s="4" t="s">
        <v>28</v>
      </c>
      <c r="F31" s="5" t="s">
        <v>40</v>
      </c>
      <c r="G31" s="4" t="s">
        <v>30</v>
      </c>
      <c r="H31" s="6">
        <v>10</v>
      </c>
      <c r="I31" s="6">
        <v>5</v>
      </c>
      <c r="J31" s="6">
        <v>5</v>
      </c>
      <c r="K31" s="6">
        <v>5</v>
      </c>
      <c r="L31" s="6">
        <v>5</v>
      </c>
      <c r="M31" s="6">
        <f t="shared" si="0"/>
        <v>6250</v>
      </c>
      <c r="N31" s="4" t="str">
        <f>VLOOKUP(M31,Datos!$E$3:$F$23,2,FALSE)</f>
        <v>SIGNIFICATIVO</v>
      </c>
      <c r="O31" s="4" t="s">
        <v>54</v>
      </c>
      <c r="P31" s="7" t="s">
        <v>42</v>
      </c>
    </row>
    <row r="32" spans="1:16" ht="47.25" customHeight="1" x14ac:dyDescent="0.25">
      <c r="A32" s="36"/>
      <c r="B32" s="37"/>
      <c r="C32" s="4" t="s">
        <v>105</v>
      </c>
      <c r="D32" s="4" t="s">
        <v>27</v>
      </c>
      <c r="E32" s="4" t="s">
        <v>28</v>
      </c>
      <c r="F32" s="5" t="s">
        <v>40</v>
      </c>
      <c r="G32" s="4" t="s">
        <v>30</v>
      </c>
      <c r="H32" s="6">
        <v>10</v>
      </c>
      <c r="I32" s="6">
        <v>10</v>
      </c>
      <c r="J32" s="6">
        <v>1</v>
      </c>
      <c r="K32" s="6">
        <v>5</v>
      </c>
      <c r="L32" s="6">
        <v>5</v>
      </c>
      <c r="M32" s="6">
        <f t="shared" si="0"/>
        <v>2500</v>
      </c>
      <c r="N32" s="4" t="str">
        <f>VLOOKUP(M32,Datos!$E$3:$F$23,2,FALSE)</f>
        <v>SIGNIFICATIVO</v>
      </c>
      <c r="O32" s="4" t="s">
        <v>82</v>
      </c>
      <c r="P32" s="7" t="s">
        <v>42</v>
      </c>
    </row>
    <row r="33" spans="1:16" ht="47.25" customHeight="1" x14ac:dyDescent="0.25">
      <c r="A33" s="36"/>
      <c r="B33" s="35" t="s">
        <v>83</v>
      </c>
      <c r="C33" s="4" t="s">
        <v>72</v>
      </c>
      <c r="D33" s="4" t="s">
        <v>27</v>
      </c>
      <c r="E33" s="4" t="s">
        <v>28</v>
      </c>
      <c r="F33" s="9" t="s">
        <v>29</v>
      </c>
      <c r="G33" s="4" t="s">
        <v>30</v>
      </c>
      <c r="H33" s="6">
        <v>10</v>
      </c>
      <c r="I33" s="6">
        <v>5</v>
      </c>
      <c r="J33" s="6">
        <v>5</v>
      </c>
      <c r="K33" s="6">
        <v>5</v>
      </c>
      <c r="L33" s="6">
        <v>5</v>
      </c>
      <c r="M33" s="6">
        <f t="shared" ref="M33:M42" si="1">PRODUCT(H33:L33)</f>
        <v>6250</v>
      </c>
      <c r="N33" s="4" t="str">
        <f>VLOOKUP(M33,Datos!$E$3:$F$23,2,FALSE)</f>
        <v>SIGNIFICATIVO</v>
      </c>
      <c r="O33" s="4" t="s">
        <v>73</v>
      </c>
      <c r="P33" s="7" t="s">
        <v>74</v>
      </c>
    </row>
    <row r="34" spans="1:16" ht="47.25" customHeight="1" x14ac:dyDescent="0.25">
      <c r="A34" s="36"/>
      <c r="B34" s="36"/>
      <c r="C34" s="4" t="s">
        <v>75</v>
      </c>
      <c r="D34" s="4" t="s">
        <v>27</v>
      </c>
      <c r="E34" s="4" t="s">
        <v>28</v>
      </c>
      <c r="F34" s="5" t="s">
        <v>29</v>
      </c>
      <c r="G34" s="4" t="s">
        <v>30</v>
      </c>
      <c r="H34" s="6">
        <v>10</v>
      </c>
      <c r="I34" s="6">
        <v>5</v>
      </c>
      <c r="J34" s="6">
        <v>5</v>
      </c>
      <c r="K34" s="6">
        <v>5</v>
      </c>
      <c r="L34" s="6">
        <v>5</v>
      </c>
      <c r="M34" s="6">
        <f t="shared" si="1"/>
        <v>6250</v>
      </c>
      <c r="N34" s="4" t="str">
        <f>VLOOKUP(M34,Datos!$E$3:$F$23,2,FALSE)</f>
        <v>SIGNIFICATIVO</v>
      </c>
      <c r="O34" s="4" t="s">
        <v>73</v>
      </c>
      <c r="P34" s="7" t="s">
        <v>74</v>
      </c>
    </row>
    <row r="35" spans="1:16" ht="47.25" customHeight="1" x14ac:dyDescent="0.25">
      <c r="A35" s="36"/>
      <c r="B35" s="36"/>
      <c r="C35" s="4" t="s">
        <v>53</v>
      </c>
      <c r="D35" s="4" t="s">
        <v>27</v>
      </c>
      <c r="E35" s="4" t="s">
        <v>28</v>
      </c>
      <c r="F35" s="5" t="s">
        <v>84</v>
      </c>
      <c r="G35" s="4" t="s">
        <v>30</v>
      </c>
      <c r="H35" s="6">
        <v>10</v>
      </c>
      <c r="I35" s="6">
        <v>5</v>
      </c>
      <c r="J35" s="6">
        <v>5</v>
      </c>
      <c r="K35" s="6">
        <v>1</v>
      </c>
      <c r="L35" s="6">
        <v>5</v>
      </c>
      <c r="M35" s="6">
        <f t="shared" si="1"/>
        <v>1250</v>
      </c>
      <c r="N35" s="4" t="str">
        <f>VLOOKUP(M35,Datos!$E$3:$F$23,2,FALSE)</f>
        <v>SIGNIFICATIVO</v>
      </c>
      <c r="O35" s="4" t="s">
        <v>54</v>
      </c>
      <c r="P35" s="7" t="s">
        <v>42</v>
      </c>
    </row>
    <row r="36" spans="1:16" ht="47.25" customHeight="1" x14ac:dyDescent="0.25">
      <c r="A36" s="36"/>
      <c r="B36" s="37"/>
      <c r="C36" s="4" t="s">
        <v>77</v>
      </c>
      <c r="D36" s="4" t="s">
        <v>56</v>
      </c>
      <c r="E36" s="4" t="s">
        <v>28</v>
      </c>
      <c r="F36" s="5" t="s">
        <v>40</v>
      </c>
      <c r="G36" s="4" t="s">
        <v>30</v>
      </c>
      <c r="H36" s="6">
        <v>5</v>
      </c>
      <c r="I36" s="6">
        <v>5</v>
      </c>
      <c r="J36" s="6">
        <v>5</v>
      </c>
      <c r="K36" s="6">
        <v>1</v>
      </c>
      <c r="L36" s="6">
        <v>5</v>
      </c>
      <c r="M36" s="6">
        <f t="shared" si="1"/>
        <v>625</v>
      </c>
      <c r="N36" s="4" t="str">
        <f>VLOOKUP(M36,Datos!$E$3:$F$23,2,FALSE)</f>
        <v>NO SIGNIFICATIVO</v>
      </c>
      <c r="O36" s="4" t="s">
        <v>73</v>
      </c>
      <c r="P36" s="7" t="s">
        <v>74</v>
      </c>
    </row>
    <row r="37" spans="1:16" ht="47.25" customHeight="1" x14ac:dyDescent="0.25">
      <c r="A37" s="36"/>
      <c r="B37" s="35" t="s">
        <v>106</v>
      </c>
      <c r="C37" s="4" t="s">
        <v>72</v>
      </c>
      <c r="D37" s="4" t="s">
        <v>27</v>
      </c>
      <c r="E37" s="4" t="s">
        <v>28</v>
      </c>
      <c r="F37" s="9" t="s">
        <v>29</v>
      </c>
      <c r="G37" s="4" t="s">
        <v>30</v>
      </c>
      <c r="H37" s="6">
        <v>10</v>
      </c>
      <c r="I37" s="6">
        <v>5</v>
      </c>
      <c r="J37" s="6">
        <v>5</v>
      </c>
      <c r="K37" s="6">
        <v>5</v>
      </c>
      <c r="L37" s="6">
        <v>5</v>
      </c>
      <c r="M37" s="6">
        <f t="shared" si="1"/>
        <v>6250</v>
      </c>
      <c r="N37" s="4" t="str">
        <f>VLOOKUP(M37,Datos!$E$3:$F$23,2,FALSE)</f>
        <v>SIGNIFICATIVO</v>
      </c>
      <c r="O37" s="4" t="s">
        <v>73</v>
      </c>
      <c r="P37" s="7" t="s">
        <v>74</v>
      </c>
    </row>
    <row r="38" spans="1:16" ht="47.25" customHeight="1" x14ac:dyDescent="0.25">
      <c r="A38" s="36"/>
      <c r="B38" s="36"/>
      <c r="C38" s="4" t="s">
        <v>75</v>
      </c>
      <c r="D38" s="4" t="s">
        <v>27</v>
      </c>
      <c r="E38" s="4" t="s">
        <v>28</v>
      </c>
      <c r="F38" s="5" t="s">
        <v>29</v>
      </c>
      <c r="G38" s="4" t="s">
        <v>30</v>
      </c>
      <c r="H38" s="6">
        <v>10</v>
      </c>
      <c r="I38" s="6">
        <v>5</v>
      </c>
      <c r="J38" s="6">
        <v>5</v>
      </c>
      <c r="K38" s="6">
        <v>5</v>
      </c>
      <c r="L38" s="6">
        <v>5</v>
      </c>
      <c r="M38" s="6">
        <f t="shared" si="1"/>
        <v>6250</v>
      </c>
      <c r="N38" s="4" t="str">
        <f>VLOOKUP(M38,Datos!$E$3:$F$23,2,FALSE)</f>
        <v>SIGNIFICATIVO</v>
      </c>
      <c r="O38" s="4" t="s">
        <v>73</v>
      </c>
      <c r="P38" s="7" t="s">
        <v>74</v>
      </c>
    </row>
    <row r="39" spans="1:16" ht="47.25" customHeight="1" x14ac:dyDescent="0.25">
      <c r="A39" s="36"/>
      <c r="B39" s="36"/>
      <c r="C39" s="4" t="s">
        <v>53</v>
      </c>
      <c r="D39" s="4" t="s">
        <v>27</v>
      </c>
      <c r="E39" s="4" t="s">
        <v>28</v>
      </c>
      <c r="F39" s="5" t="s">
        <v>84</v>
      </c>
      <c r="G39" s="4" t="s">
        <v>30</v>
      </c>
      <c r="H39" s="6">
        <v>10</v>
      </c>
      <c r="I39" s="6">
        <v>5</v>
      </c>
      <c r="J39" s="6">
        <v>5</v>
      </c>
      <c r="K39" s="6">
        <v>1</v>
      </c>
      <c r="L39" s="6">
        <v>5</v>
      </c>
      <c r="M39" s="6">
        <f t="shared" si="1"/>
        <v>1250</v>
      </c>
      <c r="N39" s="4" t="str">
        <f>VLOOKUP(M39,Datos!$E$3:$F$23,2,FALSE)</f>
        <v>SIGNIFICATIVO</v>
      </c>
      <c r="O39" s="4" t="s">
        <v>54</v>
      </c>
      <c r="P39" s="7" t="s">
        <v>42</v>
      </c>
    </row>
    <row r="40" spans="1:16" ht="47.25" customHeight="1" x14ac:dyDescent="0.25">
      <c r="A40" s="36"/>
      <c r="B40" s="36"/>
      <c r="C40" s="4" t="s">
        <v>77</v>
      </c>
      <c r="D40" s="4" t="s">
        <v>56</v>
      </c>
      <c r="E40" s="4" t="s">
        <v>28</v>
      </c>
      <c r="F40" s="5" t="s">
        <v>40</v>
      </c>
      <c r="G40" s="4" t="s">
        <v>30</v>
      </c>
      <c r="H40" s="6">
        <v>5</v>
      </c>
      <c r="I40" s="6">
        <v>5</v>
      </c>
      <c r="J40" s="6">
        <v>5</v>
      </c>
      <c r="K40" s="6">
        <v>1</v>
      </c>
      <c r="L40" s="6">
        <v>5</v>
      </c>
      <c r="M40" s="6">
        <f t="shared" si="1"/>
        <v>625</v>
      </c>
      <c r="N40" s="4" t="str">
        <f>VLOOKUP(M40,Datos!$E$3:$F$23,2,FALSE)</f>
        <v>NO SIGNIFICATIVO</v>
      </c>
      <c r="O40" s="4" t="s">
        <v>73</v>
      </c>
      <c r="P40" s="7" t="s">
        <v>74</v>
      </c>
    </row>
    <row r="41" spans="1:16" ht="57" x14ac:dyDescent="0.25">
      <c r="A41" s="36"/>
      <c r="B41" s="36"/>
      <c r="C41" s="4" t="s">
        <v>48</v>
      </c>
      <c r="D41" s="4" t="s">
        <v>27</v>
      </c>
      <c r="E41" s="4" t="s">
        <v>28</v>
      </c>
      <c r="F41" s="5" t="s">
        <v>40</v>
      </c>
      <c r="G41" s="4" t="s">
        <v>30</v>
      </c>
      <c r="H41" s="6">
        <v>5</v>
      </c>
      <c r="I41" s="6">
        <v>1</v>
      </c>
      <c r="J41" s="6">
        <v>5</v>
      </c>
      <c r="K41" s="6">
        <v>1</v>
      </c>
      <c r="L41" s="6">
        <v>5</v>
      </c>
      <c r="M41" s="6">
        <f t="shared" si="1"/>
        <v>125</v>
      </c>
      <c r="N41" s="4" t="str">
        <f>VLOOKUP(M41,Datos!$E$3:$F$23,2,FALSE)</f>
        <v>NO SIGNIFICATIVO</v>
      </c>
      <c r="O41" s="4" t="s">
        <v>49</v>
      </c>
      <c r="P41" s="7" t="s">
        <v>42</v>
      </c>
    </row>
    <row r="42" spans="1:16" ht="47.25" customHeight="1" x14ac:dyDescent="0.25">
      <c r="A42" s="36"/>
      <c r="B42" s="36"/>
      <c r="C42" s="4" t="s">
        <v>53</v>
      </c>
      <c r="D42" s="4" t="s">
        <v>27</v>
      </c>
      <c r="E42" s="4" t="s">
        <v>28</v>
      </c>
      <c r="F42" s="5" t="s">
        <v>40</v>
      </c>
      <c r="G42" s="4" t="s">
        <v>30</v>
      </c>
      <c r="H42" s="6">
        <v>10</v>
      </c>
      <c r="I42" s="6">
        <v>5</v>
      </c>
      <c r="J42" s="6">
        <v>5</v>
      </c>
      <c r="K42" s="6">
        <v>5</v>
      </c>
      <c r="L42" s="6">
        <v>5</v>
      </c>
      <c r="M42" s="6">
        <f t="shared" si="1"/>
        <v>6250</v>
      </c>
      <c r="N42" s="4" t="str">
        <f>VLOOKUP(M42,Datos!$E$3:$F$23,2,FALSE)</f>
        <v>SIGNIFICATIVO</v>
      </c>
      <c r="O42" s="4" t="s">
        <v>54</v>
      </c>
      <c r="P42" s="7" t="s">
        <v>42</v>
      </c>
    </row>
    <row r="43" spans="1:16" ht="45" customHeight="1" x14ac:dyDescent="0.25">
      <c r="A43" s="36"/>
      <c r="B43" s="36"/>
      <c r="C43" s="4" t="s">
        <v>92</v>
      </c>
      <c r="D43" s="4" t="s">
        <v>67</v>
      </c>
      <c r="E43" s="4" t="s">
        <v>28</v>
      </c>
      <c r="F43" s="5" t="s">
        <v>57</v>
      </c>
      <c r="G43" s="4" t="s">
        <v>30</v>
      </c>
      <c r="H43" s="6">
        <v>10</v>
      </c>
      <c r="I43" s="6">
        <v>1</v>
      </c>
      <c r="J43" s="6">
        <v>5</v>
      </c>
      <c r="K43" s="6">
        <v>5</v>
      </c>
      <c r="L43" s="6">
        <v>5</v>
      </c>
      <c r="M43" s="6">
        <f t="shared" ref="M43:M49" si="2">PRODUCT(H43:L43)</f>
        <v>1250</v>
      </c>
      <c r="N43" s="4" t="str">
        <f>VLOOKUP(M43,Datos!$E$3:$F$23,2,FALSE)</f>
        <v>SIGNIFICATIVO</v>
      </c>
      <c r="O43" s="4" t="s">
        <v>58</v>
      </c>
      <c r="P43" s="7" t="s">
        <v>107</v>
      </c>
    </row>
    <row r="44" spans="1:16" ht="57" x14ac:dyDescent="0.25">
      <c r="A44" s="36"/>
      <c r="B44" s="36"/>
      <c r="C44" s="4" t="s">
        <v>108</v>
      </c>
      <c r="D44" s="4" t="s">
        <v>67</v>
      </c>
      <c r="E44" s="4" t="s">
        <v>28</v>
      </c>
      <c r="F44" s="5" t="s">
        <v>57</v>
      </c>
      <c r="G44" s="4" t="s">
        <v>30</v>
      </c>
      <c r="H44" s="6">
        <v>10</v>
      </c>
      <c r="I44" s="6">
        <v>1</v>
      </c>
      <c r="J44" s="6">
        <v>1</v>
      </c>
      <c r="K44" s="6">
        <v>5</v>
      </c>
      <c r="L44" s="6">
        <v>5</v>
      </c>
      <c r="M44" s="6">
        <f t="shared" si="2"/>
        <v>250</v>
      </c>
      <c r="N44" s="4" t="str">
        <f>VLOOKUP(M44,Datos!$E$3:$F$23,2,FALSE)</f>
        <v>NO SIGNIFICATIVO</v>
      </c>
      <c r="O44" s="4" t="s">
        <v>109</v>
      </c>
      <c r="P44" s="7" t="s">
        <v>107</v>
      </c>
    </row>
    <row r="45" spans="1:16" ht="45" customHeight="1" x14ac:dyDescent="0.25">
      <c r="A45" s="36"/>
      <c r="B45" s="36"/>
      <c r="C45" s="4" t="s">
        <v>35</v>
      </c>
      <c r="D45" s="4" t="s">
        <v>27</v>
      </c>
      <c r="E45" s="4" t="s">
        <v>28</v>
      </c>
      <c r="F45" s="5" t="s">
        <v>36</v>
      </c>
      <c r="G45" s="4" t="s">
        <v>30</v>
      </c>
      <c r="H45" s="6">
        <v>10</v>
      </c>
      <c r="I45" s="6">
        <v>10</v>
      </c>
      <c r="J45" s="6">
        <v>1</v>
      </c>
      <c r="K45" s="6">
        <v>10</v>
      </c>
      <c r="L45" s="6">
        <v>5</v>
      </c>
      <c r="M45" s="6">
        <f t="shared" si="2"/>
        <v>5000</v>
      </c>
      <c r="N45" s="4" t="str">
        <f>VLOOKUP(M45,Datos!$E$3:$F$23,2,FALSE)</f>
        <v>SIGNIFICATIVO</v>
      </c>
      <c r="O45" s="4" t="s">
        <v>99</v>
      </c>
      <c r="P45" s="7" t="s">
        <v>38</v>
      </c>
    </row>
    <row r="46" spans="1:16" ht="45" customHeight="1" x14ac:dyDescent="0.25">
      <c r="A46" s="36"/>
      <c r="B46" s="36"/>
      <c r="C46" s="4" t="s">
        <v>61</v>
      </c>
      <c r="D46" s="4" t="s">
        <v>27</v>
      </c>
      <c r="E46" s="4" t="s">
        <v>28</v>
      </c>
      <c r="F46" s="5" t="s">
        <v>62</v>
      </c>
      <c r="G46" s="4" t="s">
        <v>30</v>
      </c>
      <c r="H46" s="6">
        <v>10</v>
      </c>
      <c r="I46" s="6">
        <v>10</v>
      </c>
      <c r="J46" s="6">
        <v>1</v>
      </c>
      <c r="K46" s="6">
        <v>10</v>
      </c>
      <c r="L46" s="6">
        <v>5</v>
      </c>
      <c r="M46" s="6">
        <f t="shared" ref="M46" si="3">PRODUCT(H46:L46)</f>
        <v>5000</v>
      </c>
      <c r="N46" s="4" t="str">
        <f>VLOOKUP(M46,Datos!$E$3:$F$23,2,FALSE)</f>
        <v>SIGNIFICATIVO</v>
      </c>
      <c r="O46" s="4" t="s">
        <v>63</v>
      </c>
      <c r="P46" s="7" t="s">
        <v>38</v>
      </c>
    </row>
    <row r="47" spans="1:16" ht="45" customHeight="1" x14ac:dyDescent="0.25">
      <c r="A47" s="36"/>
      <c r="B47" s="36"/>
      <c r="C47" s="4" t="s">
        <v>39</v>
      </c>
      <c r="D47" s="4" t="s">
        <v>27</v>
      </c>
      <c r="E47" s="4" t="s">
        <v>28</v>
      </c>
      <c r="F47" s="9" t="s">
        <v>40</v>
      </c>
      <c r="G47" s="4" t="s">
        <v>30</v>
      </c>
      <c r="H47" s="6">
        <v>1</v>
      </c>
      <c r="I47" s="6">
        <v>10</v>
      </c>
      <c r="J47" s="6">
        <v>5</v>
      </c>
      <c r="K47" s="6">
        <v>10</v>
      </c>
      <c r="L47" s="6">
        <v>1</v>
      </c>
      <c r="M47" s="6">
        <f t="shared" si="2"/>
        <v>500</v>
      </c>
      <c r="N47" s="4" t="str">
        <f>VLOOKUP(M47,Datos!$E$3:$F$23,2,FALSE)</f>
        <v>NO SIGNIFICATIVO</v>
      </c>
      <c r="O47" s="4" t="s">
        <v>41</v>
      </c>
      <c r="P47" s="7" t="s">
        <v>42</v>
      </c>
    </row>
    <row r="48" spans="1:16" ht="45" customHeight="1" x14ac:dyDescent="0.25">
      <c r="A48" s="36"/>
      <c r="B48" s="37"/>
      <c r="C48" s="4" t="s">
        <v>110</v>
      </c>
      <c r="D48" s="4" t="s">
        <v>27</v>
      </c>
      <c r="E48" s="4" t="s">
        <v>111</v>
      </c>
      <c r="F48" s="9" t="s">
        <v>112</v>
      </c>
      <c r="G48" s="4" t="s">
        <v>113</v>
      </c>
      <c r="H48" s="6">
        <v>10</v>
      </c>
      <c r="I48" s="6">
        <v>10</v>
      </c>
      <c r="J48" s="6">
        <v>5</v>
      </c>
      <c r="K48" s="6">
        <v>10</v>
      </c>
      <c r="L48" s="6">
        <v>1</v>
      </c>
      <c r="M48" s="6">
        <f t="shared" si="2"/>
        <v>5000</v>
      </c>
      <c r="N48" s="4" t="str">
        <f>VLOOKUP(M48,Datos!$E$3:$F$23,2,FALSE)</f>
        <v>SIGNIFICATIVO</v>
      </c>
      <c r="O48" s="4" t="s">
        <v>114</v>
      </c>
      <c r="P48" s="7" t="s">
        <v>115</v>
      </c>
    </row>
    <row r="49" spans="1:16" ht="45" customHeight="1" x14ac:dyDescent="0.25">
      <c r="A49" s="36"/>
      <c r="B49" s="35" t="s">
        <v>90</v>
      </c>
      <c r="C49" s="4" t="s">
        <v>91</v>
      </c>
      <c r="D49" s="4" t="s">
        <v>27</v>
      </c>
      <c r="E49" s="4" t="s">
        <v>28</v>
      </c>
      <c r="F49" s="9" t="s">
        <v>29</v>
      </c>
      <c r="G49" s="4" t="s">
        <v>30</v>
      </c>
      <c r="H49" s="6">
        <v>10</v>
      </c>
      <c r="I49" s="6">
        <v>5</v>
      </c>
      <c r="J49" s="6">
        <v>5</v>
      </c>
      <c r="K49" s="6">
        <v>5</v>
      </c>
      <c r="L49" s="6">
        <v>5</v>
      </c>
      <c r="M49" s="6">
        <f t="shared" si="2"/>
        <v>6250</v>
      </c>
      <c r="N49" s="4" t="str">
        <f>VLOOKUP(M49,Datos!$E$3:$F$23,2,FALSE)</f>
        <v>SIGNIFICATIVO</v>
      </c>
      <c r="O49" s="4" t="s">
        <v>73</v>
      </c>
      <c r="P49" s="7" t="s">
        <v>74</v>
      </c>
    </row>
    <row r="50" spans="1:16" ht="57" x14ac:dyDescent="0.25">
      <c r="A50" s="36"/>
      <c r="B50" s="36"/>
      <c r="C50" s="4" t="s">
        <v>61</v>
      </c>
      <c r="D50" s="4" t="s">
        <v>56</v>
      </c>
      <c r="E50" s="4" t="s">
        <v>28</v>
      </c>
      <c r="F50" s="5" t="s">
        <v>62</v>
      </c>
      <c r="G50" s="4" t="s">
        <v>30</v>
      </c>
      <c r="H50" s="6">
        <v>10</v>
      </c>
      <c r="I50" s="6">
        <v>10</v>
      </c>
      <c r="J50" s="6">
        <v>5</v>
      </c>
      <c r="K50" s="6">
        <v>5</v>
      </c>
      <c r="L50" s="6">
        <v>5</v>
      </c>
      <c r="M50" s="6">
        <f>PRODUCT(H50:L50)</f>
        <v>12500</v>
      </c>
      <c r="N50" s="4" t="str">
        <f>VLOOKUP(M50,Datos!$E$3:$F$23,2,FALSE)</f>
        <v>SIGNIFICATIVO</v>
      </c>
      <c r="O50" s="4" t="s">
        <v>63</v>
      </c>
      <c r="P50" s="7" t="s">
        <v>52</v>
      </c>
    </row>
    <row r="51" spans="1:16" ht="45" customHeight="1" x14ac:dyDescent="0.25">
      <c r="A51" s="36"/>
      <c r="B51" s="36"/>
      <c r="C51" s="4" t="s">
        <v>76</v>
      </c>
      <c r="D51" s="4" t="s">
        <v>56</v>
      </c>
      <c r="E51" s="4" t="s">
        <v>28</v>
      </c>
      <c r="F51" s="5" t="s">
        <v>65</v>
      </c>
      <c r="G51" s="4" t="s">
        <v>30</v>
      </c>
      <c r="H51" s="6">
        <v>5</v>
      </c>
      <c r="I51" s="6">
        <v>1</v>
      </c>
      <c r="J51" s="6">
        <v>5</v>
      </c>
      <c r="K51" s="6">
        <v>1</v>
      </c>
      <c r="L51" s="6">
        <v>5</v>
      </c>
      <c r="M51" s="6">
        <f>PRODUCT(H51:L51)</f>
        <v>125</v>
      </c>
      <c r="N51" s="4" t="str">
        <f>VLOOKUP(M51,Datos!$E$3:$F$23,2,FALSE)</f>
        <v>NO SIGNIFICATIVO</v>
      </c>
      <c r="O51" s="4" t="s">
        <v>66</v>
      </c>
      <c r="P51" s="7" t="s">
        <v>59</v>
      </c>
    </row>
    <row r="52" spans="1:16" ht="41.25" customHeight="1" x14ac:dyDescent="0.25">
      <c r="A52" s="36"/>
      <c r="B52" s="36"/>
      <c r="C52" s="4" t="s">
        <v>92</v>
      </c>
      <c r="D52" s="4" t="s">
        <v>56</v>
      </c>
      <c r="E52" s="4" t="s">
        <v>28</v>
      </c>
      <c r="F52" s="5" t="s">
        <v>57</v>
      </c>
      <c r="G52" s="4" t="s">
        <v>30</v>
      </c>
      <c r="H52" s="6">
        <v>10</v>
      </c>
      <c r="I52" s="6">
        <v>5</v>
      </c>
      <c r="J52" s="6">
        <v>5</v>
      </c>
      <c r="K52" s="6">
        <v>5</v>
      </c>
      <c r="L52" s="6">
        <v>5</v>
      </c>
      <c r="M52" s="6">
        <f>PRODUCT(H52:L52)</f>
        <v>6250</v>
      </c>
      <c r="N52" s="4" t="str">
        <f>VLOOKUP(M52,Datos!$E$3:$F$23,2,FALSE)</f>
        <v>SIGNIFICATIVO</v>
      </c>
      <c r="O52" s="4" t="s">
        <v>58</v>
      </c>
      <c r="P52" s="7" t="s">
        <v>103</v>
      </c>
    </row>
    <row r="53" spans="1:16" ht="66" customHeight="1" x14ac:dyDescent="0.25">
      <c r="A53" s="36"/>
      <c r="B53" s="36"/>
      <c r="C53" s="4" t="s">
        <v>48</v>
      </c>
      <c r="D53" s="4" t="s">
        <v>56</v>
      </c>
      <c r="E53" s="4" t="s">
        <v>28</v>
      </c>
      <c r="F53" s="5" t="s">
        <v>40</v>
      </c>
      <c r="G53" s="4" t="s">
        <v>30</v>
      </c>
      <c r="H53" s="6">
        <v>10</v>
      </c>
      <c r="I53" s="6">
        <v>5</v>
      </c>
      <c r="J53" s="6">
        <v>5</v>
      </c>
      <c r="K53" s="6">
        <v>1</v>
      </c>
      <c r="L53" s="6">
        <v>5</v>
      </c>
      <c r="M53" s="6">
        <f>PRODUCT(H53:L53)</f>
        <v>1250</v>
      </c>
      <c r="N53" s="4" t="str">
        <f>VLOOKUP(M53,Datos!$E$3:$F$23,2,FALSE)</f>
        <v>SIGNIFICATIVO</v>
      </c>
      <c r="O53" s="4" t="s">
        <v>49</v>
      </c>
      <c r="P53" s="7" t="s">
        <v>42</v>
      </c>
    </row>
    <row r="54" spans="1:16" ht="66" customHeight="1" x14ac:dyDescent="0.25">
      <c r="A54" s="37"/>
      <c r="B54" s="37"/>
      <c r="C54" s="4" t="s">
        <v>53</v>
      </c>
      <c r="D54" s="4" t="s">
        <v>56</v>
      </c>
      <c r="E54" s="4" t="s">
        <v>28</v>
      </c>
      <c r="F54" s="5" t="s">
        <v>40</v>
      </c>
      <c r="G54" s="4" t="s">
        <v>30</v>
      </c>
      <c r="H54" s="6">
        <v>10</v>
      </c>
      <c r="I54" s="6">
        <v>5</v>
      </c>
      <c r="J54" s="6">
        <v>5</v>
      </c>
      <c r="K54" s="6">
        <v>1</v>
      </c>
      <c r="L54" s="6">
        <v>5</v>
      </c>
      <c r="M54" s="6">
        <f>PRODUCT(H54:L54)</f>
        <v>1250</v>
      </c>
      <c r="N54" s="4" t="str">
        <f>VLOOKUP(M54,Datos!$E$3:$F$23,2,FALSE)</f>
        <v>SIGNIFICATIVO</v>
      </c>
      <c r="O54" s="4" t="s">
        <v>54</v>
      </c>
      <c r="P54" s="7" t="s">
        <v>42</v>
      </c>
    </row>
  </sheetData>
  <mergeCells count="32">
    <mergeCell ref="B37:B48"/>
    <mergeCell ref="B49:B54"/>
    <mergeCell ref="B8:B10"/>
    <mergeCell ref="A5:G5"/>
    <mergeCell ref="H5:N5"/>
    <mergeCell ref="A8:A54"/>
    <mergeCell ref="B11:B12"/>
    <mergeCell ref="B13:B18"/>
    <mergeCell ref="B19:B24"/>
    <mergeCell ref="B25:B32"/>
    <mergeCell ref="B33:B36"/>
    <mergeCell ref="A6:A7"/>
    <mergeCell ref="B6:B7"/>
    <mergeCell ref="F6:G6"/>
    <mergeCell ref="H6:H7"/>
    <mergeCell ref="I6:I7"/>
    <mergeCell ref="A4:P4"/>
    <mergeCell ref="C6:E6"/>
    <mergeCell ref="A1:C3"/>
    <mergeCell ref="D1:N1"/>
    <mergeCell ref="O1:P3"/>
    <mergeCell ref="D2:N2"/>
    <mergeCell ref="D3:E3"/>
    <mergeCell ref="F3:I3"/>
    <mergeCell ref="J3:N3"/>
    <mergeCell ref="P5:P7"/>
    <mergeCell ref="J6:J7"/>
    <mergeCell ref="K6:K7"/>
    <mergeCell ref="L6:L7"/>
    <mergeCell ref="M6:M7"/>
    <mergeCell ref="N6:N7"/>
    <mergeCell ref="O6:O7"/>
  </mergeCells>
  <conditionalFormatting sqref="M8:M14">
    <cfRule type="cellIs" dxfId="194" priority="87" operator="between">
      <formula>1</formula>
      <formula>1000</formula>
    </cfRule>
    <cfRule type="cellIs" dxfId="193" priority="86" operator="between">
      <formula>1250</formula>
      <formula>6250</formula>
    </cfRule>
    <cfRule type="cellIs" dxfId="192" priority="85" operator="between">
      <formula>10000</formula>
      <formula>100000</formula>
    </cfRule>
  </conditionalFormatting>
  <conditionalFormatting sqref="M13:M14">
    <cfRule type="cellIs" dxfId="191" priority="78" operator="between">
      <formula>1</formula>
      <formula>1000</formula>
    </cfRule>
    <cfRule type="cellIs" dxfId="190" priority="77" operator="between">
      <formula>1250</formula>
      <formula>6250</formula>
    </cfRule>
    <cfRule type="cellIs" dxfId="189" priority="76" operator="between">
      <formula>10000</formula>
      <formula>100000</formula>
    </cfRule>
  </conditionalFormatting>
  <conditionalFormatting sqref="M14:M18 M26 P26">
    <cfRule type="cellIs" dxfId="188" priority="216" operator="between">
      <formula>1</formula>
      <formula>1000</formula>
    </cfRule>
    <cfRule type="cellIs" dxfId="187" priority="214" operator="between">
      <formula>10000</formula>
      <formula>100000</formula>
    </cfRule>
    <cfRule type="cellIs" dxfId="186" priority="215" operator="between">
      <formula>1250</formula>
      <formula>6250</formula>
    </cfRule>
  </conditionalFormatting>
  <conditionalFormatting sqref="M19">
    <cfRule type="cellIs" dxfId="185" priority="63" operator="between">
      <formula>1</formula>
      <formula>1000</formula>
    </cfRule>
    <cfRule type="cellIs" dxfId="184" priority="61" operator="between">
      <formula>10000</formula>
      <formula>100000</formula>
    </cfRule>
    <cfRule type="cellIs" dxfId="183" priority="62" operator="between">
      <formula>1250</formula>
      <formula>6250</formula>
    </cfRule>
  </conditionalFormatting>
  <conditionalFormatting sqref="M19:M24">
    <cfRule type="cellIs" dxfId="182" priority="71" operator="between">
      <formula>1250</formula>
      <formula>6250</formula>
    </cfRule>
    <cfRule type="cellIs" dxfId="181" priority="72" operator="between">
      <formula>1</formula>
      <formula>1000</formula>
    </cfRule>
    <cfRule type="cellIs" dxfId="180" priority="70" operator="between">
      <formula>10000</formula>
      <formula>100000</formula>
    </cfRule>
  </conditionalFormatting>
  <conditionalFormatting sqref="M25:M26">
    <cfRule type="cellIs" dxfId="179" priority="55" operator="between">
      <formula>10000</formula>
      <formula>100000</formula>
    </cfRule>
    <cfRule type="cellIs" dxfId="178" priority="56" operator="between">
      <formula>1250</formula>
      <formula>6250</formula>
    </cfRule>
    <cfRule type="cellIs" dxfId="177" priority="57" operator="between">
      <formula>1</formula>
      <formula>1000</formula>
    </cfRule>
  </conditionalFormatting>
  <conditionalFormatting sqref="M25:M36">
    <cfRule type="cellIs" dxfId="176" priority="37" operator="between">
      <formula>10000</formula>
      <formula>100000</formula>
    </cfRule>
    <cfRule type="cellIs" dxfId="175" priority="39" operator="between">
      <formula>1</formula>
      <formula>1000</formula>
    </cfRule>
    <cfRule type="cellIs" dxfId="174" priority="38" operator="between">
      <formula>1250</formula>
      <formula>6250</formula>
    </cfRule>
  </conditionalFormatting>
  <conditionalFormatting sqref="M33">
    <cfRule type="cellIs" dxfId="173" priority="28" operator="between">
      <formula>10000</formula>
      <formula>100000</formula>
    </cfRule>
    <cfRule type="cellIs" dxfId="172" priority="30" operator="between">
      <formula>1</formula>
      <formula>1000</formula>
    </cfRule>
    <cfRule type="cellIs" dxfId="171" priority="29" operator="between">
      <formula>1250</formula>
      <formula>6250</formula>
    </cfRule>
  </conditionalFormatting>
  <conditionalFormatting sqref="M37">
    <cfRule type="cellIs" dxfId="170" priority="15" operator="between">
      <formula>1</formula>
      <formula>1000</formula>
    </cfRule>
    <cfRule type="cellIs" dxfId="169" priority="13" operator="between">
      <formula>10000</formula>
      <formula>100000</formula>
    </cfRule>
    <cfRule type="cellIs" dxfId="168" priority="14" operator="between">
      <formula>1250</formula>
      <formula>6250</formula>
    </cfRule>
  </conditionalFormatting>
  <conditionalFormatting sqref="M37:M48">
    <cfRule type="cellIs" dxfId="167" priority="24" operator="between">
      <formula>1</formula>
      <formula>1000</formula>
    </cfRule>
    <cfRule type="cellIs" dxfId="166" priority="23" operator="between">
      <formula>1250</formula>
      <formula>6250</formula>
    </cfRule>
    <cfRule type="cellIs" dxfId="165" priority="22" operator="between">
      <formula>10000</formula>
      <formula>100000</formula>
    </cfRule>
  </conditionalFormatting>
  <conditionalFormatting sqref="M49:M54">
    <cfRule type="cellIs" dxfId="164" priority="7" operator="between">
      <formula>10000</formula>
      <formula>100000</formula>
    </cfRule>
    <cfRule type="cellIs" dxfId="163" priority="9" operator="between">
      <formula>1</formula>
      <formula>1000</formula>
    </cfRule>
    <cfRule type="cellIs" dxfId="162" priority="8" operator="between">
      <formula>1250</formula>
      <formula>6250</formula>
    </cfRule>
  </conditionalFormatting>
  <conditionalFormatting sqref="P8:P14">
    <cfRule type="cellIs" dxfId="161" priority="84" operator="between">
      <formula>1</formula>
      <formula>1000</formula>
    </cfRule>
    <cfRule type="cellIs" dxfId="160" priority="83" operator="between">
      <formula>1250</formula>
      <formula>6250</formula>
    </cfRule>
    <cfRule type="cellIs" dxfId="159" priority="82" operator="between">
      <formula>10000</formula>
      <formula>100000</formula>
    </cfRule>
  </conditionalFormatting>
  <conditionalFormatting sqref="P13:P14">
    <cfRule type="cellIs" dxfId="158" priority="75" operator="between">
      <formula>1</formula>
      <formula>1000</formula>
    </cfRule>
    <cfRule type="cellIs" dxfId="157" priority="79" operator="between">
      <formula>10000</formula>
      <formula>100000</formula>
    </cfRule>
    <cfRule type="cellIs" dxfId="156" priority="73" operator="between">
      <formula>10000</formula>
      <formula>100000</formula>
    </cfRule>
    <cfRule type="cellIs" dxfId="155" priority="74" operator="between">
      <formula>1250</formula>
      <formula>6250</formula>
    </cfRule>
    <cfRule type="cellIs" dxfId="154" priority="81" operator="between">
      <formula>1</formula>
      <formula>1000</formula>
    </cfRule>
    <cfRule type="cellIs" dxfId="153" priority="80" operator="between">
      <formula>1250</formula>
      <formula>6250</formula>
    </cfRule>
  </conditionalFormatting>
  <conditionalFormatting sqref="P14:P16">
    <cfRule type="cellIs" dxfId="152" priority="195" operator="between">
      <formula>1</formula>
      <formula>1000</formula>
    </cfRule>
    <cfRule type="cellIs" dxfId="151" priority="194" operator="between">
      <formula>1250</formula>
      <formula>6250</formula>
    </cfRule>
    <cfRule type="cellIs" dxfId="150" priority="193" operator="between">
      <formula>10000</formula>
      <formula>100000</formula>
    </cfRule>
  </conditionalFormatting>
  <conditionalFormatting sqref="P17">
    <cfRule type="cellIs" dxfId="149" priority="1" operator="between">
      <formula>10000</formula>
      <formula>100000</formula>
    </cfRule>
    <cfRule type="cellIs" dxfId="148" priority="3" operator="between">
      <formula>1</formula>
      <formula>1000</formula>
    </cfRule>
    <cfRule type="cellIs" dxfId="147" priority="2" operator="between">
      <formula>1250</formula>
      <formula>6250</formula>
    </cfRule>
  </conditionalFormatting>
  <conditionalFormatting sqref="P18:P24">
    <cfRule type="cellIs" dxfId="146" priority="67" operator="between">
      <formula>10000</formula>
      <formula>100000</formula>
    </cfRule>
    <cfRule type="cellIs" dxfId="145" priority="68" operator="between">
      <formula>1250</formula>
      <formula>6250</formula>
    </cfRule>
    <cfRule type="cellIs" dxfId="144" priority="69" operator="between">
      <formula>1</formula>
      <formula>1000</formula>
    </cfRule>
  </conditionalFormatting>
  <conditionalFormatting sqref="P19">
    <cfRule type="cellIs" dxfId="143" priority="58" operator="between">
      <formula>10000</formula>
      <formula>100000</formula>
    </cfRule>
    <cfRule type="cellIs" dxfId="142" priority="59" operator="between">
      <formula>1250</formula>
      <formula>6250</formula>
    </cfRule>
    <cfRule type="cellIs" dxfId="141" priority="60" operator="between">
      <formula>1</formula>
      <formula>1000</formula>
    </cfRule>
    <cfRule type="cellIs" dxfId="140" priority="64" operator="between">
      <formula>10000</formula>
      <formula>100000</formula>
    </cfRule>
    <cfRule type="cellIs" dxfId="139" priority="65" operator="between">
      <formula>1250</formula>
      <formula>6250</formula>
    </cfRule>
    <cfRule type="cellIs" dxfId="138" priority="66" operator="between">
      <formula>1</formula>
      <formula>1000</formula>
    </cfRule>
  </conditionalFormatting>
  <conditionalFormatting sqref="P25:P26">
    <cfRule type="cellIs" dxfId="137" priority="51" operator="between">
      <formula>1</formula>
      <formula>1000</formula>
    </cfRule>
    <cfRule type="cellIs" dxfId="136" priority="54" operator="between">
      <formula>1</formula>
      <formula>1000</formula>
    </cfRule>
    <cfRule type="cellIs" dxfId="135" priority="53" operator="between">
      <formula>1250</formula>
      <formula>6250</formula>
    </cfRule>
    <cfRule type="cellIs" dxfId="134" priority="52" operator="between">
      <formula>10000</formula>
      <formula>100000</formula>
    </cfRule>
    <cfRule type="cellIs" dxfId="133" priority="50" operator="between">
      <formula>1250</formula>
      <formula>6250</formula>
    </cfRule>
    <cfRule type="cellIs" dxfId="132" priority="49" operator="between">
      <formula>10000</formula>
      <formula>100000</formula>
    </cfRule>
  </conditionalFormatting>
  <conditionalFormatting sqref="P25:P36">
    <cfRule type="cellIs" dxfId="131" priority="34" operator="between">
      <formula>10000</formula>
      <formula>100000</formula>
    </cfRule>
    <cfRule type="cellIs" dxfId="130" priority="35" operator="between">
      <formula>1250</formula>
      <formula>6250</formula>
    </cfRule>
    <cfRule type="cellIs" dxfId="129" priority="36" operator="between">
      <formula>1</formula>
      <formula>1000</formula>
    </cfRule>
  </conditionalFormatting>
  <conditionalFormatting sqref="P33">
    <cfRule type="cellIs" dxfId="128" priority="25" operator="between">
      <formula>10000</formula>
      <formula>100000</formula>
    </cfRule>
    <cfRule type="cellIs" dxfId="127" priority="26" operator="between">
      <formula>1250</formula>
      <formula>6250</formula>
    </cfRule>
    <cfRule type="cellIs" dxfId="126" priority="27" operator="between">
      <formula>1</formula>
      <formula>1000</formula>
    </cfRule>
    <cfRule type="cellIs" dxfId="125" priority="31" operator="between">
      <formula>10000</formula>
      <formula>100000</formula>
    </cfRule>
    <cfRule type="cellIs" dxfId="124" priority="32" operator="between">
      <formula>1250</formula>
      <formula>6250</formula>
    </cfRule>
    <cfRule type="cellIs" dxfId="123" priority="33" operator="between">
      <formula>1</formula>
      <formula>1000</formula>
    </cfRule>
  </conditionalFormatting>
  <conditionalFormatting sqref="P37">
    <cfRule type="cellIs" dxfId="122" priority="10" operator="between">
      <formula>10000</formula>
      <formula>100000</formula>
    </cfRule>
    <cfRule type="cellIs" dxfId="121" priority="11" operator="between">
      <formula>1250</formula>
      <formula>6250</formula>
    </cfRule>
    <cfRule type="cellIs" dxfId="120" priority="12" operator="between">
      <formula>1</formula>
      <formula>1000</formula>
    </cfRule>
    <cfRule type="cellIs" dxfId="119" priority="16" operator="between">
      <formula>10000</formula>
      <formula>100000</formula>
    </cfRule>
    <cfRule type="cellIs" dxfId="118" priority="17" operator="between">
      <formula>1250</formula>
      <formula>6250</formula>
    </cfRule>
    <cfRule type="cellIs" dxfId="117" priority="18" operator="between">
      <formula>1</formula>
      <formula>1000</formula>
    </cfRule>
  </conditionalFormatting>
  <conditionalFormatting sqref="P37:P42">
    <cfRule type="cellIs" dxfId="116" priority="20" operator="between">
      <formula>1250</formula>
      <formula>6250</formula>
    </cfRule>
    <cfRule type="cellIs" dxfId="115" priority="21" operator="between">
      <formula>1</formula>
      <formula>1000</formula>
    </cfRule>
    <cfRule type="cellIs" dxfId="114" priority="19" operator="between">
      <formula>10000</formula>
      <formula>100000</formula>
    </cfRule>
  </conditionalFormatting>
  <conditionalFormatting sqref="P45:P50">
    <cfRule type="cellIs" dxfId="113" priority="5" operator="between">
      <formula>1250</formula>
      <formula>6250</formula>
    </cfRule>
    <cfRule type="cellIs" dxfId="112" priority="6" operator="between">
      <formula>1</formula>
      <formula>1000</formula>
    </cfRule>
    <cfRule type="cellIs" dxfId="111" priority="4" operator="between">
      <formula>10000</formula>
      <formula>100000</formula>
    </cfRule>
  </conditionalFormatting>
  <conditionalFormatting sqref="P53:P54">
    <cfRule type="cellIs" dxfId="110" priority="133" operator="between">
      <formula>10000</formula>
      <formula>100000</formula>
    </cfRule>
    <cfRule type="cellIs" dxfId="109" priority="134" operator="between">
      <formula>1250</formula>
      <formula>6250</formula>
    </cfRule>
    <cfRule type="cellIs" dxfId="108" priority="135" operator="between">
      <formula>1</formula>
      <formula>1000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731D0526-B844-4D04-A84D-46A8C885BD56}">
          <x14:formula1>
            <xm:f>Datos!$C$18:$C$20</xm:f>
          </x14:formula1>
          <xm:sqref>L6:L7</xm:sqref>
        </x14:dataValidation>
        <x14:dataValidation type="list" allowBlank="1" showInputMessage="1" showErrorMessage="1" xr:uid="{4A4BEB96-94A7-4F89-969E-D3192BA32B46}">
          <x14:formula1>
            <xm:f>Datos!$C$14:$C$16</xm:f>
          </x14:formula1>
          <xm:sqref>K6:K7</xm:sqref>
        </x14:dataValidation>
        <x14:dataValidation type="list" allowBlank="1" showInputMessage="1" showErrorMessage="1" xr:uid="{92ED7283-7EBF-4695-8B8C-B3956F673D05}">
          <x14:formula1>
            <xm:f>Datos!$C$10:$C$12</xm:f>
          </x14:formula1>
          <xm:sqref>J6:J7</xm:sqref>
        </x14:dataValidation>
        <x14:dataValidation type="list" allowBlank="1" showInputMessage="1" showErrorMessage="1" xr:uid="{94B75806-DE54-4A52-B09F-EF3DE4D1E2B3}">
          <x14:formula1>
            <xm:f>Datos!$C$6:$C$8</xm:f>
          </x14:formula1>
          <xm:sqref>I6:I7</xm:sqref>
        </x14:dataValidation>
        <x14:dataValidation type="list" allowBlank="1" showInputMessage="1" showErrorMessage="1" xr:uid="{6F7181ED-7F2E-4B05-A8BA-AADCAE962DB7}">
          <x14:formula1>
            <xm:f>Datos!$C$2:$C$4</xm:f>
          </x14:formula1>
          <xm:sqref>H6:H7</xm:sqref>
        </x14:dataValidation>
        <x14:dataValidation type="list" errorStyle="warning" allowBlank="1" showInputMessage="1" showErrorMessage="1" error="Solo condicion normal, anormal o emergencia" xr:uid="{E982052E-AF19-46A9-9AA0-FCBA40279964}">
          <x14:formula1>
            <xm:f>Datos!$D$2:$D$4</xm:f>
          </x14:formula1>
          <xm:sqref>D8:D54</xm:sqref>
        </x14:dataValidation>
        <x14:dataValidation type="list" errorStyle="warning" allowBlank="1" showInputMessage="1" showErrorMessage="1" error="Solo valores 1, 5 o 10" xr:uid="{CA268AD5-C1D0-4FE3-8D64-18F7473CDCF8}">
          <x14:formula1>
            <xm:f>Datos!$B$2:$B$4</xm:f>
          </x14:formula1>
          <xm:sqref>H8:L54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EBDD7-623F-4A94-ADBE-C5D83B8F316D}">
  <dimension ref="A1:P54"/>
  <sheetViews>
    <sheetView topLeftCell="A40" zoomScale="84" zoomScaleNormal="84" workbookViewId="0">
      <selection activeCell="F44" sqref="F44"/>
    </sheetView>
  </sheetViews>
  <sheetFormatPr baseColWidth="10" defaultColWidth="11.42578125" defaultRowHeight="15" x14ac:dyDescent="0.25"/>
  <cols>
    <col min="1" max="1" width="15.140625" customWidth="1"/>
    <col min="2" max="2" width="16.85546875" customWidth="1"/>
    <col min="3" max="3" width="23.5703125" customWidth="1"/>
    <col min="4" max="4" width="16" customWidth="1"/>
    <col min="5" max="5" width="14.5703125" customWidth="1"/>
    <col min="6" max="6" width="18" customWidth="1"/>
    <col min="7" max="7" width="8.85546875" customWidth="1"/>
    <col min="8" max="12" width="3.7109375" bestFit="1" customWidth="1"/>
    <col min="13" max="13" width="6.7109375" customWidth="1"/>
    <col min="14" max="14" width="18" customWidth="1"/>
    <col min="15" max="15" width="40.85546875" customWidth="1"/>
    <col min="16" max="16" width="30.5703125" customWidth="1"/>
    <col min="17" max="20" width="3" bestFit="1" customWidth="1"/>
  </cols>
  <sheetData>
    <row r="1" spans="1:16" ht="28.5" customHeight="1" x14ac:dyDescent="0.25">
      <c r="A1" s="28"/>
      <c r="B1" s="28"/>
      <c r="C1" s="28"/>
      <c r="D1" s="29" t="s">
        <v>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8"/>
      <c r="P1" s="28"/>
    </row>
    <row r="2" spans="1:16" ht="84" customHeight="1" x14ac:dyDescent="0.25">
      <c r="A2" s="28"/>
      <c r="B2" s="28"/>
      <c r="C2" s="28"/>
      <c r="D2" s="29" t="s">
        <v>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8"/>
      <c r="P2" s="28"/>
    </row>
    <row r="3" spans="1:16" ht="28.5" customHeight="1" x14ac:dyDescent="0.25">
      <c r="A3" s="28"/>
      <c r="B3" s="28"/>
      <c r="C3" s="28"/>
      <c r="D3" s="30" t="s">
        <v>94</v>
      </c>
      <c r="E3" s="30"/>
      <c r="F3" s="30" t="s">
        <v>95</v>
      </c>
      <c r="G3" s="30"/>
      <c r="H3" s="30"/>
      <c r="I3" s="30"/>
      <c r="J3" s="30" t="s">
        <v>96</v>
      </c>
      <c r="K3" s="30"/>
      <c r="L3" s="30"/>
      <c r="M3" s="30"/>
      <c r="N3" s="30"/>
      <c r="O3" s="28"/>
      <c r="P3" s="28"/>
    </row>
    <row r="4" spans="1:16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" customHeight="1" x14ac:dyDescent="0.25">
      <c r="A5" s="45" t="s">
        <v>5</v>
      </c>
      <c r="B5" s="45"/>
      <c r="C5" s="45"/>
      <c r="D5" s="45"/>
      <c r="E5" s="45"/>
      <c r="F5" s="45"/>
      <c r="G5" s="45"/>
      <c r="H5" s="45" t="s">
        <v>6</v>
      </c>
      <c r="I5" s="45"/>
      <c r="J5" s="45"/>
      <c r="K5" s="45"/>
      <c r="L5" s="45"/>
      <c r="M5" s="45"/>
      <c r="N5" s="45"/>
      <c r="O5" s="8"/>
      <c r="P5" s="42" t="s">
        <v>7</v>
      </c>
    </row>
    <row r="6" spans="1:16" ht="48.75" customHeight="1" x14ac:dyDescent="0.25">
      <c r="A6" s="42" t="s">
        <v>8</v>
      </c>
      <c r="B6" s="42" t="s">
        <v>9</v>
      </c>
      <c r="C6" s="39" t="s">
        <v>10</v>
      </c>
      <c r="D6" s="40"/>
      <c r="E6" s="41"/>
      <c r="F6" s="44" t="s">
        <v>11</v>
      </c>
      <c r="G6" s="44"/>
      <c r="H6" s="43" t="s">
        <v>12</v>
      </c>
      <c r="I6" s="43" t="s">
        <v>13</v>
      </c>
      <c r="J6" s="43" t="s">
        <v>14</v>
      </c>
      <c r="K6" s="43" t="s">
        <v>15</v>
      </c>
      <c r="L6" s="43" t="s">
        <v>16</v>
      </c>
      <c r="M6" s="42" t="s">
        <v>17</v>
      </c>
      <c r="N6" s="42" t="s">
        <v>18</v>
      </c>
      <c r="O6" s="44" t="s">
        <v>19</v>
      </c>
      <c r="P6" s="42"/>
    </row>
    <row r="7" spans="1:16" ht="70.5" customHeight="1" x14ac:dyDescent="0.25">
      <c r="A7" s="42"/>
      <c r="B7" s="42"/>
      <c r="C7" s="2" t="s">
        <v>20</v>
      </c>
      <c r="D7" s="3" t="s">
        <v>21</v>
      </c>
      <c r="E7" s="3" t="s">
        <v>22</v>
      </c>
      <c r="F7" s="3" t="s">
        <v>20</v>
      </c>
      <c r="G7" s="12" t="s">
        <v>23</v>
      </c>
      <c r="H7" s="43"/>
      <c r="I7" s="43"/>
      <c r="J7" s="43"/>
      <c r="K7" s="43"/>
      <c r="L7" s="43"/>
      <c r="M7" s="42"/>
      <c r="N7" s="42"/>
      <c r="O7" s="44"/>
      <c r="P7" s="42"/>
    </row>
    <row r="8" spans="1:16" ht="47.25" customHeight="1" x14ac:dyDescent="0.25">
      <c r="A8" s="35" t="s">
        <v>97</v>
      </c>
      <c r="B8" s="34" t="s">
        <v>98</v>
      </c>
      <c r="C8" s="4" t="s">
        <v>35</v>
      </c>
      <c r="D8" s="4" t="s">
        <v>27</v>
      </c>
      <c r="E8" s="4" t="s">
        <v>28</v>
      </c>
      <c r="F8" s="5" t="s">
        <v>36</v>
      </c>
      <c r="G8" s="4" t="s">
        <v>30</v>
      </c>
      <c r="H8" s="6">
        <v>10</v>
      </c>
      <c r="I8" s="6">
        <v>10</v>
      </c>
      <c r="J8" s="6">
        <v>1</v>
      </c>
      <c r="K8" s="6">
        <v>10</v>
      </c>
      <c r="L8" s="6">
        <v>5</v>
      </c>
      <c r="M8" s="6">
        <f t="shared" ref="M8:M49" si="0">PRODUCT(H8:L8)</f>
        <v>5000</v>
      </c>
      <c r="N8" s="4" t="str">
        <f>VLOOKUP(M8,Datos!$E$3:$F$23,2,FALSE)</f>
        <v>SIGNIFICATIVO</v>
      </c>
      <c r="O8" s="4" t="s">
        <v>99</v>
      </c>
      <c r="P8" s="7" t="s">
        <v>38</v>
      </c>
    </row>
    <row r="9" spans="1:16" ht="42.75" x14ac:dyDescent="0.25">
      <c r="A9" s="36"/>
      <c r="B9" s="34"/>
      <c r="C9" s="4" t="s">
        <v>39</v>
      </c>
      <c r="D9" s="4" t="s">
        <v>27</v>
      </c>
      <c r="E9" s="4" t="s">
        <v>28</v>
      </c>
      <c r="F9" s="9" t="s">
        <v>40</v>
      </c>
      <c r="G9" s="4" t="s">
        <v>30</v>
      </c>
      <c r="H9" s="6">
        <v>1</v>
      </c>
      <c r="I9" s="6">
        <v>10</v>
      </c>
      <c r="J9" s="6">
        <v>5</v>
      </c>
      <c r="K9" s="6">
        <v>10</v>
      </c>
      <c r="L9" s="6">
        <v>1</v>
      </c>
      <c r="M9" s="6">
        <f t="shared" si="0"/>
        <v>500</v>
      </c>
      <c r="N9" s="4" t="str">
        <f>VLOOKUP(M9,Datos!$E$3:$F$23,2,FALSE)</f>
        <v>NO SIGNIFICATIVO</v>
      </c>
      <c r="O9" s="4" t="s">
        <v>41</v>
      </c>
      <c r="P9" s="7" t="s">
        <v>42</v>
      </c>
    </row>
    <row r="10" spans="1:16" ht="57" x14ac:dyDescent="0.25">
      <c r="A10" s="36"/>
      <c r="B10" s="34"/>
      <c r="C10" s="4" t="s">
        <v>100</v>
      </c>
      <c r="D10" s="4" t="s">
        <v>27</v>
      </c>
      <c r="E10" s="4" t="s">
        <v>28</v>
      </c>
      <c r="F10" s="9" t="s">
        <v>40</v>
      </c>
      <c r="G10" s="4" t="s">
        <v>30</v>
      </c>
      <c r="H10" s="6">
        <v>1</v>
      </c>
      <c r="I10" s="6">
        <v>10</v>
      </c>
      <c r="J10" s="6">
        <v>5</v>
      </c>
      <c r="K10" s="6">
        <v>10</v>
      </c>
      <c r="L10" s="6">
        <v>1</v>
      </c>
      <c r="M10" s="6">
        <f t="shared" si="0"/>
        <v>500</v>
      </c>
      <c r="N10" s="4" t="str">
        <f>VLOOKUP(M10,Datos!$E$3:$F$23,2,FALSE)</f>
        <v>NO SIGNIFICATIVO</v>
      </c>
      <c r="O10" s="10" t="s">
        <v>44</v>
      </c>
      <c r="P10" s="7" t="s">
        <v>42</v>
      </c>
    </row>
    <row r="11" spans="1:16" ht="47.25" customHeight="1" x14ac:dyDescent="0.25">
      <c r="A11" s="36"/>
      <c r="B11" s="34" t="s">
        <v>101</v>
      </c>
      <c r="C11" s="4" t="s">
        <v>46</v>
      </c>
      <c r="D11" s="4" t="s">
        <v>27</v>
      </c>
      <c r="E11" s="4" t="s">
        <v>28</v>
      </c>
      <c r="F11" s="9" t="s">
        <v>29</v>
      </c>
      <c r="G11" s="4" t="s">
        <v>30</v>
      </c>
      <c r="H11" s="6">
        <v>5</v>
      </c>
      <c r="I11" s="6">
        <v>5</v>
      </c>
      <c r="J11" s="6">
        <v>5</v>
      </c>
      <c r="K11" s="6">
        <v>5</v>
      </c>
      <c r="L11" s="6">
        <v>1</v>
      </c>
      <c r="M11" s="6">
        <f t="shared" si="0"/>
        <v>625</v>
      </c>
      <c r="N11" s="4" t="str">
        <f>VLOOKUP(M11,Datos!$E$3:$F$23,2,FALSE)</f>
        <v>NO SIGNIFICATIVO</v>
      </c>
      <c r="O11" s="4" t="s">
        <v>31</v>
      </c>
      <c r="P11" s="7" t="s">
        <v>102</v>
      </c>
    </row>
    <row r="12" spans="1:16" ht="57" x14ac:dyDescent="0.25">
      <c r="A12" s="36"/>
      <c r="B12" s="34"/>
      <c r="C12" s="4" t="s">
        <v>48</v>
      </c>
      <c r="D12" s="4" t="s">
        <v>27</v>
      </c>
      <c r="E12" s="4" t="s">
        <v>28</v>
      </c>
      <c r="F12" s="9" t="s">
        <v>40</v>
      </c>
      <c r="G12" s="4" t="s">
        <v>30</v>
      </c>
      <c r="H12" s="6">
        <v>5</v>
      </c>
      <c r="I12" s="6">
        <v>1</v>
      </c>
      <c r="J12" s="6">
        <v>5</v>
      </c>
      <c r="K12" s="6">
        <v>1</v>
      </c>
      <c r="L12" s="6">
        <v>5</v>
      </c>
      <c r="M12" s="6">
        <f t="shared" si="0"/>
        <v>125</v>
      </c>
      <c r="N12" s="4" t="str">
        <f>VLOOKUP(M12,Datos!$E$3:$F$23,2,FALSE)</f>
        <v>NO SIGNIFICATIVO</v>
      </c>
      <c r="O12" s="4" t="s">
        <v>49</v>
      </c>
      <c r="P12" s="7" t="s">
        <v>42</v>
      </c>
    </row>
    <row r="13" spans="1:16" ht="47.25" customHeight="1" x14ac:dyDescent="0.25">
      <c r="A13" s="36"/>
      <c r="B13" s="34" t="s">
        <v>71</v>
      </c>
      <c r="C13" s="4" t="s">
        <v>72</v>
      </c>
      <c r="D13" s="4" t="s">
        <v>27</v>
      </c>
      <c r="E13" s="4" t="s">
        <v>28</v>
      </c>
      <c r="F13" s="9" t="s">
        <v>29</v>
      </c>
      <c r="G13" s="4" t="s">
        <v>30</v>
      </c>
      <c r="H13" s="6">
        <v>10</v>
      </c>
      <c r="I13" s="6">
        <v>5</v>
      </c>
      <c r="J13" s="6">
        <v>5</v>
      </c>
      <c r="K13" s="6">
        <v>5</v>
      </c>
      <c r="L13" s="6">
        <v>5</v>
      </c>
      <c r="M13" s="6">
        <f>PRODUCT(H13:L13)</f>
        <v>6250</v>
      </c>
      <c r="N13" s="4" t="str">
        <f>VLOOKUP(M13,Datos!$E$3:$F$23,2,FALSE)</f>
        <v>SIGNIFICATIVO</v>
      </c>
      <c r="O13" s="4" t="s">
        <v>73</v>
      </c>
      <c r="P13" s="7" t="s">
        <v>74</v>
      </c>
    </row>
    <row r="14" spans="1:16" ht="47.25" customHeight="1" x14ac:dyDescent="0.25">
      <c r="A14" s="36"/>
      <c r="B14" s="34"/>
      <c r="C14" s="4" t="s">
        <v>75</v>
      </c>
      <c r="D14" s="4" t="s">
        <v>27</v>
      </c>
      <c r="E14" s="4" t="s">
        <v>28</v>
      </c>
      <c r="F14" s="9" t="s">
        <v>29</v>
      </c>
      <c r="G14" s="4" t="s">
        <v>30</v>
      </c>
      <c r="H14" s="6">
        <v>10</v>
      </c>
      <c r="I14" s="6">
        <v>5</v>
      </c>
      <c r="J14" s="6">
        <v>5</v>
      </c>
      <c r="K14" s="6">
        <v>5</v>
      </c>
      <c r="L14" s="6">
        <v>5</v>
      </c>
      <c r="M14" s="6">
        <f>PRODUCT(H14:L14)</f>
        <v>6250</v>
      </c>
      <c r="N14" s="4" t="str">
        <f>VLOOKUP(M14,Datos!$E$3:$F$23,2,FALSE)</f>
        <v>SIGNIFICATIVO</v>
      </c>
      <c r="O14" s="4" t="s">
        <v>73</v>
      </c>
      <c r="P14" s="7" t="s">
        <v>74</v>
      </c>
    </row>
    <row r="15" spans="1:16" ht="57" x14ac:dyDescent="0.25">
      <c r="A15" s="36"/>
      <c r="B15" s="34"/>
      <c r="C15" s="4" t="s">
        <v>61</v>
      </c>
      <c r="D15" s="4" t="s">
        <v>27</v>
      </c>
      <c r="E15" s="4" t="s">
        <v>28</v>
      </c>
      <c r="F15" s="5" t="s">
        <v>62</v>
      </c>
      <c r="G15" s="4" t="s">
        <v>30</v>
      </c>
      <c r="H15" s="6">
        <v>10</v>
      </c>
      <c r="I15" s="6">
        <v>5</v>
      </c>
      <c r="J15" s="6">
        <v>5</v>
      </c>
      <c r="K15" s="6">
        <v>5</v>
      </c>
      <c r="L15" s="6">
        <v>5</v>
      </c>
      <c r="M15" s="6">
        <f>PRODUCT(H15:L15)</f>
        <v>6250</v>
      </c>
      <c r="N15" s="4" t="str">
        <f>VLOOKUP(M15,Datos!$E$3:$F$23,2,FALSE)</f>
        <v>SIGNIFICATIVO</v>
      </c>
      <c r="O15" s="4" t="s">
        <v>63</v>
      </c>
      <c r="P15" s="7" t="s">
        <v>52</v>
      </c>
    </row>
    <row r="16" spans="1:16" ht="57" x14ac:dyDescent="0.25">
      <c r="A16" s="36"/>
      <c r="B16" s="34"/>
      <c r="C16" s="4" t="s">
        <v>48</v>
      </c>
      <c r="D16" s="4" t="s">
        <v>27</v>
      </c>
      <c r="E16" s="4" t="s">
        <v>28</v>
      </c>
      <c r="F16" s="5" t="s">
        <v>40</v>
      </c>
      <c r="G16" s="4" t="s">
        <v>30</v>
      </c>
      <c r="H16" s="6">
        <v>5</v>
      </c>
      <c r="I16" s="6">
        <v>1</v>
      </c>
      <c r="J16" s="6">
        <v>5</v>
      </c>
      <c r="K16" s="6">
        <v>1</v>
      </c>
      <c r="L16" s="6">
        <v>5</v>
      </c>
      <c r="M16" s="6">
        <f t="shared" si="0"/>
        <v>125</v>
      </c>
      <c r="N16" s="4" t="str">
        <f>VLOOKUP(M16,Datos!$E$3:$F$23,2,FALSE)</f>
        <v>NO SIGNIFICATIVO</v>
      </c>
      <c r="O16" s="4" t="s">
        <v>49</v>
      </c>
      <c r="P16" s="7" t="s">
        <v>42</v>
      </c>
    </row>
    <row r="17" spans="1:16" ht="47.25" customHeight="1" x14ac:dyDescent="0.25">
      <c r="A17" s="36"/>
      <c r="B17" s="34"/>
      <c r="C17" s="4" t="s">
        <v>76</v>
      </c>
      <c r="D17" s="4" t="s">
        <v>27</v>
      </c>
      <c r="E17" s="4" t="s">
        <v>28</v>
      </c>
      <c r="F17" s="5" t="s">
        <v>65</v>
      </c>
      <c r="G17" s="4" t="s">
        <v>30</v>
      </c>
      <c r="H17" s="6">
        <v>10</v>
      </c>
      <c r="I17" s="6">
        <v>5</v>
      </c>
      <c r="J17" s="6">
        <v>1</v>
      </c>
      <c r="K17" s="6">
        <v>1</v>
      </c>
      <c r="L17" s="6">
        <v>5</v>
      </c>
      <c r="M17" s="6">
        <f t="shared" si="0"/>
        <v>250</v>
      </c>
      <c r="N17" s="4" t="str">
        <f>VLOOKUP(M17,Datos!$E$3:$F$23,2,FALSE)</f>
        <v>NO SIGNIFICATIVO</v>
      </c>
      <c r="O17" s="4" t="s">
        <v>66</v>
      </c>
      <c r="P17" s="7" t="s">
        <v>52</v>
      </c>
    </row>
    <row r="18" spans="1:16" ht="47.25" customHeight="1" x14ac:dyDescent="0.25">
      <c r="A18" s="36"/>
      <c r="B18" s="34"/>
      <c r="C18" s="4" t="s">
        <v>77</v>
      </c>
      <c r="D18" s="4" t="s">
        <v>56</v>
      </c>
      <c r="E18" s="4" t="s">
        <v>28</v>
      </c>
      <c r="F18" s="5" t="s">
        <v>40</v>
      </c>
      <c r="G18" s="4" t="s">
        <v>30</v>
      </c>
      <c r="H18" s="6">
        <v>5</v>
      </c>
      <c r="I18" s="6">
        <v>5</v>
      </c>
      <c r="J18" s="6">
        <v>1</v>
      </c>
      <c r="K18" s="6">
        <v>1</v>
      </c>
      <c r="L18" s="6">
        <v>1</v>
      </c>
      <c r="M18" s="6">
        <f t="shared" si="0"/>
        <v>25</v>
      </c>
      <c r="N18" s="4" t="str">
        <f>VLOOKUP(M18,Datos!$E$3:$F$23,2,FALSE)</f>
        <v>NO SIGNIFICATIVO</v>
      </c>
      <c r="O18" s="4" t="s">
        <v>73</v>
      </c>
      <c r="P18" s="7" t="s">
        <v>59</v>
      </c>
    </row>
    <row r="19" spans="1:16" ht="47.25" customHeight="1" x14ac:dyDescent="0.25">
      <c r="A19" s="36"/>
      <c r="B19" s="35" t="s">
        <v>88</v>
      </c>
      <c r="C19" s="4" t="s">
        <v>72</v>
      </c>
      <c r="D19" s="4" t="s">
        <v>27</v>
      </c>
      <c r="E19" s="4" t="s">
        <v>28</v>
      </c>
      <c r="F19" s="9" t="s">
        <v>29</v>
      </c>
      <c r="G19" s="4" t="s">
        <v>30</v>
      </c>
      <c r="H19" s="6">
        <v>10</v>
      </c>
      <c r="I19" s="6">
        <v>5</v>
      </c>
      <c r="J19" s="6">
        <v>5</v>
      </c>
      <c r="K19" s="6">
        <v>5</v>
      </c>
      <c r="L19" s="6">
        <v>5</v>
      </c>
      <c r="M19" s="6">
        <f>PRODUCT(H19:L19)</f>
        <v>6250</v>
      </c>
      <c r="N19" s="4" t="str">
        <f>VLOOKUP(M19,Datos!$E$3:$F$23,2,FALSE)</f>
        <v>SIGNIFICATIVO</v>
      </c>
      <c r="O19" s="4" t="s">
        <v>73</v>
      </c>
      <c r="P19" s="7" t="s">
        <v>74</v>
      </c>
    </row>
    <row r="20" spans="1:16" ht="47.25" customHeight="1" x14ac:dyDescent="0.25">
      <c r="A20" s="36"/>
      <c r="B20" s="36"/>
      <c r="C20" s="4" t="s">
        <v>75</v>
      </c>
      <c r="D20" s="4" t="s">
        <v>27</v>
      </c>
      <c r="E20" s="4" t="s">
        <v>28</v>
      </c>
      <c r="F20" s="9" t="s">
        <v>29</v>
      </c>
      <c r="G20" s="4" t="s">
        <v>30</v>
      </c>
      <c r="H20" s="6">
        <v>10</v>
      </c>
      <c r="I20" s="6">
        <v>5</v>
      </c>
      <c r="J20" s="6">
        <v>5</v>
      </c>
      <c r="K20" s="6">
        <v>5</v>
      </c>
      <c r="L20" s="6">
        <v>5</v>
      </c>
      <c r="M20" s="6">
        <f t="shared" si="0"/>
        <v>6250</v>
      </c>
      <c r="N20" s="4" t="str">
        <f>VLOOKUP(M20,Datos!$E$3:$F$23,2,FALSE)</f>
        <v>SIGNIFICATIVO</v>
      </c>
      <c r="O20" s="4" t="s">
        <v>73</v>
      </c>
      <c r="P20" s="7" t="s">
        <v>74</v>
      </c>
    </row>
    <row r="21" spans="1:16" ht="47.25" customHeight="1" x14ac:dyDescent="0.25">
      <c r="A21" s="36"/>
      <c r="B21" s="36"/>
      <c r="C21" s="4" t="s">
        <v>53</v>
      </c>
      <c r="D21" s="4" t="s">
        <v>27</v>
      </c>
      <c r="E21" s="4" t="s">
        <v>28</v>
      </c>
      <c r="F21" s="5" t="s">
        <v>40</v>
      </c>
      <c r="G21" s="4" t="s">
        <v>30</v>
      </c>
      <c r="H21" s="6">
        <v>10</v>
      </c>
      <c r="I21" s="6">
        <v>5</v>
      </c>
      <c r="J21" s="6">
        <v>5</v>
      </c>
      <c r="K21" s="6">
        <v>5</v>
      </c>
      <c r="L21" s="6">
        <v>5</v>
      </c>
      <c r="M21" s="6">
        <f t="shared" si="0"/>
        <v>6250</v>
      </c>
      <c r="N21" s="4" t="str">
        <f>VLOOKUP(M21,Datos!$E$3:$F$23,2,FALSE)</f>
        <v>SIGNIFICATIVO</v>
      </c>
      <c r="O21" s="4" t="s">
        <v>54</v>
      </c>
      <c r="P21" s="7" t="s">
        <v>42</v>
      </c>
    </row>
    <row r="22" spans="1:16" ht="57" x14ac:dyDescent="0.25">
      <c r="A22" s="36"/>
      <c r="B22" s="36"/>
      <c r="C22" s="4" t="s">
        <v>48</v>
      </c>
      <c r="D22" s="4" t="s">
        <v>27</v>
      </c>
      <c r="E22" s="4" t="s">
        <v>28</v>
      </c>
      <c r="F22" s="5" t="s">
        <v>40</v>
      </c>
      <c r="G22" s="4" t="s">
        <v>30</v>
      </c>
      <c r="H22" s="6">
        <v>5</v>
      </c>
      <c r="I22" s="6">
        <v>1</v>
      </c>
      <c r="J22" s="6">
        <v>5</v>
      </c>
      <c r="K22" s="6">
        <v>1</v>
      </c>
      <c r="L22" s="6">
        <v>5</v>
      </c>
      <c r="M22" s="6">
        <f t="shared" si="0"/>
        <v>125</v>
      </c>
      <c r="N22" s="4" t="str">
        <f>VLOOKUP(M22,Datos!$E$3:$F$23,2,FALSE)</f>
        <v>NO SIGNIFICATIVO</v>
      </c>
      <c r="O22" s="4" t="s">
        <v>49</v>
      </c>
      <c r="P22" s="7" t="s">
        <v>42</v>
      </c>
    </row>
    <row r="23" spans="1:16" ht="47.25" customHeight="1" x14ac:dyDescent="0.25">
      <c r="A23" s="36"/>
      <c r="B23" s="36"/>
      <c r="C23" s="4" t="s">
        <v>35</v>
      </c>
      <c r="D23" s="4" t="s">
        <v>27</v>
      </c>
      <c r="E23" s="4" t="s">
        <v>28</v>
      </c>
      <c r="F23" s="5" t="s">
        <v>36</v>
      </c>
      <c r="G23" s="4" t="s">
        <v>30</v>
      </c>
      <c r="H23" s="6">
        <v>10</v>
      </c>
      <c r="I23" s="6">
        <v>1</v>
      </c>
      <c r="J23" s="6">
        <v>1</v>
      </c>
      <c r="K23" s="6">
        <v>10</v>
      </c>
      <c r="L23" s="6">
        <v>5</v>
      </c>
      <c r="M23" s="6">
        <f t="shared" si="0"/>
        <v>500</v>
      </c>
      <c r="N23" s="4" t="str">
        <f>VLOOKUP(M23,Datos!$E$3:$F$23,2,FALSE)</f>
        <v>NO SIGNIFICATIVO</v>
      </c>
      <c r="O23" s="4" t="s">
        <v>99</v>
      </c>
      <c r="P23" s="7" t="s">
        <v>38</v>
      </c>
    </row>
    <row r="24" spans="1:16" ht="47.25" customHeight="1" x14ac:dyDescent="0.25">
      <c r="A24" s="36"/>
      <c r="B24" s="37"/>
      <c r="C24" s="4" t="s">
        <v>89</v>
      </c>
      <c r="D24" s="4" t="s">
        <v>27</v>
      </c>
      <c r="E24" s="4" t="s">
        <v>28</v>
      </c>
      <c r="F24" s="5" t="s">
        <v>57</v>
      </c>
      <c r="G24" s="4" t="s">
        <v>30</v>
      </c>
      <c r="H24" s="6">
        <v>5</v>
      </c>
      <c r="I24" s="6">
        <v>1</v>
      </c>
      <c r="J24" s="6">
        <v>10</v>
      </c>
      <c r="K24" s="6">
        <v>5</v>
      </c>
      <c r="L24" s="6">
        <v>5</v>
      </c>
      <c r="M24" s="6">
        <f t="shared" si="0"/>
        <v>1250</v>
      </c>
      <c r="N24" s="4" t="str">
        <f>VLOOKUP(M24,Datos!$E$3:$F$23,2,FALSE)</f>
        <v>SIGNIFICATIVO</v>
      </c>
      <c r="O24" s="4" t="s">
        <v>73</v>
      </c>
      <c r="P24" s="7" t="s">
        <v>103</v>
      </c>
    </row>
    <row r="25" spans="1:16" ht="47.25" customHeight="1" x14ac:dyDescent="0.25">
      <c r="A25" s="36"/>
      <c r="B25" s="35" t="s">
        <v>78</v>
      </c>
      <c r="C25" s="4" t="s">
        <v>72</v>
      </c>
      <c r="D25" s="4" t="s">
        <v>27</v>
      </c>
      <c r="E25" s="4" t="s">
        <v>28</v>
      </c>
      <c r="F25" s="9" t="s">
        <v>29</v>
      </c>
      <c r="G25" s="4" t="s">
        <v>30</v>
      </c>
      <c r="H25" s="6">
        <v>10</v>
      </c>
      <c r="I25" s="6">
        <v>5</v>
      </c>
      <c r="J25" s="6">
        <v>5</v>
      </c>
      <c r="K25" s="6">
        <v>5</v>
      </c>
      <c r="L25" s="6">
        <v>5</v>
      </c>
      <c r="M25" s="6">
        <f>PRODUCT(H25:L25)</f>
        <v>6250</v>
      </c>
      <c r="N25" s="4" t="str">
        <f>VLOOKUP(M25,Datos!$E$3:$F$23,2,FALSE)</f>
        <v>SIGNIFICATIVO</v>
      </c>
      <c r="O25" s="4" t="s">
        <v>73</v>
      </c>
      <c r="P25" s="7" t="s">
        <v>74</v>
      </c>
    </row>
    <row r="26" spans="1:16" ht="47.25" customHeight="1" x14ac:dyDescent="0.25">
      <c r="A26" s="36"/>
      <c r="B26" s="36"/>
      <c r="C26" s="4" t="s">
        <v>75</v>
      </c>
      <c r="D26" s="4" t="s">
        <v>27</v>
      </c>
      <c r="E26" s="4" t="s">
        <v>28</v>
      </c>
      <c r="F26" s="9" t="s">
        <v>29</v>
      </c>
      <c r="G26" s="4" t="s">
        <v>30</v>
      </c>
      <c r="H26" s="6">
        <v>10</v>
      </c>
      <c r="I26" s="6">
        <v>5</v>
      </c>
      <c r="J26" s="6">
        <v>5</v>
      </c>
      <c r="K26" s="6">
        <v>5</v>
      </c>
      <c r="L26" s="6">
        <v>5</v>
      </c>
      <c r="M26" s="6">
        <f>PRODUCT(H26:L26)</f>
        <v>6250</v>
      </c>
      <c r="N26" s="4" t="str">
        <f>VLOOKUP(M26,Datos!$E$3:$F$23,2,FALSE)</f>
        <v>SIGNIFICATIVO</v>
      </c>
      <c r="O26" s="4" t="s">
        <v>73</v>
      </c>
      <c r="P26" s="7" t="s">
        <v>74</v>
      </c>
    </row>
    <row r="27" spans="1:16" ht="57" x14ac:dyDescent="0.25">
      <c r="A27" s="36"/>
      <c r="B27" s="36"/>
      <c r="C27" s="4" t="s">
        <v>61</v>
      </c>
      <c r="D27" s="4" t="s">
        <v>27</v>
      </c>
      <c r="E27" s="4" t="s">
        <v>28</v>
      </c>
      <c r="F27" s="5" t="s">
        <v>62</v>
      </c>
      <c r="G27" s="4" t="s">
        <v>30</v>
      </c>
      <c r="H27" s="6">
        <v>10</v>
      </c>
      <c r="I27" s="6">
        <v>5</v>
      </c>
      <c r="J27" s="6">
        <v>5</v>
      </c>
      <c r="K27" s="6">
        <v>5</v>
      </c>
      <c r="L27" s="6">
        <v>5</v>
      </c>
      <c r="M27" s="6">
        <f>PRODUCT(H27:L27)</f>
        <v>6250</v>
      </c>
      <c r="N27" s="4" t="str">
        <f>VLOOKUP(M27,Datos!$E$3:$F$23,2,FALSE)</f>
        <v>SIGNIFICATIVO</v>
      </c>
      <c r="O27" s="4" t="s">
        <v>63</v>
      </c>
      <c r="P27" s="7" t="s">
        <v>52</v>
      </c>
    </row>
    <row r="28" spans="1:16" ht="47.25" customHeight="1" x14ac:dyDescent="0.25">
      <c r="A28" s="36"/>
      <c r="B28" s="36"/>
      <c r="C28" s="4" t="s">
        <v>79</v>
      </c>
      <c r="D28" s="4" t="s">
        <v>27</v>
      </c>
      <c r="E28" s="4" t="s">
        <v>28</v>
      </c>
      <c r="F28" s="5" t="s">
        <v>40</v>
      </c>
      <c r="G28" s="4" t="s">
        <v>30</v>
      </c>
      <c r="H28" s="6">
        <v>10</v>
      </c>
      <c r="I28" s="6">
        <v>5</v>
      </c>
      <c r="J28" s="6">
        <v>1</v>
      </c>
      <c r="K28" s="6">
        <v>10</v>
      </c>
      <c r="L28" s="6">
        <v>5</v>
      </c>
      <c r="M28" s="6">
        <f t="shared" si="0"/>
        <v>2500</v>
      </c>
      <c r="N28" s="4" t="str">
        <f>VLOOKUP(M28,Datos!$E$3:$F$23,2,FALSE)</f>
        <v>SIGNIFICATIVO</v>
      </c>
      <c r="O28" s="4" t="s">
        <v>31</v>
      </c>
      <c r="P28" s="7" t="s">
        <v>104</v>
      </c>
    </row>
    <row r="29" spans="1:16" ht="47.25" customHeight="1" x14ac:dyDescent="0.25">
      <c r="A29" s="36"/>
      <c r="B29" s="36"/>
      <c r="C29" s="4" t="s">
        <v>77</v>
      </c>
      <c r="D29" s="4" t="s">
        <v>56</v>
      </c>
      <c r="E29" s="4" t="s">
        <v>28</v>
      </c>
      <c r="F29" s="5" t="s">
        <v>40</v>
      </c>
      <c r="G29" s="4" t="s">
        <v>30</v>
      </c>
      <c r="H29" s="6">
        <v>5</v>
      </c>
      <c r="I29" s="6">
        <v>5</v>
      </c>
      <c r="J29" s="6">
        <v>1</v>
      </c>
      <c r="K29" s="6">
        <v>1</v>
      </c>
      <c r="L29" s="6">
        <v>1</v>
      </c>
      <c r="M29" s="6">
        <f t="shared" si="0"/>
        <v>25</v>
      </c>
      <c r="N29" s="4" t="str">
        <f>VLOOKUP(M29,Datos!$E$3:$F$23,2,FALSE)</f>
        <v>NO SIGNIFICATIVO</v>
      </c>
      <c r="O29" s="4" t="s">
        <v>73</v>
      </c>
      <c r="P29" s="7" t="s">
        <v>74</v>
      </c>
    </row>
    <row r="30" spans="1:16" ht="57" x14ac:dyDescent="0.25">
      <c r="A30" s="36"/>
      <c r="B30" s="36"/>
      <c r="C30" s="4" t="s">
        <v>48</v>
      </c>
      <c r="D30" s="4" t="s">
        <v>27</v>
      </c>
      <c r="E30" s="4" t="s">
        <v>28</v>
      </c>
      <c r="F30" s="5" t="s">
        <v>40</v>
      </c>
      <c r="G30" s="4" t="s">
        <v>30</v>
      </c>
      <c r="H30" s="6">
        <v>5</v>
      </c>
      <c r="I30" s="6">
        <v>1</v>
      </c>
      <c r="J30" s="6">
        <v>5</v>
      </c>
      <c r="K30" s="6">
        <v>1</v>
      </c>
      <c r="L30" s="6">
        <v>5</v>
      </c>
      <c r="M30" s="6">
        <f t="shared" si="0"/>
        <v>125</v>
      </c>
      <c r="N30" s="4" t="str">
        <f>VLOOKUP(M30,Datos!$E$3:$F$23,2,FALSE)</f>
        <v>NO SIGNIFICATIVO</v>
      </c>
      <c r="O30" s="4" t="s">
        <v>49</v>
      </c>
      <c r="P30" s="7" t="s">
        <v>42</v>
      </c>
    </row>
    <row r="31" spans="1:16" ht="47.25" customHeight="1" x14ac:dyDescent="0.25">
      <c r="A31" s="36"/>
      <c r="B31" s="36"/>
      <c r="C31" s="4" t="s">
        <v>53</v>
      </c>
      <c r="D31" s="4" t="s">
        <v>27</v>
      </c>
      <c r="E31" s="4" t="s">
        <v>28</v>
      </c>
      <c r="F31" s="5" t="s">
        <v>40</v>
      </c>
      <c r="G31" s="4" t="s">
        <v>30</v>
      </c>
      <c r="H31" s="6">
        <v>10</v>
      </c>
      <c r="I31" s="6">
        <v>5</v>
      </c>
      <c r="J31" s="6">
        <v>5</v>
      </c>
      <c r="K31" s="6">
        <v>5</v>
      </c>
      <c r="L31" s="6">
        <v>5</v>
      </c>
      <c r="M31" s="6">
        <f t="shared" si="0"/>
        <v>6250</v>
      </c>
      <c r="N31" s="4" t="str">
        <f>VLOOKUP(M31,Datos!$E$3:$F$23,2,FALSE)</f>
        <v>SIGNIFICATIVO</v>
      </c>
      <c r="O31" s="4" t="s">
        <v>54</v>
      </c>
      <c r="P31" s="7" t="s">
        <v>42</v>
      </c>
    </row>
    <row r="32" spans="1:16" ht="47.25" customHeight="1" x14ac:dyDescent="0.25">
      <c r="A32" s="36"/>
      <c r="B32" s="37"/>
      <c r="C32" s="4" t="s">
        <v>105</v>
      </c>
      <c r="D32" s="4" t="s">
        <v>27</v>
      </c>
      <c r="E32" s="4" t="s">
        <v>28</v>
      </c>
      <c r="F32" s="5" t="s">
        <v>40</v>
      </c>
      <c r="G32" s="4" t="s">
        <v>30</v>
      </c>
      <c r="H32" s="6">
        <v>10</v>
      </c>
      <c r="I32" s="6">
        <v>10</v>
      </c>
      <c r="J32" s="6">
        <v>1</v>
      </c>
      <c r="K32" s="6">
        <v>5</v>
      </c>
      <c r="L32" s="6">
        <v>5</v>
      </c>
      <c r="M32" s="6">
        <f t="shared" si="0"/>
        <v>2500</v>
      </c>
      <c r="N32" s="4" t="str">
        <f>VLOOKUP(M32,Datos!$E$3:$F$23,2,FALSE)</f>
        <v>SIGNIFICATIVO</v>
      </c>
      <c r="O32" s="4" t="s">
        <v>82</v>
      </c>
      <c r="P32" s="7" t="s">
        <v>42</v>
      </c>
    </row>
    <row r="33" spans="1:16" ht="47.25" customHeight="1" x14ac:dyDescent="0.25">
      <c r="A33" s="36"/>
      <c r="B33" s="35" t="s">
        <v>83</v>
      </c>
      <c r="C33" s="4" t="s">
        <v>72</v>
      </c>
      <c r="D33" s="4" t="s">
        <v>27</v>
      </c>
      <c r="E33" s="4" t="s">
        <v>28</v>
      </c>
      <c r="F33" s="9" t="s">
        <v>29</v>
      </c>
      <c r="G33" s="4" t="s">
        <v>30</v>
      </c>
      <c r="H33" s="6">
        <v>10</v>
      </c>
      <c r="I33" s="6">
        <v>5</v>
      </c>
      <c r="J33" s="6">
        <v>5</v>
      </c>
      <c r="K33" s="6">
        <v>5</v>
      </c>
      <c r="L33" s="6">
        <v>5</v>
      </c>
      <c r="M33" s="6">
        <f t="shared" si="0"/>
        <v>6250</v>
      </c>
      <c r="N33" s="4" t="str">
        <f>VLOOKUP(M33,Datos!$E$3:$F$23,2,FALSE)</f>
        <v>SIGNIFICATIVO</v>
      </c>
      <c r="O33" s="4" t="s">
        <v>73</v>
      </c>
      <c r="P33" s="7" t="s">
        <v>74</v>
      </c>
    </row>
    <row r="34" spans="1:16" ht="47.25" customHeight="1" x14ac:dyDescent="0.25">
      <c r="A34" s="36"/>
      <c r="B34" s="36"/>
      <c r="C34" s="4" t="s">
        <v>75</v>
      </c>
      <c r="D34" s="4" t="s">
        <v>27</v>
      </c>
      <c r="E34" s="4" t="s">
        <v>28</v>
      </c>
      <c r="F34" s="5" t="s">
        <v>29</v>
      </c>
      <c r="G34" s="4" t="s">
        <v>30</v>
      </c>
      <c r="H34" s="6">
        <v>10</v>
      </c>
      <c r="I34" s="6">
        <v>5</v>
      </c>
      <c r="J34" s="6">
        <v>5</v>
      </c>
      <c r="K34" s="6">
        <v>5</v>
      </c>
      <c r="L34" s="6">
        <v>5</v>
      </c>
      <c r="M34" s="6">
        <f t="shared" si="0"/>
        <v>6250</v>
      </c>
      <c r="N34" s="4" t="str">
        <f>VLOOKUP(M34,Datos!$E$3:$F$23,2,FALSE)</f>
        <v>SIGNIFICATIVO</v>
      </c>
      <c r="O34" s="4" t="s">
        <v>73</v>
      </c>
      <c r="P34" s="7" t="s">
        <v>74</v>
      </c>
    </row>
    <row r="35" spans="1:16" ht="47.25" customHeight="1" x14ac:dyDescent="0.25">
      <c r="A35" s="36"/>
      <c r="B35" s="36"/>
      <c r="C35" s="4" t="s">
        <v>53</v>
      </c>
      <c r="D35" s="4" t="s">
        <v>27</v>
      </c>
      <c r="E35" s="4" t="s">
        <v>28</v>
      </c>
      <c r="F35" s="5" t="s">
        <v>84</v>
      </c>
      <c r="G35" s="4" t="s">
        <v>30</v>
      </c>
      <c r="H35" s="6">
        <v>10</v>
      </c>
      <c r="I35" s="6">
        <v>5</v>
      </c>
      <c r="J35" s="6">
        <v>5</v>
      </c>
      <c r="K35" s="6">
        <v>1</v>
      </c>
      <c r="L35" s="6">
        <v>5</v>
      </c>
      <c r="M35" s="6">
        <f t="shared" si="0"/>
        <v>1250</v>
      </c>
      <c r="N35" s="4" t="str">
        <f>VLOOKUP(M35,Datos!$E$3:$F$23,2,FALSE)</f>
        <v>SIGNIFICATIVO</v>
      </c>
      <c r="O35" s="4" t="s">
        <v>54</v>
      </c>
      <c r="P35" s="7" t="s">
        <v>42</v>
      </c>
    </row>
    <row r="36" spans="1:16" ht="47.25" customHeight="1" x14ac:dyDescent="0.25">
      <c r="A36" s="36"/>
      <c r="B36" s="37"/>
      <c r="C36" s="4" t="s">
        <v>77</v>
      </c>
      <c r="D36" s="4" t="s">
        <v>56</v>
      </c>
      <c r="E36" s="4" t="s">
        <v>28</v>
      </c>
      <c r="F36" s="5" t="s">
        <v>40</v>
      </c>
      <c r="G36" s="4" t="s">
        <v>30</v>
      </c>
      <c r="H36" s="6">
        <v>5</v>
      </c>
      <c r="I36" s="6">
        <v>5</v>
      </c>
      <c r="J36" s="6">
        <v>5</v>
      </c>
      <c r="K36" s="6">
        <v>1</v>
      </c>
      <c r="L36" s="6">
        <v>5</v>
      </c>
      <c r="M36" s="6">
        <f t="shared" si="0"/>
        <v>625</v>
      </c>
      <c r="N36" s="4" t="str">
        <f>VLOOKUP(M36,Datos!$E$3:$F$23,2,FALSE)</f>
        <v>NO SIGNIFICATIVO</v>
      </c>
      <c r="O36" s="4" t="s">
        <v>73</v>
      </c>
      <c r="P36" s="7" t="s">
        <v>74</v>
      </c>
    </row>
    <row r="37" spans="1:16" ht="47.25" customHeight="1" x14ac:dyDescent="0.25">
      <c r="A37" s="36"/>
      <c r="B37" s="35" t="s">
        <v>106</v>
      </c>
      <c r="C37" s="4" t="s">
        <v>72</v>
      </c>
      <c r="D37" s="4" t="s">
        <v>27</v>
      </c>
      <c r="E37" s="4" t="s">
        <v>28</v>
      </c>
      <c r="F37" s="9" t="s">
        <v>29</v>
      </c>
      <c r="G37" s="4" t="s">
        <v>30</v>
      </c>
      <c r="H37" s="6">
        <v>10</v>
      </c>
      <c r="I37" s="6">
        <v>5</v>
      </c>
      <c r="J37" s="6">
        <v>5</v>
      </c>
      <c r="K37" s="6">
        <v>5</v>
      </c>
      <c r="L37" s="6">
        <v>5</v>
      </c>
      <c r="M37" s="6">
        <f t="shared" si="0"/>
        <v>6250</v>
      </c>
      <c r="N37" s="4" t="str">
        <f>VLOOKUP(M37,Datos!$E$3:$F$23,2,FALSE)</f>
        <v>SIGNIFICATIVO</v>
      </c>
      <c r="O37" s="4" t="s">
        <v>73</v>
      </c>
      <c r="P37" s="7" t="s">
        <v>74</v>
      </c>
    </row>
    <row r="38" spans="1:16" ht="47.25" customHeight="1" x14ac:dyDescent="0.25">
      <c r="A38" s="36"/>
      <c r="B38" s="36"/>
      <c r="C38" s="4" t="s">
        <v>75</v>
      </c>
      <c r="D38" s="4" t="s">
        <v>27</v>
      </c>
      <c r="E38" s="4" t="s">
        <v>28</v>
      </c>
      <c r="F38" s="5" t="s">
        <v>29</v>
      </c>
      <c r="G38" s="4" t="s">
        <v>30</v>
      </c>
      <c r="H38" s="6">
        <v>10</v>
      </c>
      <c r="I38" s="6">
        <v>5</v>
      </c>
      <c r="J38" s="6">
        <v>5</v>
      </c>
      <c r="K38" s="6">
        <v>5</v>
      </c>
      <c r="L38" s="6">
        <v>5</v>
      </c>
      <c r="M38" s="6">
        <f t="shared" si="0"/>
        <v>6250</v>
      </c>
      <c r="N38" s="4" t="str">
        <f>VLOOKUP(M38,Datos!$E$3:$F$23,2,FALSE)</f>
        <v>SIGNIFICATIVO</v>
      </c>
      <c r="O38" s="4" t="s">
        <v>73</v>
      </c>
      <c r="P38" s="7" t="s">
        <v>74</v>
      </c>
    </row>
    <row r="39" spans="1:16" ht="47.25" customHeight="1" x14ac:dyDescent="0.25">
      <c r="A39" s="36"/>
      <c r="B39" s="36"/>
      <c r="C39" s="4" t="s">
        <v>53</v>
      </c>
      <c r="D39" s="4" t="s">
        <v>27</v>
      </c>
      <c r="E39" s="4" t="s">
        <v>28</v>
      </c>
      <c r="F39" s="5" t="s">
        <v>84</v>
      </c>
      <c r="G39" s="4" t="s">
        <v>30</v>
      </c>
      <c r="H39" s="6">
        <v>10</v>
      </c>
      <c r="I39" s="6">
        <v>5</v>
      </c>
      <c r="J39" s="6">
        <v>5</v>
      </c>
      <c r="K39" s="6">
        <v>1</v>
      </c>
      <c r="L39" s="6">
        <v>5</v>
      </c>
      <c r="M39" s="6">
        <f t="shared" si="0"/>
        <v>1250</v>
      </c>
      <c r="N39" s="4" t="str">
        <f>VLOOKUP(M39,Datos!$E$3:$F$23,2,FALSE)</f>
        <v>SIGNIFICATIVO</v>
      </c>
      <c r="O39" s="4" t="s">
        <v>54</v>
      </c>
      <c r="P39" s="7" t="s">
        <v>42</v>
      </c>
    </row>
    <row r="40" spans="1:16" ht="47.25" customHeight="1" x14ac:dyDescent="0.25">
      <c r="A40" s="36"/>
      <c r="B40" s="36"/>
      <c r="C40" s="4" t="s">
        <v>77</v>
      </c>
      <c r="D40" s="4" t="s">
        <v>56</v>
      </c>
      <c r="E40" s="4" t="s">
        <v>28</v>
      </c>
      <c r="F40" s="5" t="s">
        <v>40</v>
      </c>
      <c r="G40" s="4" t="s">
        <v>30</v>
      </c>
      <c r="H40" s="6">
        <v>5</v>
      </c>
      <c r="I40" s="6">
        <v>5</v>
      </c>
      <c r="J40" s="6">
        <v>5</v>
      </c>
      <c r="K40" s="6">
        <v>1</v>
      </c>
      <c r="L40" s="6">
        <v>5</v>
      </c>
      <c r="M40" s="6">
        <f t="shared" si="0"/>
        <v>625</v>
      </c>
      <c r="N40" s="4" t="str">
        <f>VLOOKUP(M40,Datos!$E$3:$F$23,2,FALSE)</f>
        <v>NO SIGNIFICATIVO</v>
      </c>
      <c r="O40" s="4" t="s">
        <v>73</v>
      </c>
      <c r="P40" s="7" t="s">
        <v>74</v>
      </c>
    </row>
    <row r="41" spans="1:16" ht="57" x14ac:dyDescent="0.25">
      <c r="A41" s="36"/>
      <c r="B41" s="36"/>
      <c r="C41" s="4" t="s">
        <v>48</v>
      </c>
      <c r="D41" s="4" t="s">
        <v>27</v>
      </c>
      <c r="E41" s="4" t="s">
        <v>28</v>
      </c>
      <c r="F41" s="5" t="s">
        <v>40</v>
      </c>
      <c r="G41" s="4" t="s">
        <v>30</v>
      </c>
      <c r="H41" s="6">
        <v>5</v>
      </c>
      <c r="I41" s="6">
        <v>1</v>
      </c>
      <c r="J41" s="6">
        <v>5</v>
      </c>
      <c r="K41" s="6">
        <v>1</v>
      </c>
      <c r="L41" s="6">
        <v>5</v>
      </c>
      <c r="M41" s="6">
        <f t="shared" si="0"/>
        <v>125</v>
      </c>
      <c r="N41" s="4" t="str">
        <f>VLOOKUP(M41,Datos!$E$3:$F$23,2,FALSE)</f>
        <v>NO SIGNIFICATIVO</v>
      </c>
      <c r="O41" s="4" t="s">
        <v>49</v>
      </c>
      <c r="P41" s="7" t="s">
        <v>42</v>
      </c>
    </row>
    <row r="42" spans="1:16" ht="47.25" customHeight="1" x14ac:dyDescent="0.25">
      <c r="A42" s="36"/>
      <c r="B42" s="36"/>
      <c r="C42" s="4" t="s">
        <v>53</v>
      </c>
      <c r="D42" s="4" t="s">
        <v>27</v>
      </c>
      <c r="E42" s="4" t="s">
        <v>28</v>
      </c>
      <c r="F42" s="5" t="s">
        <v>40</v>
      </c>
      <c r="G42" s="4" t="s">
        <v>30</v>
      </c>
      <c r="H42" s="6">
        <v>10</v>
      </c>
      <c r="I42" s="6">
        <v>5</v>
      </c>
      <c r="J42" s="6">
        <v>5</v>
      </c>
      <c r="K42" s="6">
        <v>5</v>
      </c>
      <c r="L42" s="6">
        <v>5</v>
      </c>
      <c r="M42" s="6">
        <f t="shared" si="0"/>
        <v>6250</v>
      </c>
      <c r="N42" s="4" t="str">
        <f>VLOOKUP(M42,Datos!$E$3:$F$23,2,FALSE)</f>
        <v>SIGNIFICATIVO</v>
      </c>
      <c r="O42" s="4" t="s">
        <v>54</v>
      </c>
      <c r="P42" s="7" t="s">
        <v>42</v>
      </c>
    </row>
    <row r="43" spans="1:16" ht="45" customHeight="1" x14ac:dyDescent="0.25">
      <c r="A43" s="36"/>
      <c r="B43" s="36"/>
      <c r="C43" s="4" t="s">
        <v>92</v>
      </c>
      <c r="D43" s="4" t="s">
        <v>67</v>
      </c>
      <c r="E43" s="4" t="s">
        <v>28</v>
      </c>
      <c r="F43" s="5" t="s">
        <v>57</v>
      </c>
      <c r="G43" s="4" t="s">
        <v>30</v>
      </c>
      <c r="H43" s="6">
        <v>10</v>
      </c>
      <c r="I43" s="6">
        <v>1</v>
      </c>
      <c r="J43" s="6">
        <v>5</v>
      </c>
      <c r="K43" s="6">
        <v>5</v>
      </c>
      <c r="L43" s="6">
        <v>5</v>
      </c>
      <c r="M43" s="6">
        <f t="shared" si="0"/>
        <v>1250</v>
      </c>
      <c r="N43" s="4" t="str">
        <f>VLOOKUP(M43,Datos!$E$3:$F$23,2,FALSE)</f>
        <v>SIGNIFICATIVO</v>
      </c>
      <c r="O43" s="4" t="s">
        <v>58</v>
      </c>
      <c r="P43" s="7" t="s">
        <v>107</v>
      </c>
    </row>
    <row r="44" spans="1:16" ht="57" x14ac:dyDescent="0.25">
      <c r="A44" s="36"/>
      <c r="B44" s="36"/>
      <c r="C44" s="4" t="s">
        <v>108</v>
      </c>
      <c r="D44" s="4" t="s">
        <v>67</v>
      </c>
      <c r="E44" s="4" t="s">
        <v>28</v>
      </c>
      <c r="F44" s="5" t="s">
        <v>57</v>
      </c>
      <c r="G44" s="4" t="s">
        <v>30</v>
      </c>
      <c r="H44" s="6">
        <v>10</v>
      </c>
      <c r="I44" s="6">
        <v>1</v>
      </c>
      <c r="J44" s="6">
        <v>1</v>
      </c>
      <c r="K44" s="6">
        <v>5</v>
      </c>
      <c r="L44" s="6">
        <v>5</v>
      </c>
      <c r="M44" s="6">
        <f t="shared" si="0"/>
        <v>250</v>
      </c>
      <c r="N44" s="4" t="str">
        <f>VLOOKUP(M44,Datos!$E$3:$F$23,2,FALSE)</f>
        <v>NO SIGNIFICATIVO</v>
      </c>
      <c r="O44" s="4" t="s">
        <v>109</v>
      </c>
      <c r="P44" s="7" t="s">
        <v>107</v>
      </c>
    </row>
    <row r="45" spans="1:16" ht="45" customHeight="1" x14ac:dyDescent="0.25">
      <c r="A45" s="36"/>
      <c r="B45" s="36"/>
      <c r="C45" s="4" t="s">
        <v>35</v>
      </c>
      <c r="D45" s="4" t="s">
        <v>27</v>
      </c>
      <c r="E45" s="4" t="s">
        <v>28</v>
      </c>
      <c r="F45" s="5" t="s">
        <v>36</v>
      </c>
      <c r="G45" s="4" t="s">
        <v>30</v>
      </c>
      <c r="H45" s="6">
        <v>10</v>
      </c>
      <c r="I45" s="6">
        <v>10</v>
      </c>
      <c r="J45" s="6">
        <v>1</v>
      </c>
      <c r="K45" s="6">
        <v>10</v>
      </c>
      <c r="L45" s="6">
        <v>5</v>
      </c>
      <c r="M45" s="6">
        <f t="shared" si="0"/>
        <v>5000</v>
      </c>
      <c r="N45" s="4" t="str">
        <f>VLOOKUP(M45,Datos!$E$3:$F$23,2,FALSE)</f>
        <v>SIGNIFICATIVO</v>
      </c>
      <c r="O45" s="4" t="s">
        <v>99</v>
      </c>
      <c r="P45" s="7" t="s">
        <v>38</v>
      </c>
    </row>
    <row r="46" spans="1:16" ht="45" customHeight="1" x14ac:dyDescent="0.25">
      <c r="A46" s="36"/>
      <c r="B46" s="36"/>
      <c r="C46" s="4" t="s">
        <v>61</v>
      </c>
      <c r="D46" s="4" t="s">
        <v>27</v>
      </c>
      <c r="E46" s="4" t="s">
        <v>28</v>
      </c>
      <c r="F46" s="5" t="s">
        <v>62</v>
      </c>
      <c r="G46" s="4" t="s">
        <v>30</v>
      </c>
      <c r="H46" s="6">
        <v>10</v>
      </c>
      <c r="I46" s="6">
        <v>10</v>
      </c>
      <c r="J46" s="6">
        <v>1</v>
      </c>
      <c r="K46" s="6">
        <v>10</v>
      </c>
      <c r="L46" s="6">
        <v>5</v>
      </c>
      <c r="M46" s="6">
        <f t="shared" si="0"/>
        <v>5000</v>
      </c>
      <c r="N46" s="4" t="str">
        <f>VLOOKUP(M46,Datos!$E$3:$F$23,2,FALSE)</f>
        <v>SIGNIFICATIVO</v>
      </c>
      <c r="O46" s="4" t="s">
        <v>63</v>
      </c>
      <c r="P46" s="7" t="s">
        <v>38</v>
      </c>
    </row>
    <row r="47" spans="1:16" ht="45" customHeight="1" x14ac:dyDescent="0.25">
      <c r="A47" s="36"/>
      <c r="B47" s="36"/>
      <c r="C47" s="4" t="s">
        <v>39</v>
      </c>
      <c r="D47" s="4" t="s">
        <v>27</v>
      </c>
      <c r="E47" s="4" t="s">
        <v>28</v>
      </c>
      <c r="F47" s="9" t="s">
        <v>40</v>
      </c>
      <c r="G47" s="4" t="s">
        <v>30</v>
      </c>
      <c r="H47" s="6">
        <v>1</v>
      </c>
      <c r="I47" s="6">
        <v>10</v>
      </c>
      <c r="J47" s="6">
        <v>5</v>
      </c>
      <c r="K47" s="6">
        <v>10</v>
      </c>
      <c r="L47" s="6">
        <v>1</v>
      </c>
      <c r="M47" s="6">
        <f t="shared" si="0"/>
        <v>500</v>
      </c>
      <c r="N47" s="4" t="str">
        <f>VLOOKUP(M47,Datos!$E$3:$F$23,2,FALSE)</f>
        <v>NO SIGNIFICATIVO</v>
      </c>
      <c r="O47" s="4" t="s">
        <v>41</v>
      </c>
      <c r="P47" s="7" t="s">
        <v>42</v>
      </c>
    </row>
    <row r="48" spans="1:16" ht="45" customHeight="1" x14ac:dyDescent="0.25">
      <c r="A48" s="36"/>
      <c r="B48" s="37"/>
      <c r="C48" s="4" t="s">
        <v>110</v>
      </c>
      <c r="D48" s="4" t="s">
        <v>27</v>
      </c>
      <c r="E48" s="4" t="s">
        <v>111</v>
      </c>
      <c r="F48" s="9" t="s">
        <v>112</v>
      </c>
      <c r="G48" s="4" t="s">
        <v>113</v>
      </c>
      <c r="H48" s="6">
        <v>10</v>
      </c>
      <c r="I48" s="6">
        <v>10</v>
      </c>
      <c r="J48" s="6">
        <v>5</v>
      </c>
      <c r="K48" s="6">
        <v>10</v>
      </c>
      <c r="L48" s="6">
        <v>1</v>
      </c>
      <c r="M48" s="6">
        <f t="shared" si="0"/>
        <v>5000</v>
      </c>
      <c r="N48" s="4" t="str">
        <f>VLOOKUP(M48,Datos!$E$3:$F$23,2,FALSE)</f>
        <v>SIGNIFICATIVO</v>
      </c>
      <c r="O48" s="4" t="s">
        <v>114</v>
      </c>
      <c r="P48" s="7" t="s">
        <v>115</v>
      </c>
    </row>
    <row r="49" spans="1:16" ht="45" customHeight="1" x14ac:dyDescent="0.25">
      <c r="A49" s="36"/>
      <c r="B49" s="35" t="s">
        <v>90</v>
      </c>
      <c r="C49" s="4" t="s">
        <v>91</v>
      </c>
      <c r="D49" s="4" t="s">
        <v>27</v>
      </c>
      <c r="E49" s="4" t="s">
        <v>28</v>
      </c>
      <c r="F49" s="9" t="s">
        <v>29</v>
      </c>
      <c r="G49" s="4" t="s">
        <v>30</v>
      </c>
      <c r="H49" s="6">
        <v>10</v>
      </c>
      <c r="I49" s="6">
        <v>5</v>
      </c>
      <c r="J49" s="6">
        <v>5</v>
      </c>
      <c r="K49" s="6">
        <v>5</v>
      </c>
      <c r="L49" s="6">
        <v>5</v>
      </c>
      <c r="M49" s="6">
        <f t="shared" si="0"/>
        <v>6250</v>
      </c>
      <c r="N49" s="4" t="str">
        <f>VLOOKUP(M49,Datos!$E$3:$F$23,2,FALSE)</f>
        <v>SIGNIFICATIVO</v>
      </c>
      <c r="O49" s="4" t="s">
        <v>73</v>
      </c>
      <c r="P49" s="7" t="s">
        <v>74</v>
      </c>
    </row>
    <row r="50" spans="1:16" ht="57" x14ac:dyDescent="0.25">
      <c r="A50" s="36"/>
      <c r="B50" s="36"/>
      <c r="C50" s="4" t="s">
        <v>61</v>
      </c>
      <c r="D50" s="4" t="s">
        <v>56</v>
      </c>
      <c r="E50" s="4" t="s">
        <v>28</v>
      </c>
      <c r="F50" s="5" t="s">
        <v>62</v>
      </c>
      <c r="G50" s="4" t="s">
        <v>30</v>
      </c>
      <c r="H50" s="6">
        <v>10</v>
      </c>
      <c r="I50" s="6">
        <v>10</v>
      </c>
      <c r="J50" s="6">
        <v>5</v>
      </c>
      <c r="K50" s="6">
        <v>5</v>
      </c>
      <c r="L50" s="6">
        <v>5</v>
      </c>
      <c r="M50" s="6">
        <f>PRODUCT(H50:L50)</f>
        <v>12500</v>
      </c>
      <c r="N50" s="4" t="str">
        <f>VLOOKUP(M50,Datos!$E$3:$F$23,2,FALSE)</f>
        <v>SIGNIFICATIVO</v>
      </c>
      <c r="O50" s="4" t="s">
        <v>63</v>
      </c>
      <c r="P50" s="7" t="s">
        <v>52</v>
      </c>
    </row>
    <row r="51" spans="1:16" ht="45" customHeight="1" x14ac:dyDescent="0.25">
      <c r="A51" s="36"/>
      <c r="B51" s="36"/>
      <c r="C51" s="4" t="s">
        <v>76</v>
      </c>
      <c r="D51" s="4" t="s">
        <v>56</v>
      </c>
      <c r="E51" s="4" t="s">
        <v>28</v>
      </c>
      <c r="F51" s="5" t="s">
        <v>65</v>
      </c>
      <c r="G51" s="4" t="s">
        <v>30</v>
      </c>
      <c r="H51" s="6">
        <v>5</v>
      </c>
      <c r="I51" s="6">
        <v>1</v>
      </c>
      <c r="J51" s="6">
        <v>5</v>
      </c>
      <c r="K51" s="6">
        <v>1</v>
      </c>
      <c r="L51" s="6">
        <v>5</v>
      </c>
      <c r="M51" s="6">
        <f>PRODUCT(H51:L51)</f>
        <v>125</v>
      </c>
      <c r="N51" s="4" t="str">
        <f>VLOOKUP(M51,Datos!$E$3:$F$23,2,FALSE)</f>
        <v>NO SIGNIFICATIVO</v>
      </c>
      <c r="O51" s="4" t="s">
        <v>66</v>
      </c>
      <c r="P51" s="7" t="s">
        <v>59</v>
      </c>
    </row>
    <row r="52" spans="1:16" ht="41.25" customHeight="1" x14ac:dyDescent="0.25">
      <c r="A52" s="36"/>
      <c r="B52" s="36"/>
      <c r="C52" s="4" t="s">
        <v>92</v>
      </c>
      <c r="D52" s="4" t="s">
        <v>56</v>
      </c>
      <c r="E52" s="4" t="s">
        <v>28</v>
      </c>
      <c r="F52" s="5" t="s">
        <v>57</v>
      </c>
      <c r="G52" s="4" t="s">
        <v>30</v>
      </c>
      <c r="H52" s="6">
        <v>10</v>
      </c>
      <c r="I52" s="6">
        <v>5</v>
      </c>
      <c r="J52" s="6">
        <v>5</v>
      </c>
      <c r="K52" s="6">
        <v>5</v>
      </c>
      <c r="L52" s="6">
        <v>5</v>
      </c>
      <c r="M52" s="6">
        <f>PRODUCT(H52:L52)</f>
        <v>6250</v>
      </c>
      <c r="N52" s="4" t="str">
        <f>VLOOKUP(M52,Datos!$E$3:$F$23,2,FALSE)</f>
        <v>SIGNIFICATIVO</v>
      </c>
      <c r="O52" s="4" t="s">
        <v>58</v>
      </c>
      <c r="P52" s="7" t="s">
        <v>103</v>
      </c>
    </row>
    <row r="53" spans="1:16" ht="66" customHeight="1" x14ac:dyDescent="0.25">
      <c r="A53" s="36"/>
      <c r="B53" s="36"/>
      <c r="C53" s="4" t="s">
        <v>48</v>
      </c>
      <c r="D53" s="4" t="s">
        <v>56</v>
      </c>
      <c r="E53" s="4" t="s">
        <v>28</v>
      </c>
      <c r="F53" s="5" t="s">
        <v>40</v>
      </c>
      <c r="G53" s="4" t="s">
        <v>30</v>
      </c>
      <c r="H53" s="6">
        <v>10</v>
      </c>
      <c r="I53" s="6">
        <v>5</v>
      </c>
      <c r="J53" s="6">
        <v>5</v>
      </c>
      <c r="K53" s="6">
        <v>1</v>
      </c>
      <c r="L53" s="6">
        <v>5</v>
      </c>
      <c r="M53" s="6">
        <f>PRODUCT(H53:L53)</f>
        <v>1250</v>
      </c>
      <c r="N53" s="4" t="str">
        <f>VLOOKUP(M53,Datos!$E$3:$F$23,2,FALSE)</f>
        <v>SIGNIFICATIVO</v>
      </c>
      <c r="O53" s="4" t="s">
        <v>49</v>
      </c>
      <c r="P53" s="7" t="s">
        <v>42</v>
      </c>
    </row>
    <row r="54" spans="1:16" ht="66" customHeight="1" x14ac:dyDescent="0.25">
      <c r="A54" s="37"/>
      <c r="B54" s="37"/>
      <c r="C54" s="4" t="s">
        <v>53</v>
      </c>
      <c r="D54" s="4" t="s">
        <v>56</v>
      </c>
      <c r="E54" s="4" t="s">
        <v>28</v>
      </c>
      <c r="F54" s="5" t="s">
        <v>40</v>
      </c>
      <c r="G54" s="4" t="s">
        <v>30</v>
      </c>
      <c r="H54" s="6">
        <v>10</v>
      </c>
      <c r="I54" s="6">
        <v>5</v>
      </c>
      <c r="J54" s="6">
        <v>5</v>
      </c>
      <c r="K54" s="6">
        <v>1</v>
      </c>
      <c r="L54" s="6">
        <v>5</v>
      </c>
      <c r="M54" s="6">
        <f>PRODUCT(H54:L54)</f>
        <v>1250</v>
      </c>
      <c r="N54" s="4" t="str">
        <f>VLOOKUP(M54,Datos!$E$3:$F$23,2,FALSE)</f>
        <v>SIGNIFICATIVO</v>
      </c>
      <c r="O54" s="4" t="s">
        <v>54</v>
      </c>
      <c r="P54" s="7" t="s">
        <v>42</v>
      </c>
    </row>
  </sheetData>
  <mergeCells count="32">
    <mergeCell ref="A8:A54"/>
    <mergeCell ref="B8:B10"/>
    <mergeCell ref="B11:B12"/>
    <mergeCell ref="B13:B18"/>
    <mergeCell ref="B19:B24"/>
    <mergeCell ref="B25:B32"/>
    <mergeCell ref="B33:B36"/>
    <mergeCell ref="B37:B48"/>
    <mergeCell ref="B49:B54"/>
    <mergeCell ref="O6:O7"/>
    <mergeCell ref="A4:P4"/>
    <mergeCell ref="A5:G5"/>
    <mergeCell ref="H5:N5"/>
    <mergeCell ref="P5:P7"/>
    <mergeCell ref="A6:A7"/>
    <mergeCell ref="B6:B7"/>
    <mergeCell ref="C6:E6"/>
    <mergeCell ref="F6:G6"/>
    <mergeCell ref="H6:H7"/>
    <mergeCell ref="I6:I7"/>
    <mergeCell ref="J6:J7"/>
    <mergeCell ref="K6:K7"/>
    <mergeCell ref="L6:L7"/>
    <mergeCell ref="M6:M7"/>
    <mergeCell ref="N6:N7"/>
    <mergeCell ref="A1:C3"/>
    <mergeCell ref="D1:N1"/>
    <mergeCell ref="O1:P3"/>
    <mergeCell ref="D2:N2"/>
    <mergeCell ref="D3:E3"/>
    <mergeCell ref="F3:I3"/>
    <mergeCell ref="J3:N3"/>
  </mergeCells>
  <conditionalFormatting sqref="M8:M14">
    <cfRule type="cellIs" dxfId="107" priority="87" operator="between">
      <formula>1</formula>
      <formula>1000</formula>
    </cfRule>
    <cfRule type="cellIs" dxfId="106" priority="86" operator="between">
      <formula>1250</formula>
      <formula>6250</formula>
    </cfRule>
    <cfRule type="cellIs" dxfId="105" priority="85" operator="between">
      <formula>10000</formula>
      <formula>100000</formula>
    </cfRule>
  </conditionalFormatting>
  <conditionalFormatting sqref="M13:M14">
    <cfRule type="cellIs" dxfId="104" priority="78" operator="between">
      <formula>1</formula>
      <formula>1000</formula>
    </cfRule>
    <cfRule type="cellIs" dxfId="103" priority="77" operator="between">
      <formula>1250</formula>
      <formula>6250</formula>
    </cfRule>
    <cfRule type="cellIs" dxfId="102" priority="76" operator="between">
      <formula>10000</formula>
      <formula>100000</formula>
    </cfRule>
  </conditionalFormatting>
  <conditionalFormatting sqref="M14:M18 M26 P26">
    <cfRule type="cellIs" dxfId="101" priority="150" operator="between">
      <formula>1</formula>
      <formula>1000</formula>
    </cfRule>
    <cfRule type="cellIs" dxfId="100" priority="148" operator="between">
      <formula>10000</formula>
      <formula>100000</formula>
    </cfRule>
    <cfRule type="cellIs" dxfId="99" priority="149" operator="between">
      <formula>1250</formula>
      <formula>6250</formula>
    </cfRule>
  </conditionalFormatting>
  <conditionalFormatting sqref="M19">
    <cfRule type="cellIs" dxfId="98" priority="63" operator="between">
      <formula>1</formula>
      <formula>1000</formula>
    </cfRule>
    <cfRule type="cellIs" dxfId="97" priority="61" operator="between">
      <formula>10000</formula>
      <formula>100000</formula>
    </cfRule>
    <cfRule type="cellIs" dxfId="96" priority="62" operator="between">
      <formula>1250</formula>
      <formula>6250</formula>
    </cfRule>
  </conditionalFormatting>
  <conditionalFormatting sqref="M19:M24">
    <cfRule type="cellIs" dxfId="95" priority="71" operator="between">
      <formula>1250</formula>
      <formula>6250</formula>
    </cfRule>
    <cfRule type="cellIs" dxfId="94" priority="72" operator="between">
      <formula>1</formula>
      <formula>1000</formula>
    </cfRule>
    <cfRule type="cellIs" dxfId="93" priority="70" operator="between">
      <formula>10000</formula>
      <formula>100000</formula>
    </cfRule>
  </conditionalFormatting>
  <conditionalFormatting sqref="M25:M26">
    <cfRule type="cellIs" dxfId="92" priority="55" operator="between">
      <formula>10000</formula>
      <formula>100000</formula>
    </cfRule>
    <cfRule type="cellIs" dxfId="91" priority="56" operator="between">
      <formula>1250</formula>
      <formula>6250</formula>
    </cfRule>
    <cfRule type="cellIs" dxfId="90" priority="57" operator="between">
      <formula>1</formula>
      <formula>1000</formula>
    </cfRule>
  </conditionalFormatting>
  <conditionalFormatting sqref="M25:M36">
    <cfRule type="cellIs" dxfId="89" priority="37" operator="between">
      <formula>10000</formula>
      <formula>100000</formula>
    </cfRule>
    <cfRule type="cellIs" dxfId="88" priority="39" operator="between">
      <formula>1</formula>
      <formula>1000</formula>
    </cfRule>
    <cfRule type="cellIs" dxfId="87" priority="38" operator="between">
      <formula>1250</formula>
      <formula>6250</formula>
    </cfRule>
  </conditionalFormatting>
  <conditionalFormatting sqref="M33">
    <cfRule type="cellIs" dxfId="86" priority="28" operator="between">
      <formula>10000</formula>
      <formula>100000</formula>
    </cfRule>
    <cfRule type="cellIs" dxfId="85" priority="30" operator="between">
      <formula>1</formula>
      <formula>1000</formula>
    </cfRule>
    <cfRule type="cellIs" dxfId="84" priority="29" operator="between">
      <formula>1250</formula>
      <formula>6250</formula>
    </cfRule>
  </conditionalFormatting>
  <conditionalFormatting sqref="M37">
    <cfRule type="cellIs" dxfId="83" priority="15" operator="between">
      <formula>1</formula>
      <formula>1000</formula>
    </cfRule>
    <cfRule type="cellIs" dxfId="82" priority="13" operator="between">
      <formula>10000</formula>
      <formula>100000</formula>
    </cfRule>
    <cfRule type="cellIs" dxfId="81" priority="14" operator="between">
      <formula>1250</formula>
      <formula>6250</formula>
    </cfRule>
  </conditionalFormatting>
  <conditionalFormatting sqref="M37:M48">
    <cfRule type="cellIs" dxfId="80" priority="24" operator="between">
      <formula>1</formula>
      <formula>1000</formula>
    </cfRule>
    <cfRule type="cellIs" dxfId="79" priority="23" operator="between">
      <formula>1250</formula>
      <formula>6250</formula>
    </cfRule>
    <cfRule type="cellIs" dxfId="78" priority="22" operator="between">
      <formula>10000</formula>
      <formula>100000</formula>
    </cfRule>
  </conditionalFormatting>
  <conditionalFormatting sqref="M49:M54">
    <cfRule type="cellIs" dxfId="77" priority="7" operator="between">
      <formula>10000</formula>
      <formula>100000</formula>
    </cfRule>
    <cfRule type="cellIs" dxfId="76" priority="9" operator="between">
      <formula>1</formula>
      <formula>1000</formula>
    </cfRule>
    <cfRule type="cellIs" dxfId="75" priority="8" operator="between">
      <formula>1250</formula>
      <formula>6250</formula>
    </cfRule>
  </conditionalFormatting>
  <conditionalFormatting sqref="P8:P14">
    <cfRule type="cellIs" dxfId="74" priority="84" operator="between">
      <formula>1</formula>
      <formula>1000</formula>
    </cfRule>
    <cfRule type="cellIs" dxfId="73" priority="83" operator="between">
      <formula>1250</formula>
      <formula>6250</formula>
    </cfRule>
    <cfRule type="cellIs" dxfId="72" priority="82" operator="between">
      <formula>10000</formula>
      <formula>100000</formula>
    </cfRule>
  </conditionalFormatting>
  <conditionalFormatting sqref="P13:P14">
    <cfRule type="cellIs" dxfId="71" priority="75" operator="between">
      <formula>1</formula>
      <formula>1000</formula>
    </cfRule>
    <cfRule type="cellIs" dxfId="70" priority="79" operator="between">
      <formula>10000</formula>
      <formula>100000</formula>
    </cfRule>
    <cfRule type="cellIs" dxfId="69" priority="73" operator="between">
      <formula>10000</formula>
      <formula>100000</formula>
    </cfRule>
    <cfRule type="cellIs" dxfId="68" priority="74" operator="between">
      <formula>1250</formula>
      <formula>6250</formula>
    </cfRule>
    <cfRule type="cellIs" dxfId="67" priority="81" operator="between">
      <formula>1</formula>
      <formula>1000</formula>
    </cfRule>
    <cfRule type="cellIs" dxfId="66" priority="80" operator="between">
      <formula>1250</formula>
      <formula>6250</formula>
    </cfRule>
  </conditionalFormatting>
  <conditionalFormatting sqref="P14:P16">
    <cfRule type="cellIs" dxfId="65" priority="141" operator="between">
      <formula>1</formula>
      <formula>1000</formula>
    </cfRule>
    <cfRule type="cellIs" dxfId="64" priority="140" operator="between">
      <formula>1250</formula>
      <formula>6250</formula>
    </cfRule>
    <cfRule type="cellIs" dxfId="63" priority="139" operator="between">
      <formula>10000</formula>
      <formula>100000</formula>
    </cfRule>
  </conditionalFormatting>
  <conditionalFormatting sqref="P17">
    <cfRule type="cellIs" dxfId="62" priority="1" operator="between">
      <formula>10000</formula>
      <formula>100000</formula>
    </cfRule>
    <cfRule type="cellIs" dxfId="61" priority="3" operator="between">
      <formula>1</formula>
      <formula>1000</formula>
    </cfRule>
    <cfRule type="cellIs" dxfId="60" priority="2" operator="between">
      <formula>1250</formula>
      <formula>6250</formula>
    </cfRule>
  </conditionalFormatting>
  <conditionalFormatting sqref="P18:P24">
    <cfRule type="cellIs" dxfId="59" priority="67" operator="between">
      <formula>10000</formula>
      <formula>100000</formula>
    </cfRule>
    <cfRule type="cellIs" dxfId="58" priority="68" operator="between">
      <formula>1250</formula>
      <formula>6250</formula>
    </cfRule>
    <cfRule type="cellIs" dxfId="57" priority="69" operator="between">
      <formula>1</formula>
      <formula>1000</formula>
    </cfRule>
  </conditionalFormatting>
  <conditionalFormatting sqref="P19">
    <cfRule type="cellIs" dxfId="56" priority="58" operator="between">
      <formula>10000</formula>
      <formula>100000</formula>
    </cfRule>
    <cfRule type="cellIs" dxfId="55" priority="59" operator="between">
      <formula>1250</formula>
      <formula>6250</formula>
    </cfRule>
    <cfRule type="cellIs" dxfId="54" priority="60" operator="between">
      <formula>1</formula>
      <formula>1000</formula>
    </cfRule>
    <cfRule type="cellIs" dxfId="53" priority="64" operator="between">
      <formula>10000</formula>
      <formula>100000</formula>
    </cfRule>
    <cfRule type="cellIs" dxfId="52" priority="65" operator="between">
      <formula>1250</formula>
      <formula>6250</formula>
    </cfRule>
    <cfRule type="cellIs" dxfId="51" priority="66" operator="between">
      <formula>1</formula>
      <formula>1000</formula>
    </cfRule>
  </conditionalFormatting>
  <conditionalFormatting sqref="P25:P26">
    <cfRule type="cellIs" dxfId="50" priority="51" operator="between">
      <formula>1</formula>
      <formula>1000</formula>
    </cfRule>
    <cfRule type="cellIs" dxfId="49" priority="54" operator="between">
      <formula>1</formula>
      <formula>1000</formula>
    </cfRule>
    <cfRule type="cellIs" dxfId="48" priority="53" operator="between">
      <formula>1250</formula>
      <formula>6250</formula>
    </cfRule>
    <cfRule type="cellIs" dxfId="47" priority="52" operator="between">
      <formula>10000</formula>
      <formula>100000</formula>
    </cfRule>
    <cfRule type="cellIs" dxfId="46" priority="50" operator="between">
      <formula>1250</formula>
      <formula>6250</formula>
    </cfRule>
    <cfRule type="cellIs" dxfId="45" priority="49" operator="between">
      <formula>10000</formula>
      <formula>100000</formula>
    </cfRule>
  </conditionalFormatting>
  <conditionalFormatting sqref="P25:P36">
    <cfRule type="cellIs" dxfId="44" priority="34" operator="between">
      <formula>10000</formula>
      <formula>100000</formula>
    </cfRule>
    <cfRule type="cellIs" dxfId="43" priority="35" operator="between">
      <formula>1250</formula>
      <formula>6250</formula>
    </cfRule>
    <cfRule type="cellIs" dxfId="42" priority="36" operator="between">
      <formula>1</formula>
      <formula>1000</formula>
    </cfRule>
  </conditionalFormatting>
  <conditionalFormatting sqref="P33">
    <cfRule type="cellIs" dxfId="41" priority="25" operator="between">
      <formula>10000</formula>
      <formula>100000</formula>
    </cfRule>
    <cfRule type="cellIs" dxfId="40" priority="26" operator="between">
      <formula>1250</formula>
      <formula>6250</formula>
    </cfRule>
    <cfRule type="cellIs" dxfId="39" priority="27" operator="between">
      <formula>1</formula>
      <formula>1000</formula>
    </cfRule>
    <cfRule type="cellIs" dxfId="38" priority="31" operator="between">
      <formula>10000</formula>
      <formula>100000</formula>
    </cfRule>
    <cfRule type="cellIs" dxfId="37" priority="32" operator="between">
      <formula>1250</formula>
      <formula>6250</formula>
    </cfRule>
    <cfRule type="cellIs" dxfId="36" priority="33" operator="between">
      <formula>1</formula>
      <formula>1000</formula>
    </cfRule>
  </conditionalFormatting>
  <conditionalFormatting sqref="P37">
    <cfRule type="cellIs" dxfId="35" priority="10" operator="between">
      <formula>10000</formula>
      <formula>100000</formula>
    </cfRule>
    <cfRule type="cellIs" dxfId="34" priority="11" operator="between">
      <formula>1250</formula>
      <formula>6250</formula>
    </cfRule>
    <cfRule type="cellIs" dxfId="33" priority="12" operator="between">
      <formula>1</formula>
      <formula>1000</formula>
    </cfRule>
    <cfRule type="cellIs" dxfId="32" priority="16" operator="between">
      <formula>10000</formula>
      <formula>100000</formula>
    </cfRule>
    <cfRule type="cellIs" dxfId="31" priority="17" operator="between">
      <formula>1250</formula>
      <formula>6250</formula>
    </cfRule>
    <cfRule type="cellIs" dxfId="30" priority="18" operator="between">
      <formula>1</formula>
      <formula>1000</formula>
    </cfRule>
  </conditionalFormatting>
  <conditionalFormatting sqref="P37:P42">
    <cfRule type="cellIs" dxfId="29" priority="20" operator="between">
      <formula>1250</formula>
      <formula>6250</formula>
    </cfRule>
    <cfRule type="cellIs" dxfId="28" priority="21" operator="between">
      <formula>1</formula>
      <formula>1000</formula>
    </cfRule>
    <cfRule type="cellIs" dxfId="27" priority="19" operator="between">
      <formula>10000</formula>
      <formula>100000</formula>
    </cfRule>
  </conditionalFormatting>
  <conditionalFormatting sqref="P45:P50">
    <cfRule type="cellIs" dxfId="26" priority="5" operator="between">
      <formula>1250</formula>
      <formula>6250</formula>
    </cfRule>
    <cfRule type="cellIs" dxfId="25" priority="6" operator="between">
      <formula>1</formula>
      <formula>1000</formula>
    </cfRule>
    <cfRule type="cellIs" dxfId="24" priority="4" operator="between">
      <formula>10000</formula>
      <formula>100000</formula>
    </cfRule>
  </conditionalFormatting>
  <conditionalFormatting sqref="P53:P54">
    <cfRule type="cellIs" dxfId="23" priority="112" operator="between">
      <formula>10000</formula>
      <formula>100000</formula>
    </cfRule>
    <cfRule type="cellIs" dxfId="22" priority="113" operator="between">
      <formula>1250</formula>
      <formula>6250</formula>
    </cfRule>
    <cfRule type="cellIs" dxfId="21" priority="114" operator="between">
      <formula>1</formula>
      <formula>1000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allowBlank="1" showInputMessage="1" showErrorMessage="1" error="Solo valores 1, 5 o 10" xr:uid="{ED7011DA-8DE3-48B9-B598-2BDAB950C1CF}">
          <x14:formula1>
            <xm:f>Datos!$B$2:$B$4</xm:f>
          </x14:formula1>
          <xm:sqref>H8:L54</xm:sqref>
        </x14:dataValidation>
        <x14:dataValidation type="list" errorStyle="warning" allowBlank="1" showInputMessage="1" showErrorMessage="1" error="Solo condicion normal, anormal o emergencia" xr:uid="{644DBC3E-A406-4B5F-8E02-80BC8DB8A586}">
          <x14:formula1>
            <xm:f>Datos!$D$2:$D$4</xm:f>
          </x14:formula1>
          <xm:sqref>D8:D54</xm:sqref>
        </x14:dataValidation>
        <x14:dataValidation type="list" allowBlank="1" showInputMessage="1" showErrorMessage="1" xr:uid="{0CC33753-4E21-43DB-8E58-6B6532993871}">
          <x14:formula1>
            <xm:f>Datos!$C$2:$C$4</xm:f>
          </x14:formula1>
          <xm:sqref>H6:H7</xm:sqref>
        </x14:dataValidation>
        <x14:dataValidation type="list" allowBlank="1" showInputMessage="1" showErrorMessage="1" xr:uid="{3060D1F7-F99C-434D-944F-E1295F7D23D0}">
          <x14:formula1>
            <xm:f>Datos!$C$6:$C$8</xm:f>
          </x14:formula1>
          <xm:sqref>I6:I7</xm:sqref>
        </x14:dataValidation>
        <x14:dataValidation type="list" allowBlank="1" showInputMessage="1" showErrorMessage="1" xr:uid="{07A26079-1DC1-4366-993B-D3BC49C54E76}">
          <x14:formula1>
            <xm:f>Datos!$C$10:$C$12</xm:f>
          </x14:formula1>
          <xm:sqref>J6:J7</xm:sqref>
        </x14:dataValidation>
        <x14:dataValidation type="list" allowBlank="1" showInputMessage="1" showErrorMessage="1" xr:uid="{46390A4B-E15E-45C9-87E6-E5C9209C8EE5}">
          <x14:formula1>
            <xm:f>Datos!$C$14:$C$16</xm:f>
          </x14:formula1>
          <xm:sqref>K6:K7</xm:sqref>
        </x14:dataValidation>
        <x14:dataValidation type="list" allowBlank="1" showInputMessage="1" showErrorMessage="1" xr:uid="{01811806-B607-4DFC-A727-EEC0000A478D}">
          <x14:formula1>
            <xm:f>Datos!$C$18:$C$20</xm:f>
          </x14:formula1>
          <xm:sqref>L6:L7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ACA6E-8CEB-4D3D-A34C-45FDDDFEC29F}">
  <sheetPr>
    <pageSetUpPr fitToPage="1"/>
  </sheetPr>
  <dimension ref="A1:P20"/>
  <sheetViews>
    <sheetView zoomScale="97" zoomScaleNormal="97" workbookViewId="0">
      <selection activeCell="P19" sqref="P19"/>
    </sheetView>
  </sheetViews>
  <sheetFormatPr baseColWidth="10" defaultColWidth="11.42578125" defaultRowHeight="15" x14ac:dyDescent="0.25"/>
  <cols>
    <col min="1" max="1" width="15.140625" customWidth="1"/>
    <col min="2" max="2" width="16.85546875" customWidth="1"/>
    <col min="3" max="3" width="23.5703125" customWidth="1"/>
    <col min="4" max="4" width="16" customWidth="1"/>
    <col min="5" max="5" width="14.5703125" customWidth="1"/>
    <col min="6" max="6" width="18" customWidth="1"/>
    <col min="7" max="7" width="8.85546875" customWidth="1"/>
    <col min="8" max="12" width="3.7109375" bestFit="1" customWidth="1"/>
    <col min="13" max="13" width="6.7109375" customWidth="1"/>
    <col min="14" max="14" width="18" customWidth="1"/>
    <col min="15" max="15" width="39.5703125" customWidth="1"/>
    <col min="16" max="16" width="30.5703125" customWidth="1"/>
    <col min="17" max="20" width="3" bestFit="1" customWidth="1"/>
  </cols>
  <sheetData>
    <row r="1" spans="1:16" ht="28.5" customHeight="1" x14ac:dyDescent="0.25">
      <c r="A1" s="28"/>
      <c r="B1" s="28"/>
      <c r="C1" s="28"/>
      <c r="D1" s="29" t="s">
        <v>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8"/>
      <c r="P1" s="28"/>
    </row>
    <row r="2" spans="1:16" ht="84" customHeight="1" x14ac:dyDescent="0.25">
      <c r="A2" s="28"/>
      <c r="B2" s="28"/>
      <c r="C2" s="28"/>
      <c r="D2" s="29" t="s">
        <v>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8"/>
      <c r="P2" s="28"/>
    </row>
    <row r="3" spans="1:16" ht="28.5" customHeight="1" x14ac:dyDescent="0.25">
      <c r="A3" s="28"/>
      <c r="B3" s="28"/>
      <c r="C3" s="28"/>
      <c r="D3" s="30" t="s">
        <v>2</v>
      </c>
      <c r="E3" s="30"/>
      <c r="F3" s="30" t="s">
        <v>3</v>
      </c>
      <c r="G3" s="30"/>
      <c r="H3" s="30"/>
      <c r="I3" s="30"/>
      <c r="J3" s="30" t="s">
        <v>4</v>
      </c>
      <c r="K3" s="30"/>
      <c r="L3" s="30"/>
      <c r="M3" s="30"/>
      <c r="N3" s="30"/>
      <c r="O3" s="28"/>
      <c r="P3" s="28"/>
    </row>
    <row r="4" spans="1:16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" customHeight="1" x14ac:dyDescent="0.25">
      <c r="A5" s="45" t="s">
        <v>5</v>
      </c>
      <c r="B5" s="45"/>
      <c r="C5" s="45"/>
      <c r="D5" s="45"/>
      <c r="E5" s="45"/>
      <c r="F5" s="45"/>
      <c r="G5" s="45"/>
      <c r="H5" s="45" t="s">
        <v>6</v>
      </c>
      <c r="I5" s="45"/>
      <c r="J5" s="45"/>
      <c r="K5" s="45"/>
      <c r="L5" s="45"/>
      <c r="M5" s="45"/>
      <c r="N5" s="45"/>
      <c r="O5" s="8"/>
      <c r="P5" s="42" t="s">
        <v>7</v>
      </c>
    </row>
    <row r="6" spans="1:16" ht="48.75" customHeight="1" x14ac:dyDescent="0.25">
      <c r="A6" s="42" t="s">
        <v>8</v>
      </c>
      <c r="B6" s="42" t="s">
        <v>9</v>
      </c>
      <c r="C6" s="39" t="s">
        <v>10</v>
      </c>
      <c r="D6" s="40"/>
      <c r="E6" s="41"/>
      <c r="F6" s="44" t="s">
        <v>11</v>
      </c>
      <c r="G6" s="44"/>
      <c r="H6" s="43" t="s">
        <v>12</v>
      </c>
      <c r="I6" s="43" t="s">
        <v>13</v>
      </c>
      <c r="J6" s="43" t="s">
        <v>14</v>
      </c>
      <c r="K6" s="43" t="s">
        <v>15</v>
      </c>
      <c r="L6" s="43" t="s">
        <v>16</v>
      </c>
      <c r="M6" s="42" t="s">
        <v>17</v>
      </c>
      <c r="N6" s="42" t="s">
        <v>18</v>
      </c>
      <c r="O6" s="44" t="s">
        <v>19</v>
      </c>
      <c r="P6" s="42"/>
    </row>
    <row r="7" spans="1:16" ht="70.5" customHeight="1" x14ac:dyDescent="0.25">
      <c r="A7" s="42"/>
      <c r="B7" s="42"/>
      <c r="C7" s="2" t="s">
        <v>20</v>
      </c>
      <c r="D7" s="3" t="s">
        <v>21</v>
      </c>
      <c r="E7" s="3" t="s">
        <v>22</v>
      </c>
      <c r="F7" s="3" t="s">
        <v>20</v>
      </c>
      <c r="G7" s="12" t="s">
        <v>23</v>
      </c>
      <c r="H7" s="43"/>
      <c r="I7" s="43"/>
      <c r="J7" s="43"/>
      <c r="K7" s="43"/>
      <c r="L7" s="43"/>
      <c r="M7" s="42"/>
      <c r="N7" s="42"/>
      <c r="O7" s="44"/>
      <c r="P7" s="42"/>
    </row>
    <row r="8" spans="1:16" ht="114" x14ac:dyDescent="0.25">
      <c r="A8" s="36" t="s">
        <v>33</v>
      </c>
      <c r="B8" s="34" t="s">
        <v>116</v>
      </c>
      <c r="C8" s="4" t="s">
        <v>117</v>
      </c>
      <c r="D8" s="4" t="s">
        <v>27</v>
      </c>
      <c r="E8" s="4" t="s">
        <v>28</v>
      </c>
      <c r="F8" s="9" t="s">
        <v>29</v>
      </c>
      <c r="G8" s="4" t="s">
        <v>30</v>
      </c>
      <c r="H8" s="6">
        <v>10</v>
      </c>
      <c r="I8" s="6">
        <v>5</v>
      </c>
      <c r="J8" s="6">
        <v>5</v>
      </c>
      <c r="K8" s="6">
        <v>5</v>
      </c>
      <c r="L8" s="6">
        <v>5</v>
      </c>
      <c r="M8" s="6">
        <f t="shared" ref="M8:M20" si="0">PRODUCT(H8:L8)</f>
        <v>6250</v>
      </c>
      <c r="N8" s="4" t="str">
        <f>VLOOKUP(M8,Datos!$E$3:$F$23,2,FALSE)</f>
        <v>SIGNIFICATIVO</v>
      </c>
      <c r="O8" s="4" t="s">
        <v>118</v>
      </c>
      <c r="P8" s="7" t="s">
        <v>119</v>
      </c>
    </row>
    <row r="9" spans="1:16" ht="42.75" x14ac:dyDescent="0.25">
      <c r="A9" s="36"/>
      <c r="B9" s="34"/>
      <c r="C9" s="4" t="s">
        <v>120</v>
      </c>
      <c r="D9" s="4" t="s">
        <v>27</v>
      </c>
      <c r="E9" s="4" t="s">
        <v>28</v>
      </c>
      <c r="F9" s="5" t="s">
        <v>29</v>
      </c>
      <c r="G9" s="4" t="s">
        <v>30</v>
      </c>
      <c r="H9" s="6">
        <v>10</v>
      </c>
      <c r="I9" s="6">
        <v>10</v>
      </c>
      <c r="J9" s="6">
        <v>1</v>
      </c>
      <c r="K9" s="6">
        <v>1</v>
      </c>
      <c r="L9" s="6">
        <v>5</v>
      </c>
      <c r="M9" s="6">
        <f>PRODUCT(H9:L9)</f>
        <v>500</v>
      </c>
      <c r="N9" s="4" t="str">
        <f>VLOOKUP(M9,Datos!$E$3:$F$23,2,FALSE)</f>
        <v>NO SIGNIFICATIVO</v>
      </c>
      <c r="O9" s="4" t="s">
        <v>73</v>
      </c>
      <c r="P9" s="7" t="s">
        <v>74</v>
      </c>
    </row>
    <row r="10" spans="1:16" ht="85.5" x14ac:dyDescent="0.25">
      <c r="A10" s="36"/>
      <c r="B10" s="34"/>
      <c r="C10" s="4" t="s">
        <v>121</v>
      </c>
      <c r="D10" s="4" t="s">
        <v>27</v>
      </c>
      <c r="E10" s="4" t="s">
        <v>28</v>
      </c>
      <c r="F10" s="5" t="s">
        <v>122</v>
      </c>
      <c r="G10" s="4" t="s">
        <v>30</v>
      </c>
      <c r="H10" s="6">
        <v>10</v>
      </c>
      <c r="I10" s="6">
        <v>10</v>
      </c>
      <c r="J10" s="6">
        <v>1</v>
      </c>
      <c r="K10" s="6">
        <v>1</v>
      </c>
      <c r="L10" s="6">
        <v>5</v>
      </c>
      <c r="M10" s="6">
        <f>PRODUCT(H10:L10)</f>
        <v>500</v>
      </c>
      <c r="N10" s="4" t="str">
        <f>VLOOKUP(M10,Datos!$E$3:$F$23,2,FALSE)</f>
        <v>NO SIGNIFICATIVO</v>
      </c>
      <c r="O10" s="4" t="s">
        <v>58</v>
      </c>
      <c r="P10" s="7" t="s">
        <v>123</v>
      </c>
    </row>
    <row r="11" spans="1:16" ht="71.25" x14ac:dyDescent="0.25">
      <c r="A11" s="36"/>
      <c r="B11" s="34"/>
      <c r="C11" s="4" t="s">
        <v>48</v>
      </c>
      <c r="D11" s="4" t="s">
        <v>27</v>
      </c>
      <c r="E11" s="4" t="s">
        <v>28</v>
      </c>
      <c r="F11" s="5" t="s">
        <v>40</v>
      </c>
      <c r="G11" s="4" t="s">
        <v>30</v>
      </c>
      <c r="H11" s="6">
        <v>5</v>
      </c>
      <c r="I11" s="6">
        <v>1</v>
      </c>
      <c r="J11" s="6">
        <v>5</v>
      </c>
      <c r="K11" s="6">
        <v>1</v>
      </c>
      <c r="L11" s="6">
        <v>5</v>
      </c>
      <c r="M11" s="6">
        <f t="shared" si="0"/>
        <v>125</v>
      </c>
      <c r="N11" s="4" t="str">
        <f>VLOOKUP(M11,Datos!$E$3:$F$23,2,FALSE)</f>
        <v>NO SIGNIFICATIVO</v>
      </c>
      <c r="O11" s="4" t="s">
        <v>49</v>
      </c>
      <c r="P11" s="7" t="s">
        <v>42</v>
      </c>
    </row>
    <row r="12" spans="1:16" ht="42.75" x14ac:dyDescent="0.25">
      <c r="A12" s="36"/>
      <c r="B12" s="34"/>
      <c r="C12" s="4" t="s">
        <v>53</v>
      </c>
      <c r="D12" s="4" t="s">
        <v>27</v>
      </c>
      <c r="E12" s="4" t="s">
        <v>28</v>
      </c>
      <c r="F12" s="5" t="s">
        <v>40</v>
      </c>
      <c r="G12" s="4" t="s">
        <v>30</v>
      </c>
      <c r="H12" s="6">
        <v>5</v>
      </c>
      <c r="I12" s="6">
        <v>5</v>
      </c>
      <c r="J12" s="6">
        <v>5</v>
      </c>
      <c r="K12" s="6">
        <v>5</v>
      </c>
      <c r="L12" s="6">
        <v>1</v>
      </c>
      <c r="M12" s="6">
        <f t="shared" si="0"/>
        <v>625</v>
      </c>
      <c r="N12" s="4" t="str">
        <f>VLOOKUP(M12,Datos!$E$3:$F$23,2,FALSE)</f>
        <v>NO SIGNIFICATIVO</v>
      </c>
      <c r="O12" s="4" t="s">
        <v>93</v>
      </c>
      <c r="P12" s="7" t="s">
        <v>42</v>
      </c>
    </row>
    <row r="13" spans="1:16" ht="42.75" x14ac:dyDescent="0.25">
      <c r="A13" s="36"/>
      <c r="B13" s="34"/>
      <c r="C13" s="4" t="s">
        <v>124</v>
      </c>
      <c r="D13" s="4" t="s">
        <v>27</v>
      </c>
      <c r="E13" s="4" t="s">
        <v>28</v>
      </c>
      <c r="F13" s="5" t="s">
        <v>40</v>
      </c>
      <c r="G13" s="4" t="s">
        <v>30</v>
      </c>
      <c r="H13" s="6">
        <v>5</v>
      </c>
      <c r="I13" s="6">
        <v>5</v>
      </c>
      <c r="J13" s="6">
        <v>5</v>
      </c>
      <c r="K13" s="6">
        <v>5</v>
      </c>
      <c r="L13" s="6">
        <v>1</v>
      </c>
      <c r="M13" s="6">
        <f t="shared" si="0"/>
        <v>625</v>
      </c>
      <c r="N13" s="4" t="str">
        <f>VLOOKUP(M13,Datos!$E$3:$F$23,2,FALSE)</f>
        <v>NO SIGNIFICATIVO</v>
      </c>
      <c r="O13" s="4" t="s">
        <v>93</v>
      </c>
      <c r="P13" s="7" t="s">
        <v>42</v>
      </c>
    </row>
    <row r="14" spans="1:16" ht="42.75" x14ac:dyDescent="0.25">
      <c r="A14" s="36"/>
      <c r="B14" s="34"/>
      <c r="C14" s="4" t="s">
        <v>77</v>
      </c>
      <c r="D14" s="4" t="s">
        <v>67</v>
      </c>
      <c r="E14" s="4" t="s">
        <v>28</v>
      </c>
      <c r="F14" s="5" t="s">
        <v>40</v>
      </c>
      <c r="G14" s="4" t="s">
        <v>30</v>
      </c>
      <c r="H14" s="6">
        <v>5</v>
      </c>
      <c r="I14" s="6">
        <v>5</v>
      </c>
      <c r="J14" s="6">
        <v>5</v>
      </c>
      <c r="K14" s="6">
        <v>1</v>
      </c>
      <c r="L14" s="6">
        <v>5</v>
      </c>
      <c r="M14" s="6">
        <f>PRODUCT(H14:L14)</f>
        <v>625</v>
      </c>
      <c r="N14" s="4" t="str">
        <f>VLOOKUP(M14,Datos!$E$3:$F$23,2,FALSE)</f>
        <v>NO SIGNIFICATIVO</v>
      </c>
      <c r="O14" s="4" t="s">
        <v>73</v>
      </c>
      <c r="P14" s="7" t="s">
        <v>74</v>
      </c>
    </row>
    <row r="15" spans="1:16" ht="59.25" customHeight="1" x14ac:dyDescent="0.25">
      <c r="A15" s="36"/>
      <c r="B15" s="34" t="s">
        <v>125</v>
      </c>
      <c r="C15" s="4" t="s">
        <v>35</v>
      </c>
      <c r="D15" s="4" t="s">
        <v>27</v>
      </c>
      <c r="E15" s="4" t="s">
        <v>28</v>
      </c>
      <c r="F15" s="5" t="s">
        <v>36</v>
      </c>
      <c r="G15" s="4" t="s">
        <v>30</v>
      </c>
      <c r="H15" s="6">
        <v>10</v>
      </c>
      <c r="I15" s="6">
        <v>1</v>
      </c>
      <c r="J15" s="6">
        <v>1</v>
      </c>
      <c r="K15" s="6">
        <v>10</v>
      </c>
      <c r="L15" s="6">
        <v>5</v>
      </c>
      <c r="M15" s="6">
        <f>PRODUCT(H15:L15)</f>
        <v>500</v>
      </c>
      <c r="N15" s="4" t="str">
        <f>VLOOKUP(M15,Datos!$E$3:$F$23,2,FALSE)</f>
        <v>NO SIGNIFICATIVO</v>
      </c>
      <c r="O15" s="4" t="s">
        <v>99</v>
      </c>
      <c r="P15" s="7" t="s">
        <v>38</v>
      </c>
    </row>
    <row r="16" spans="1:16" ht="59.25" customHeight="1" x14ac:dyDescent="0.25">
      <c r="A16" s="36"/>
      <c r="B16" s="34"/>
      <c r="C16" s="4" t="s">
        <v>39</v>
      </c>
      <c r="D16" s="4" t="s">
        <v>27</v>
      </c>
      <c r="E16" s="4" t="s">
        <v>28</v>
      </c>
      <c r="F16" s="9" t="s">
        <v>40</v>
      </c>
      <c r="G16" s="4" t="s">
        <v>30</v>
      </c>
      <c r="H16" s="6">
        <v>1</v>
      </c>
      <c r="I16" s="6">
        <v>10</v>
      </c>
      <c r="J16" s="6">
        <v>5</v>
      </c>
      <c r="K16" s="6">
        <v>10</v>
      </c>
      <c r="L16" s="6">
        <v>1</v>
      </c>
      <c r="M16" s="6">
        <f t="shared" ref="M16" si="1">PRODUCT(H16:L16)</f>
        <v>500</v>
      </c>
      <c r="N16" s="4" t="str">
        <f>VLOOKUP(M16,Datos!$E$3:$F$23,2,FALSE)</f>
        <v>NO SIGNIFICATIVO</v>
      </c>
      <c r="O16" s="4" t="s">
        <v>41</v>
      </c>
      <c r="P16" s="7" t="s">
        <v>42</v>
      </c>
    </row>
    <row r="17" spans="1:16" ht="28.5" x14ac:dyDescent="0.25">
      <c r="A17" s="36"/>
      <c r="B17" s="34" t="s">
        <v>101</v>
      </c>
      <c r="C17" s="4" t="s">
        <v>46</v>
      </c>
      <c r="D17" s="4" t="s">
        <v>27</v>
      </c>
      <c r="E17" s="4" t="s">
        <v>28</v>
      </c>
      <c r="F17" s="9" t="s">
        <v>29</v>
      </c>
      <c r="G17" s="4" t="s">
        <v>30</v>
      </c>
      <c r="H17" s="6">
        <v>5</v>
      </c>
      <c r="I17" s="6">
        <v>5</v>
      </c>
      <c r="J17" s="6">
        <v>5</v>
      </c>
      <c r="K17" s="6">
        <v>5</v>
      </c>
      <c r="L17" s="6">
        <v>1</v>
      </c>
      <c r="M17" s="6">
        <f t="shared" ref="M17:M18" si="2">PRODUCT(H17:L17)</f>
        <v>625</v>
      </c>
      <c r="N17" s="4" t="str">
        <f>VLOOKUP(M17,Datos!$E$3:$F$23,2,FALSE)</f>
        <v>NO SIGNIFICATIVO</v>
      </c>
      <c r="O17" s="4" t="s">
        <v>31</v>
      </c>
      <c r="P17" s="7" t="s">
        <v>102</v>
      </c>
    </row>
    <row r="18" spans="1:16" ht="71.25" x14ac:dyDescent="0.25">
      <c r="A18" s="37"/>
      <c r="B18" s="34"/>
      <c r="C18" s="4" t="s">
        <v>48</v>
      </c>
      <c r="D18" s="4" t="s">
        <v>27</v>
      </c>
      <c r="E18" s="4" t="s">
        <v>28</v>
      </c>
      <c r="F18" s="9" t="s">
        <v>40</v>
      </c>
      <c r="G18" s="4" t="s">
        <v>30</v>
      </c>
      <c r="H18" s="6">
        <v>5</v>
      </c>
      <c r="I18" s="6">
        <v>1</v>
      </c>
      <c r="J18" s="6">
        <v>5</v>
      </c>
      <c r="K18" s="6">
        <v>1</v>
      </c>
      <c r="L18" s="6">
        <v>5</v>
      </c>
      <c r="M18" s="6">
        <f t="shared" si="2"/>
        <v>125</v>
      </c>
      <c r="N18" s="4" t="str">
        <f>VLOOKUP(M18,Datos!$E$3:$F$23,2,FALSE)</f>
        <v>NO SIGNIFICATIVO</v>
      </c>
      <c r="O18" s="4" t="s">
        <v>49</v>
      </c>
      <c r="P18" s="7" t="s">
        <v>42</v>
      </c>
    </row>
    <row r="19" spans="1:16" ht="71.25" x14ac:dyDescent="0.25">
      <c r="A19" s="11" t="s">
        <v>126</v>
      </c>
      <c r="B19" s="36" t="s">
        <v>127</v>
      </c>
      <c r="C19" s="13" t="s">
        <v>161</v>
      </c>
      <c r="D19" s="4" t="s">
        <v>27</v>
      </c>
      <c r="E19" s="4" t="s">
        <v>28</v>
      </c>
      <c r="F19" s="5" t="s">
        <v>128</v>
      </c>
      <c r="G19" s="4" t="s">
        <v>113</v>
      </c>
      <c r="H19" s="6">
        <v>10</v>
      </c>
      <c r="I19" s="6">
        <v>10</v>
      </c>
      <c r="J19" s="6">
        <v>5</v>
      </c>
      <c r="K19" s="6">
        <v>10</v>
      </c>
      <c r="L19" s="6">
        <v>1</v>
      </c>
      <c r="M19" s="6">
        <f t="shared" si="0"/>
        <v>5000</v>
      </c>
      <c r="N19" s="4" t="str">
        <f>VLOOKUP(M19,Datos!$E$3:$F$23,2,FALSE)</f>
        <v>SIGNIFICATIVO</v>
      </c>
      <c r="O19" s="4" t="s">
        <v>114</v>
      </c>
      <c r="P19" s="7" t="s">
        <v>162</v>
      </c>
    </row>
    <row r="20" spans="1:16" ht="57" x14ac:dyDescent="0.25">
      <c r="A20" s="4" t="s">
        <v>129</v>
      </c>
      <c r="B20" s="37"/>
      <c r="C20" s="4" t="s">
        <v>130</v>
      </c>
      <c r="D20" s="4" t="s">
        <v>27</v>
      </c>
      <c r="E20" s="4" t="s">
        <v>111</v>
      </c>
      <c r="F20" s="4" t="s">
        <v>131</v>
      </c>
      <c r="G20" s="4" t="s">
        <v>113</v>
      </c>
      <c r="H20" s="6">
        <v>5</v>
      </c>
      <c r="I20" s="6">
        <v>5</v>
      </c>
      <c r="J20" s="6">
        <v>5</v>
      </c>
      <c r="K20" s="6">
        <v>10</v>
      </c>
      <c r="L20" s="6">
        <v>1</v>
      </c>
      <c r="M20" s="6">
        <f t="shared" si="0"/>
        <v>1250</v>
      </c>
      <c r="N20" s="4" t="str">
        <f>VLOOKUP(M20,Datos!$E$3:$F$23,2,FALSE)</f>
        <v>SIGNIFICATIVO</v>
      </c>
      <c r="O20" s="4" t="s">
        <v>114</v>
      </c>
      <c r="P20" s="7" t="s">
        <v>163</v>
      </c>
    </row>
  </sheetData>
  <mergeCells count="28">
    <mergeCell ref="A8:A18"/>
    <mergeCell ref="B8:B14"/>
    <mergeCell ref="B19:B20"/>
    <mergeCell ref="K6:K7"/>
    <mergeCell ref="L6:L7"/>
    <mergeCell ref="B15:B16"/>
    <mergeCell ref="B17:B18"/>
    <mergeCell ref="F6:G6"/>
    <mergeCell ref="H6:H7"/>
    <mergeCell ref="I6:I7"/>
    <mergeCell ref="J6:J7"/>
    <mergeCell ref="B6:B7"/>
    <mergeCell ref="O6:O7"/>
    <mergeCell ref="A4:P4"/>
    <mergeCell ref="C6:E6"/>
    <mergeCell ref="A1:C3"/>
    <mergeCell ref="D1:N1"/>
    <mergeCell ref="O1:P3"/>
    <mergeCell ref="D2:N2"/>
    <mergeCell ref="D3:E3"/>
    <mergeCell ref="F3:I3"/>
    <mergeCell ref="J3:N3"/>
    <mergeCell ref="M6:M7"/>
    <mergeCell ref="N6:N7"/>
    <mergeCell ref="A5:G5"/>
    <mergeCell ref="H5:N5"/>
    <mergeCell ref="P5:P7"/>
    <mergeCell ref="A6:A7"/>
  </mergeCells>
  <conditionalFormatting sqref="M8:M10">
    <cfRule type="cellIs" dxfId="20" priority="28" operator="between">
      <formula>10000</formula>
      <formula>100000</formula>
    </cfRule>
    <cfRule type="cellIs" dxfId="19" priority="29" operator="between">
      <formula>1250</formula>
      <formula>6250</formula>
    </cfRule>
    <cfRule type="cellIs" dxfId="18" priority="30" operator="between">
      <formula>1</formula>
      <formula>1000</formula>
    </cfRule>
  </conditionalFormatting>
  <conditionalFormatting sqref="M9:M13">
    <cfRule type="cellIs" dxfId="17" priority="153" operator="between">
      <formula>1</formula>
      <formula>1000</formula>
    </cfRule>
    <cfRule type="cellIs" dxfId="16" priority="151" operator="between">
      <formula>10000</formula>
      <formula>100000</formula>
    </cfRule>
    <cfRule type="cellIs" dxfId="15" priority="152" operator="between">
      <formula>1250</formula>
      <formula>6250</formula>
    </cfRule>
  </conditionalFormatting>
  <conditionalFormatting sqref="M14:M15 P14:P15">
    <cfRule type="cellIs" dxfId="14" priority="7" operator="between">
      <formula>10000</formula>
      <formula>100000</formula>
    </cfRule>
    <cfRule type="cellIs" dxfId="13" priority="8" operator="between">
      <formula>1250</formula>
      <formula>6250</formula>
    </cfRule>
    <cfRule type="cellIs" dxfId="12" priority="9" operator="between">
      <formula>1</formula>
      <formula>1000</formula>
    </cfRule>
  </conditionalFormatting>
  <conditionalFormatting sqref="M15:M20 P15:P20">
    <cfRule type="cellIs" dxfId="11" priority="1" operator="between">
      <formula>10000</formula>
      <formula>100000</formula>
    </cfRule>
    <cfRule type="cellIs" dxfId="10" priority="2" operator="between">
      <formula>1250</formula>
      <formula>6250</formula>
    </cfRule>
    <cfRule type="cellIs" dxfId="9" priority="3" operator="between">
      <formula>1</formula>
      <formula>1000</formula>
    </cfRule>
  </conditionalFormatting>
  <conditionalFormatting sqref="P8:P10">
    <cfRule type="cellIs" dxfId="8" priority="25" operator="between">
      <formula>10000</formula>
      <formula>100000</formula>
    </cfRule>
    <cfRule type="cellIs" dxfId="7" priority="26" operator="between">
      <formula>1250</formula>
      <formula>6250</formula>
    </cfRule>
    <cfRule type="cellIs" dxfId="6" priority="27" operator="between">
      <formula>1</formula>
      <formula>1000</formula>
    </cfRule>
  </conditionalFormatting>
  <conditionalFormatting sqref="P9:P13">
    <cfRule type="cellIs" dxfId="5" priority="79" operator="between">
      <formula>10000</formula>
      <formula>100000</formula>
    </cfRule>
    <cfRule type="cellIs" dxfId="4" priority="80" operator="between">
      <formula>1250</formula>
      <formula>6250</formula>
    </cfRule>
    <cfRule type="cellIs" dxfId="3" priority="81" operator="between">
      <formula>1</formula>
      <formula>1000</formula>
    </cfRule>
  </conditionalFormatting>
  <conditionalFormatting sqref="P14">
    <cfRule type="cellIs" dxfId="2" priority="19" operator="between">
      <formula>10000</formula>
      <formula>100000</formula>
    </cfRule>
    <cfRule type="cellIs" dxfId="1" priority="20" operator="between">
      <formula>1250</formula>
      <formula>6250</formula>
    </cfRule>
    <cfRule type="cellIs" dxfId="0" priority="21" operator="between">
      <formula>1</formula>
      <formula>1000</formula>
    </cfRule>
  </conditionalFormatting>
  <pageMargins left="1.1023622047244095" right="0.70866141732283472" top="0.74803149606299213" bottom="0.74803149606299213" header="0.31496062992125984" footer="0.31496062992125984"/>
  <pageSetup paperSize="5" scale="68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1E6525BD-45A4-41BC-B521-530E362FDF9A}">
          <x14:formula1>
            <xm:f>Datos!$C$2:$C$4</xm:f>
          </x14:formula1>
          <xm:sqref>H6:H7</xm:sqref>
        </x14:dataValidation>
        <x14:dataValidation type="list" allowBlank="1" showInputMessage="1" showErrorMessage="1" xr:uid="{F1720BDD-CF96-4003-8E6D-73014A15A0A6}">
          <x14:formula1>
            <xm:f>Datos!$C$6:$C$8</xm:f>
          </x14:formula1>
          <xm:sqref>I6:I7</xm:sqref>
        </x14:dataValidation>
        <x14:dataValidation type="list" allowBlank="1" showInputMessage="1" showErrorMessage="1" xr:uid="{297D98C8-4066-4760-BF08-E86268F0DCB9}">
          <x14:formula1>
            <xm:f>Datos!$C$10:$C$12</xm:f>
          </x14:formula1>
          <xm:sqref>J6:J7</xm:sqref>
        </x14:dataValidation>
        <x14:dataValidation type="list" allowBlank="1" showInputMessage="1" showErrorMessage="1" xr:uid="{F45670B1-FFD2-4BEF-A295-C7E75899E15F}">
          <x14:formula1>
            <xm:f>Datos!$C$14:$C$16</xm:f>
          </x14:formula1>
          <xm:sqref>K6:K7</xm:sqref>
        </x14:dataValidation>
        <x14:dataValidation type="list" allowBlank="1" showInputMessage="1" showErrorMessage="1" xr:uid="{8EDE8644-3A4D-4F2D-A9CE-A8CEA23C55D1}">
          <x14:formula1>
            <xm:f>Datos!$C$18:$C$20</xm:f>
          </x14:formula1>
          <xm:sqref>L6:L7</xm:sqref>
        </x14:dataValidation>
        <x14:dataValidation type="list" errorStyle="warning" allowBlank="1" showInputMessage="1" showErrorMessage="1" error="Solo condicion normal, anormal o emergencia" xr:uid="{0927583E-D4AF-4219-88E9-57334EA415D1}">
          <x14:formula1>
            <xm:f>Datos!$D$2:$D$4</xm:f>
          </x14:formula1>
          <xm:sqref>D8:D18</xm:sqref>
        </x14:dataValidation>
        <x14:dataValidation type="list" errorStyle="warning" allowBlank="1" showInputMessage="1" showErrorMessage="1" error="Solo valores 1, 5 o 10" xr:uid="{E9C77A54-43B0-4860-AE90-DBA8BF592509}">
          <x14:formula1>
            <xm:f>Datos!$B$2:$B$4</xm:f>
          </x14:formula1>
          <xm:sqref>H8:L20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51E97-C92D-45D1-8C51-4702FD051A76}">
  <dimension ref="A1:F34"/>
  <sheetViews>
    <sheetView tabSelected="1" topLeftCell="A2" workbookViewId="0">
      <selection activeCell="F16" sqref="F16"/>
    </sheetView>
  </sheetViews>
  <sheetFormatPr baseColWidth="10" defaultColWidth="9.140625" defaultRowHeight="12.75" x14ac:dyDescent="0.2"/>
  <cols>
    <col min="1" max="2" width="11.42578125" style="14" customWidth="1"/>
    <col min="3" max="3" width="17" style="14" customWidth="1"/>
    <col min="4" max="4" width="11.42578125" style="14" customWidth="1"/>
    <col min="5" max="5" width="23.140625" style="14" customWidth="1"/>
    <col min="6" max="6" width="22.85546875" style="14" customWidth="1"/>
    <col min="7" max="256" width="11.42578125" style="14" customWidth="1"/>
    <col min="257" max="16384" width="9.140625" style="14"/>
  </cols>
  <sheetData>
    <row r="1" spans="1:6" ht="30" customHeight="1" x14ac:dyDescent="0.2">
      <c r="A1" s="52"/>
      <c r="B1" s="52"/>
      <c r="C1" s="53" t="s">
        <v>0</v>
      </c>
      <c r="D1" s="54"/>
      <c r="E1" s="55"/>
      <c r="F1" s="56"/>
    </row>
    <row r="2" spans="1:6" ht="63" customHeight="1" x14ac:dyDescent="0.2">
      <c r="A2" s="52"/>
      <c r="B2" s="52"/>
      <c r="C2" s="53" t="s">
        <v>1</v>
      </c>
      <c r="D2" s="54"/>
      <c r="E2" s="55"/>
      <c r="F2" s="57"/>
    </row>
    <row r="3" spans="1:6" ht="30" customHeight="1" x14ac:dyDescent="0.2">
      <c r="A3" s="52"/>
      <c r="B3" s="52"/>
      <c r="C3" s="15" t="s">
        <v>2</v>
      </c>
      <c r="D3" s="15" t="s">
        <v>3</v>
      </c>
      <c r="E3" s="15" t="s">
        <v>4</v>
      </c>
      <c r="F3" s="58"/>
    </row>
    <row r="4" spans="1:6" x14ac:dyDescent="0.2">
      <c r="A4" s="59" t="s">
        <v>132</v>
      </c>
      <c r="B4" s="59"/>
      <c r="C4" s="59"/>
      <c r="D4" s="59"/>
      <c r="E4" s="59"/>
      <c r="F4" s="59"/>
    </row>
    <row r="5" spans="1:6" ht="38.25" x14ac:dyDescent="0.2">
      <c r="A5" s="16" t="s">
        <v>133</v>
      </c>
      <c r="B5" s="17" t="s">
        <v>134</v>
      </c>
      <c r="C5" s="49" t="s">
        <v>135</v>
      </c>
      <c r="D5" s="50"/>
      <c r="E5" s="51"/>
      <c r="F5" s="16" t="s">
        <v>136</v>
      </c>
    </row>
    <row r="6" spans="1:6" ht="63" customHeight="1" x14ac:dyDescent="0.2">
      <c r="A6" s="18">
        <v>1</v>
      </c>
      <c r="B6" s="19">
        <v>45181</v>
      </c>
      <c r="C6" s="46" t="s">
        <v>164</v>
      </c>
      <c r="D6" s="47"/>
      <c r="E6" s="48"/>
      <c r="F6" s="18" t="s">
        <v>165</v>
      </c>
    </row>
    <row r="7" spans="1:6" x14ac:dyDescent="0.2">
      <c r="A7" s="18"/>
      <c r="B7" s="19"/>
      <c r="C7" s="46"/>
      <c r="D7" s="47"/>
      <c r="E7" s="48"/>
      <c r="F7" s="18"/>
    </row>
    <row r="8" spans="1:6" x14ac:dyDescent="0.2">
      <c r="A8" s="18"/>
      <c r="B8" s="19"/>
      <c r="C8" s="46"/>
      <c r="D8" s="47"/>
      <c r="E8" s="48"/>
      <c r="F8" s="18"/>
    </row>
    <row r="9" spans="1:6" x14ac:dyDescent="0.2">
      <c r="A9" s="18"/>
      <c r="B9" s="19"/>
      <c r="C9" s="46"/>
      <c r="D9" s="47"/>
      <c r="E9" s="48"/>
      <c r="F9" s="18"/>
    </row>
    <row r="10" spans="1:6" x14ac:dyDescent="0.2">
      <c r="A10" s="18"/>
      <c r="B10" s="19"/>
      <c r="C10" s="46"/>
      <c r="D10" s="47"/>
      <c r="E10" s="48"/>
      <c r="F10" s="18"/>
    </row>
    <row r="11" spans="1:6" x14ac:dyDescent="0.2">
      <c r="A11" s="18"/>
      <c r="B11" s="19"/>
      <c r="C11" s="46"/>
      <c r="D11" s="47"/>
      <c r="E11" s="48"/>
      <c r="F11" s="18"/>
    </row>
    <row r="12" spans="1:6" x14ac:dyDescent="0.2">
      <c r="A12" s="18"/>
      <c r="B12" s="19"/>
      <c r="C12" s="46"/>
      <c r="D12" s="47"/>
      <c r="E12" s="48"/>
      <c r="F12" s="18"/>
    </row>
    <row r="13" spans="1:6" x14ac:dyDescent="0.2">
      <c r="A13" s="18"/>
      <c r="B13" s="19"/>
      <c r="C13" s="46"/>
      <c r="D13" s="47"/>
      <c r="E13" s="48"/>
      <c r="F13" s="18"/>
    </row>
    <row r="14" spans="1:6" x14ac:dyDescent="0.2">
      <c r="A14" s="18"/>
      <c r="B14" s="19"/>
      <c r="C14" s="46"/>
      <c r="D14" s="47"/>
      <c r="E14" s="48"/>
      <c r="F14" s="18"/>
    </row>
    <row r="15" spans="1:6" x14ac:dyDescent="0.2">
      <c r="A15" s="18"/>
      <c r="B15" s="19"/>
      <c r="C15" s="46"/>
      <c r="D15" s="47"/>
      <c r="E15" s="48"/>
      <c r="F15" s="18"/>
    </row>
    <row r="16" spans="1:6" x14ac:dyDescent="0.2">
      <c r="A16" s="18"/>
      <c r="B16" s="19"/>
      <c r="C16" s="46"/>
      <c r="D16" s="47"/>
      <c r="E16" s="48"/>
      <c r="F16" s="18"/>
    </row>
    <row r="17" spans="1:6" x14ac:dyDescent="0.2">
      <c r="A17" s="18"/>
      <c r="B17" s="19"/>
      <c r="C17" s="46"/>
      <c r="D17" s="47"/>
      <c r="E17" s="48"/>
      <c r="F17" s="18"/>
    </row>
    <row r="18" spans="1:6" x14ac:dyDescent="0.2">
      <c r="A18" s="20"/>
      <c r="B18" s="21"/>
      <c r="C18" s="46"/>
      <c r="D18" s="47"/>
      <c r="E18" s="48"/>
      <c r="F18" s="18"/>
    </row>
    <row r="19" spans="1:6" x14ac:dyDescent="0.2">
      <c r="A19" s="20"/>
      <c r="B19" s="21"/>
      <c r="C19" s="46"/>
      <c r="D19" s="47"/>
      <c r="E19" s="48"/>
      <c r="F19" s="18"/>
    </row>
    <row r="20" spans="1:6" x14ac:dyDescent="0.2">
      <c r="A20" s="18"/>
      <c r="B20" s="19"/>
      <c r="C20" s="46"/>
      <c r="D20" s="47"/>
      <c r="E20" s="48"/>
      <c r="F20" s="18"/>
    </row>
    <row r="21" spans="1:6" x14ac:dyDescent="0.2">
      <c r="A21" s="18"/>
      <c r="B21" s="19"/>
      <c r="C21" s="46"/>
      <c r="D21" s="47"/>
      <c r="E21" s="48"/>
      <c r="F21" s="18"/>
    </row>
    <row r="22" spans="1:6" x14ac:dyDescent="0.2">
      <c r="A22" s="18"/>
      <c r="B22" s="19"/>
      <c r="C22" s="46"/>
      <c r="D22" s="47"/>
      <c r="E22" s="48"/>
      <c r="F22" s="18"/>
    </row>
    <row r="23" spans="1:6" x14ac:dyDescent="0.2">
      <c r="A23" s="18"/>
      <c r="B23" s="19"/>
      <c r="C23" s="46"/>
      <c r="D23" s="47"/>
      <c r="E23" s="48"/>
      <c r="F23" s="18"/>
    </row>
    <row r="24" spans="1:6" x14ac:dyDescent="0.2">
      <c r="A24" s="18"/>
      <c r="B24" s="19"/>
      <c r="C24" s="46"/>
      <c r="D24" s="47"/>
      <c r="E24" s="48"/>
      <c r="F24" s="18"/>
    </row>
    <row r="25" spans="1:6" x14ac:dyDescent="0.2">
      <c r="A25" s="18"/>
      <c r="B25" s="19"/>
      <c r="C25" s="46"/>
      <c r="D25" s="47"/>
      <c r="E25" s="48"/>
      <c r="F25" s="18"/>
    </row>
    <row r="26" spans="1:6" x14ac:dyDescent="0.2">
      <c r="A26" s="18"/>
      <c r="B26" s="19"/>
      <c r="C26" s="46"/>
      <c r="D26" s="47"/>
      <c r="E26" s="48"/>
      <c r="F26" s="18"/>
    </row>
    <row r="27" spans="1:6" x14ac:dyDescent="0.2">
      <c r="A27" s="22"/>
      <c r="B27" s="23"/>
      <c r="C27" s="46"/>
      <c r="D27" s="47"/>
      <c r="E27" s="48"/>
      <c r="F27" s="18"/>
    </row>
    <row r="28" spans="1:6" x14ac:dyDescent="0.2">
      <c r="A28" s="22"/>
      <c r="B28" s="23"/>
      <c r="C28" s="46"/>
      <c r="D28" s="47"/>
      <c r="E28" s="48"/>
      <c r="F28" s="18"/>
    </row>
    <row r="29" spans="1:6" x14ac:dyDescent="0.2">
      <c r="A29" s="22"/>
      <c r="B29" s="23"/>
      <c r="C29" s="46"/>
      <c r="D29" s="47"/>
      <c r="E29" s="48"/>
      <c r="F29" s="18"/>
    </row>
    <row r="30" spans="1:6" x14ac:dyDescent="0.2">
      <c r="A30" s="22"/>
      <c r="B30" s="23"/>
      <c r="C30" s="46"/>
      <c r="D30" s="47"/>
      <c r="E30" s="48"/>
      <c r="F30" s="18"/>
    </row>
    <row r="31" spans="1:6" x14ac:dyDescent="0.2">
      <c r="A31" s="22"/>
      <c r="B31" s="23"/>
      <c r="C31" s="46"/>
      <c r="D31" s="47"/>
      <c r="E31" s="48"/>
      <c r="F31" s="18"/>
    </row>
    <row r="32" spans="1:6" x14ac:dyDescent="0.2">
      <c r="A32" s="22"/>
      <c r="B32" s="23"/>
      <c r="C32" s="46"/>
      <c r="D32" s="47"/>
      <c r="E32" s="48"/>
      <c r="F32" s="18"/>
    </row>
    <row r="33" spans="1:6" x14ac:dyDescent="0.2">
      <c r="A33" s="22"/>
      <c r="B33" s="23"/>
      <c r="C33" s="46"/>
      <c r="D33" s="47"/>
      <c r="E33" s="48"/>
      <c r="F33" s="18"/>
    </row>
    <row r="34" spans="1:6" x14ac:dyDescent="0.2">
      <c r="A34" s="22"/>
      <c r="B34" s="23"/>
      <c r="C34" s="46"/>
      <c r="D34" s="47"/>
      <c r="E34" s="48"/>
      <c r="F34" s="18"/>
    </row>
  </sheetData>
  <mergeCells count="35">
    <mergeCell ref="C5:E5"/>
    <mergeCell ref="A1:B3"/>
    <mergeCell ref="C1:E1"/>
    <mergeCell ref="F1:F3"/>
    <mergeCell ref="C2:E2"/>
    <mergeCell ref="A4:F4"/>
    <mergeCell ref="C17:E17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29:E29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30:E30"/>
    <mergeCell ref="C31:E31"/>
    <mergeCell ref="C32:E32"/>
    <mergeCell ref="C33:E33"/>
    <mergeCell ref="C34:E3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01493-6DFF-401E-8D54-2E691AD66DBC}">
  <dimension ref="A1:F34"/>
  <sheetViews>
    <sheetView topLeftCell="A3" workbookViewId="0">
      <selection activeCell="C13" sqref="C13:F13"/>
    </sheetView>
  </sheetViews>
  <sheetFormatPr baseColWidth="10" defaultColWidth="9.140625" defaultRowHeight="12.75" x14ac:dyDescent="0.2"/>
  <cols>
    <col min="1" max="2" width="11.42578125" style="14" customWidth="1"/>
    <col min="3" max="3" width="17" style="14" customWidth="1"/>
    <col min="4" max="4" width="11.42578125" style="14" customWidth="1"/>
    <col min="5" max="5" width="23.140625" style="14" customWidth="1"/>
    <col min="6" max="6" width="22.85546875" style="14" customWidth="1"/>
    <col min="7" max="256" width="11.42578125" style="14" customWidth="1"/>
    <col min="257" max="16384" width="9.140625" style="14"/>
  </cols>
  <sheetData>
    <row r="1" spans="1:6" ht="30" customHeight="1" x14ac:dyDescent="0.2">
      <c r="A1" s="52"/>
      <c r="B1" s="52"/>
      <c r="C1" s="53" t="s">
        <v>0</v>
      </c>
      <c r="D1" s="54"/>
      <c r="E1" s="55"/>
      <c r="F1" s="56"/>
    </row>
    <row r="2" spans="1:6" ht="63" customHeight="1" x14ac:dyDescent="0.2">
      <c r="A2" s="52"/>
      <c r="B2" s="52"/>
      <c r="C2" s="53" t="s">
        <v>1</v>
      </c>
      <c r="D2" s="54"/>
      <c r="E2" s="55"/>
      <c r="F2" s="57"/>
    </row>
    <row r="3" spans="1:6" ht="30" customHeight="1" x14ac:dyDescent="0.2">
      <c r="A3" s="52"/>
      <c r="B3" s="52"/>
      <c r="C3" s="15" t="s">
        <v>2</v>
      </c>
      <c r="D3" s="15" t="s">
        <v>3</v>
      </c>
      <c r="E3" s="15" t="s">
        <v>4</v>
      </c>
      <c r="F3" s="58"/>
    </row>
    <row r="4" spans="1:6" x14ac:dyDescent="0.2">
      <c r="A4" s="59" t="s">
        <v>137</v>
      </c>
      <c r="B4" s="59"/>
      <c r="C4" s="59"/>
      <c r="D4" s="59"/>
      <c r="E4" s="59"/>
      <c r="F4" s="59"/>
    </row>
    <row r="5" spans="1:6" ht="18" customHeight="1" x14ac:dyDescent="0.2">
      <c r="A5" s="16" t="s">
        <v>138</v>
      </c>
      <c r="B5" s="17" t="s">
        <v>139</v>
      </c>
      <c r="C5" s="49" t="s">
        <v>140</v>
      </c>
      <c r="D5" s="50"/>
      <c r="E5" s="50"/>
      <c r="F5" s="51"/>
    </row>
    <row r="6" spans="1:6" ht="31.5" customHeight="1" x14ac:dyDescent="0.2">
      <c r="A6" s="18">
        <v>1</v>
      </c>
      <c r="B6" s="19">
        <v>44280</v>
      </c>
      <c r="C6" s="60" t="s">
        <v>141</v>
      </c>
      <c r="D6" s="61"/>
      <c r="E6" s="61"/>
      <c r="F6" s="62"/>
    </row>
    <row r="7" spans="1:6" ht="31.5" customHeight="1" x14ac:dyDescent="0.2">
      <c r="A7" s="18">
        <v>2</v>
      </c>
      <c r="B7" s="19">
        <v>44994</v>
      </c>
      <c r="C7" s="60" t="s">
        <v>142</v>
      </c>
      <c r="D7" s="61"/>
      <c r="E7" s="61"/>
      <c r="F7" s="62" t="s">
        <v>143</v>
      </c>
    </row>
    <row r="8" spans="1:6" x14ac:dyDescent="0.2">
      <c r="A8" s="18"/>
      <c r="B8" s="19"/>
      <c r="C8" s="60"/>
      <c r="D8" s="61"/>
      <c r="E8" s="61"/>
      <c r="F8" s="62"/>
    </row>
    <row r="9" spans="1:6" x14ac:dyDescent="0.2">
      <c r="A9" s="18"/>
      <c r="B9" s="19"/>
      <c r="C9" s="60"/>
      <c r="D9" s="61"/>
      <c r="E9" s="61"/>
      <c r="F9" s="62"/>
    </row>
    <row r="10" spans="1:6" x14ac:dyDescent="0.2">
      <c r="A10" s="18"/>
      <c r="B10" s="19"/>
      <c r="C10" s="60"/>
      <c r="D10" s="61"/>
      <c r="E10" s="61"/>
      <c r="F10" s="62"/>
    </row>
    <row r="11" spans="1:6" x14ac:dyDescent="0.2">
      <c r="A11" s="18"/>
      <c r="B11" s="19"/>
      <c r="C11" s="60"/>
      <c r="D11" s="61"/>
      <c r="E11" s="61"/>
      <c r="F11" s="62"/>
    </row>
    <row r="12" spans="1:6" x14ac:dyDescent="0.2">
      <c r="A12" s="18"/>
      <c r="B12" s="19"/>
      <c r="C12" s="60"/>
      <c r="D12" s="61"/>
      <c r="E12" s="61"/>
      <c r="F12" s="62"/>
    </row>
    <row r="13" spans="1:6" x14ac:dyDescent="0.2">
      <c r="A13" s="18"/>
      <c r="B13" s="19"/>
      <c r="C13" s="60"/>
      <c r="D13" s="61"/>
      <c r="E13" s="61"/>
      <c r="F13" s="62"/>
    </row>
    <row r="14" spans="1:6" x14ac:dyDescent="0.2">
      <c r="A14" s="18"/>
      <c r="B14" s="19"/>
      <c r="C14" s="60"/>
      <c r="D14" s="61"/>
      <c r="E14" s="61"/>
      <c r="F14" s="62"/>
    </row>
    <row r="15" spans="1:6" x14ac:dyDescent="0.2">
      <c r="A15" s="18"/>
      <c r="B15" s="19"/>
      <c r="C15" s="60"/>
      <c r="D15" s="61"/>
      <c r="E15" s="61"/>
      <c r="F15" s="62"/>
    </row>
    <row r="16" spans="1:6" x14ac:dyDescent="0.2">
      <c r="A16" s="18"/>
      <c r="B16" s="19"/>
      <c r="C16" s="60"/>
      <c r="D16" s="61"/>
      <c r="E16" s="61"/>
      <c r="F16" s="62"/>
    </row>
    <row r="17" spans="1:6" x14ac:dyDescent="0.2">
      <c r="A17" s="18"/>
      <c r="B17" s="19"/>
      <c r="C17" s="60"/>
      <c r="D17" s="61"/>
      <c r="E17" s="61"/>
      <c r="F17" s="62"/>
    </row>
    <row r="18" spans="1:6" x14ac:dyDescent="0.2">
      <c r="A18" s="18"/>
      <c r="B18" s="19"/>
      <c r="C18" s="60"/>
      <c r="D18" s="61"/>
      <c r="E18" s="61"/>
      <c r="F18" s="62"/>
    </row>
    <row r="19" spans="1:6" x14ac:dyDescent="0.2">
      <c r="A19" s="18"/>
      <c r="B19" s="19"/>
      <c r="C19" s="60"/>
      <c r="D19" s="61"/>
      <c r="E19" s="61"/>
      <c r="F19" s="62"/>
    </row>
    <row r="20" spans="1:6" x14ac:dyDescent="0.2">
      <c r="A20" s="18"/>
      <c r="B20" s="19"/>
      <c r="C20" s="60"/>
      <c r="D20" s="61"/>
      <c r="E20" s="61"/>
      <c r="F20" s="62"/>
    </row>
    <row r="21" spans="1:6" x14ac:dyDescent="0.2">
      <c r="A21" s="18"/>
      <c r="B21" s="19"/>
      <c r="C21" s="60"/>
      <c r="D21" s="61"/>
      <c r="E21" s="61"/>
      <c r="F21" s="62"/>
    </row>
    <row r="22" spans="1:6" x14ac:dyDescent="0.2">
      <c r="A22" s="18"/>
      <c r="B22" s="19"/>
      <c r="C22" s="60"/>
      <c r="D22" s="61"/>
      <c r="E22" s="61"/>
      <c r="F22" s="62"/>
    </row>
    <row r="23" spans="1:6" x14ac:dyDescent="0.2">
      <c r="A23" s="18"/>
      <c r="B23" s="19"/>
      <c r="C23" s="60"/>
      <c r="D23" s="61"/>
      <c r="E23" s="61"/>
      <c r="F23" s="62"/>
    </row>
    <row r="24" spans="1:6" x14ac:dyDescent="0.2">
      <c r="A24" s="18"/>
      <c r="B24" s="19"/>
      <c r="C24" s="60"/>
      <c r="D24" s="61"/>
      <c r="E24" s="61"/>
      <c r="F24" s="62"/>
    </row>
    <row r="25" spans="1:6" x14ac:dyDescent="0.2">
      <c r="A25" s="18"/>
      <c r="B25" s="19"/>
      <c r="C25" s="60"/>
      <c r="D25" s="61"/>
      <c r="E25" s="61"/>
      <c r="F25" s="62"/>
    </row>
    <row r="26" spans="1:6" x14ac:dyDescent="0.2">
      <c r="A26" s="18"/>
      <c r="B26" s="19"/>
      <c r="C26" s="60"/>
      <c r="D26" s="61"/>
      <c r="E26" s="61"/>
      <c r="F26" s="62"/>
    </row>
    <row r="27" spans="1:6" x14ac:dyDescent="0.2">
      <c r="A27" s="18"/>
      <c r="B27" s="19"/>
      <c r="C27" s="60"/>
      <c r="D27" s="61"/>
      <c r="E27" s="61"/>
      <c r="F27" s="62"/>
    </row>
    <row r="28" spans="1:6" x14ac:dyDescent="0.2">
      <c r="A28" s="18"/>
      <c r="B28" s="19"/>
      <c r="C28" s="60"/>
      <c r="D28" s="61"/>
      <c r="E28" s="61"/>
      <c r="F28" s="62"/>
    </row>
    <row r="29" spans="1:6" x14ac:dyDescent="0.2">
      <c r="A29" s="18"/>
      <c r="B29" s="19"/>
      <c r="C29" s="60"/>
      <c r="D29" s="61"/>
      <c r="E29" s="61"/>
      <c r="F29" s="62"/>
    </row>
    <row r="30" spans="1:6" x14ac:dyDescent="0.2">
      <c r="A30" s="18"/>
      <c r="B30" s="19"/>
      <c r="C30" s="60"/>
      <c r="D30" s="61"/>
      <c r="E30" s="61"/>
      <c r="F30" s="62"/>
    </row>
    <row r="31" spans="1:6" x14ac:dyDescent="0.2">
      <c r="A31" s="18"/>
      <c r="B31" s="19"/>
      <c r="C31" s="60"/>
      <c r="D31" s="61"/>
      <c r="E31" s="61"/>
      <c r="F31" s="62"/>
    </row>
    <row r="32" spans="1:6" x14ac:dyDescent="0.2">
      <c r="A32" s="18"/>
      <c r="B32" s="19"/>
      <c r="C32" s="60"/>
      <c r="D32" s="61"/>
      <c r="E32" s="61"/>
      <c r="F32" s="62"/>
    </row>
    <row r="33" spans="1:6" x14ac:dyDescent="0.2">
      <c r="A33" s="18"/>
      <c r="B33" s="19"/>
      <c r="C33" s="60"/>
      <c r="D33" s="61"/>
      <c r="E33" s="61"/>
      <c r="F33" s="62"/>
    </row>
    <row r="34" spans="1:6" x14ac:dyDescent="0.2">
      <c r="A34" s="18"/>
      <c r="B34" s="19"/>
      <c r="C34" s="60"/>
      <c r="D34" s="61"/>
      <c r="E34" s="61"/>
      <c r="F34" s="62"/>
    </row>
  </sheetData>
  <mergeCells count="35">
    <mergeCell ref="C25:F25"/>
    <mergeCell ref="C26:F26"/>
    <mergeCell ref="C27:F27"/>
    <mergeCell ref="C34:F34"/>
    <mergeCell ref="C28:F28"/>
    <mergeCell ref="C29:F29"/>
    <mergeCell ref="C30:F30"/>
    <mergeCell ref="C31:F31"/>
    <mergeCell ref="C32:F32"/>
    <mergeCell ref="C33:F33"/>
    <mergeCell ref="C5:F5"/>
    <mergeCell ref="C6:F6"/>
    <mergeCell ref="C7:F7"/>
    <mergeCell ref="C8:F8"/>
    <mergeCell ref="C9:F9"/>
    <mergeCell ref="C12:F12"/>
    <mergeCell ref="C13:F13"/>
    <mergeCell ref="C14:F14"/>
    <mergeCell ref="C15:F15"/>
    <mergeCell ref="C10:F10"/>
    <mergeCell ref="C11:F11"/>
    <mergeCell ref="C16:F16"/>
    <mergeCell ref="C17:F17"/>
    <mergeCell ref="C18:F18"/>
    <mergeCell ref="C19:F19"/>
    <mergeCell ref="C24:F24"/>
    <mergeCell ref="C22:F22"/>
    <mergeCell ref="C23:F23"/>
    <mergeCell ref="C20:F20"/>
    <mergeCell ref="C21:F21"/>
    <mergeCell ref="A1:B3"/>
    <mergeCell ref="C1:E1"/>
    <mergeCell ref="F1:F3"/>
    <mergeCell ref="C2:E2"/>
    <mergeCell ref="A4: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3"/>
  <sheetViews>
    <sheetView workbookViewId="0">
      <selection activeCell="M7" sqref="M7"/>
    </sheetView>
  </sheetViews>
  <sheetFormatPr baseColWidth="10" defaultColWidth="11.42578125" defaultRowHeight="15" x14ac:dyDescent="0.25"/>
  <sheetData>
    <row r="2" spans="1:6" x14ac:dyDescent="0.25">
      <c r="A2" t="s">
        <v>144</v>
      </c>
      <c r="B2">
        <v>1</v>
      </c>
      <c r="C2" t="s">
        <v>145</v>
      </c>
      <c r="D2" t="s">
        <v>27</v>
      </c>
    </row>
    <row r="3" spans="1:6" x14ac:dyDescent="0.25">
      <c r="A3" t="s">
        <v>146</v>
      </c>
      <c r="B3">
        <v>5</v>
      </c>
      <c r="C3" t="s">
        <v>147</v>
      </c>
      <c r="D3" t="s">
        <v>67</v>
      </c>
      <c r="E3">
        <v>1</v>
      </c>
      <c r="F3" t="s">
        <v>148</v>
      </c>
    </row>
    <row r="4" spans="1:6" x14ac:dyDescent="0.25">
      <c r="B4">
        <v>10</v>
      </c>
      <c r="C4" t="s">
        <v>149</v>
      </c>
      <c r="D4" t="s">
        <v>56</v>
      </c>
      <c r="E4">
        <v>5</v>
      </c>
      <c r="F4" t="s">
        <v>148</v>
      </c>
    </row>
    <row r="5" spans="1:6" x14ac:dyDescent="0.25">
      <c r="E5">
        <v>10</v>
      </c>
      <c r="F5" t="s">
        <v>148</v>
      </c>
    </row>
    <row r="6" spans="1:6" x14ac:dyDescent="0.25">
      <c r="B6">
        <v>1</v>
      </c>
      <c r="C6" t="s">
        <v>150</v>
      </c>
      <c r="E6">
        <v>25</v>
      </c>
      <c r="F6" t="s">
        <v>148</v>
      </c>
    </row>
    <row r="7" spans="1:6" x14ac:dyDescent="0.25">
      <c r="B7">
        <v>5</v>
      </c>
      <c r="C7" t="s">
        <v>151</v>
      </c>
      <c r="E7">
        <v>50</v>
      </c>
      <c r="F7" t="s">
        <v>148</v>
      </c>
    </row>
    <row r="8" spans="1:6" x14ac:dyDescent="0.25">
      <c r="B8">
        <v>10</v>
      </c>
      <c r="C8" t="s">
        <v>152</v>
      </c>
      <c r="E8">
        <v>100</v>
      </c>
      <c r="F8" t="s">
        <v>148</v>
      </c>
    </row>
    <row r="9" spans="1:6" x14ac:dyDescent="0.25">
      <c r="E9">
        <v>125</v>
      </c>
      <c r="F9" t="s">
        <v>148</v>
      </c>
    </row>
    <row r="10" spans="1:6" x14ac:dyDescent="0.25">
      <c r="B10">
        <v>1</v>
      </c>
      <c r="C10" t="s">
        <v>153</v>
      </c>
      <c r="E10">
        <v>250</v>
      </c>
      <c r="F10" t="s">
        <v>148</v>
      </c>
    </row>
    <row r="11" spans="1:6" x14ac:dyDescent="0.25">
      <c r="B11">
        <v>5</v>
      </c>
      <c r="C11" t="s">
        <v>154</v>
      </c>
      <c r="E11">
        <v>500</v>
      </c>
      <c r="F11" t="s">
        <v>148</v>
      </c>
    </row>
    <row r="12" spans="1:6" x14ac:dyDescent="0.25">
      <c r="B12">
        <v>10</v>
      </c>
      <c r="C12" t="s">
        <v>155</v>
      </c>
      <c r="E12">
        <v>625</v>
      </c>
      <c r="F12" t="s">
        <v>148</v>
      </c>
    </row>
    <row r="13" spans="1:6" x14ac:dyDescent="0.25">
      <c r="E13">
        <v>1000</v>
      </c>
      <c r="F13" t="s">
        <v>148</v>
      </c>
    </row>
    <row r="14" spans="1:6" x14ac:dyDescent="0.25">
      <c r="B14">
        <v>1</v>
      </c>
      <c r="C14" t="s">
        <v>156</v>
      </c>
      <c r="E14">
        <v>1250</v>
      </c>
      <c r="F14" t="s">
        <v>157</v>
      </c>
    </row>
    <row r="15" spans="1:6" x14ac:dyDescent="0.25">
      <c r="B15">
        <v>5</v>
      </c>
      <c r="C15" t="s">
        <v>158</v>
      </c>
      <c r="E15">
        <v>2500</v>
      </c>
      <c r="F15" t="s">
        <v>157</v>
      </c>
    </row>
    <row r="16" spans="1:6" x14ac:dyDescent="0.25">
      <c r="B16">
        <v>10</v>
      </c>
      <c r="C16" t="s">
        <v>159</v>
      </c>
      <c r="E16">
        <v>3125</v>
      </c>
      <c r="F16" t="s">
        <v>157</v>
      </c>
    </row>
    <row r="17" spans="2:6" x14ac:dyDescent="0.25">
      <c r="E17">
        <v>5000</v>
      </c>
      <c r="F17" t="s">
        <v>157</v>
      </c>
    </row>
    <row r="18" spans="2:6" x14ac:dyDescent="0.25">
      <c r="B18">
        <v>1</v>
      </c>
      <c r="C18" t="s">
        <v>145</v>
      </c>
      <c r="E18">
        <v>6250</v>
      </c>
      <c r="F18" t="s">
        <v>157</v>
      </c>
    </row>
    <row r="19" spans="2:6" x14ac:dyDescent="0.25">
      <c r="B19">
        <v>5</v>
      </c>
      <c r="C19" t="s">
        <v>160</v>
      </c>
      <c r="E19">
        <v>10000</v>
      </c>
      <c r="F19" t="s">
        <v>157</v>
      </c>
    </row>
    <row r="20" spans="2:6" x14ac:dyDescent="0.25">
      <c r="B20">
        <v>10</v>
      </c>
      <c r="C20" t="s">
        <v>149</v>
      </c>
      <c r="E20">
        <v>12500</v>
      </c>
      <c r="F20" t="s">
        <v>157</v>
      </c>
    </row>
    <row r="21" spans="2:6" x14ac:dyDescent="0.25">
      <c r="E21">
        <v>25000</v>
      </c>
      <c r="F21" t="s">
        <v>157</v>
      </c>
    </row>
    <row r="22" spans="2:6" x14ac:dyDescent="0.25">
      <c r="E22">
        <v>50000</v>
      </c>
      <c r="F22" t="s">
        <v>157</v>
      </c>
    </row>
    <row r="23" spans="2:6" x14ac:dyDescent="0.25">
      <c r="E23">
        <v>100000</v>
      </c>
      <c r="F23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Oficinas Administrativas</vt:lpstr>
      <vt:lpstr>Vivero A. Dugand Repelón</vt:lpstr>
      <vt:lpstr>Finca Piloto en Sibarco</vt:lpstr>
      <vt:lpstr>Actividades de campo</vt:lpstr>
      <vt:lpstr>Control de actualización</vt:lpstr>
      <vt:lpstr>Control de cambios</vt:lpstr>
      <vt:lpstr>Datos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manuel padilla merlano</dc:creator>
  <cp:keywords/>
  <dc:description/>
  <cp:lastModifiedBy>Sistema de Gestión Integrado CRA</cp:lastModifiedBy>
  <cp:revision/>
  <dcterms:created xsi:type="dcterms:W3CDTF">2020-02-13T14:36:21Z</dcterms:created>
  <dcterms:modified xsi:type="dcterms:W3CDTF">2023-09-12T18:34:40Z</dcterms:modified>
  <cp:category/>
  <cp:contentStatus/>
</cp:coreProperties>
</file>