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5600" windowHeight="11760"/>
  </bookViews>
  <sheets>
    <sheet name="METAS TRAMO (4)" sheetId="13" r:id="rId1"/>
    <sheet name="METAS TRAMO (3)" sheetId="12" r:id="rId2"/>
    <sheet name="METAS TRAMO  (2)" sheetId="11" r:id="rId3"/>
    <sheet name="METAS TRAMO 1" sheetId="10" r:id="rId4"/>
    <sheet name="RESUMEN TRAMOS" sheetId="9" r:id="rId5"/>
    <sheet name=" CARGAS de LEY PERMISIBLE ESP´S" sheetId="7" r:id="rId6"/>
    <sheet name="OBJ DE CALIDAD TRAMOS" sheetId="4" r:id="rId7"/>
    <sheet name="CRITERIOS EVALUACIÓN METAS" sheetId="6" r:id="rId8"/>
    <sheet name="MATRIZ DE EVALAUCION METAS" sheetId="5" r:id="rId9"/>
    <sheet name="PROCESO DE EVALUACIÓN" sheetId="3" r:id="rId10"/>
    <sheet name="CMP Y O DE CALIDAD" sheetId="1" r:id="rId11"/>
  </sheets>
  <externalReferences>
    <externalReference r:id="rId12"/>
  </externalReferences>
  <definedNames>
    <definedName name="_xlnm._FilterDatabase" localSheetId="5" hidden="1">'[1]POBLACIÓN PROYEC DANE 2018-2020'!$A$1:$K$25</definedName>
  </definedNames>
  <calcPr calcId="12451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9"/>
  <c r="C8"/>
  <c r="C7"/>
  <c r="C6"/>
  <c r="E39" i="13" l="1"/>
  <c r="D39"/>
  <c r="Q38"/>
  <c r="P38"/>
  <c r="O38"/>
  <c r="N38"/>
  <c r="L38"/>
  <c r="K38"/>
  <c r="J38"/>
  <c r="I38"/>
  <c r="Q37"/>
  <c r="P37"/>
  <c r="O37"/>
  <c r="N37"/>
  <c r="L37"/>
  <c r="K37"/>
  <c r="J37"/>
  <c r="I37"/>
  <c r="Q36"/>
  <c r="P36"/>
  <c r="O36"/>
  <c r="N36"/>
  <c r="M36"/>
  <c r="L36"/>
  <c r="K36"/>
  <c r="J36"/>
  <c r="I36"/>
  <c r="H36"/>
  <c r="Q35"/>
  <c r="P35"/>
  <c r="O35"/>
  <c r="N35"/>
  <c r="L35"/>
  <c r="K35"/>
  <c r="J35"/>
  <c r="I35"/>
  <c r="Q34"/>
  <c r="P34"/>
  <c r="O34"/>
  <c r="N34"/>
  <c r="L34"/>
  <c r="K34"/>
  <c r="J34"/>
  <c r="I34"/>
  <c r="Q33"/>
  <c r="P33"/>
  <c r="O33"/>
  <c r="N33"/>
  <c r="L33"/>
  <c r="K33"/>
  <c r="J33"/>
  <c r="I33"/>
  <c r="Q32"/>
  <c r="P32"/>
  <c r="O32"/>
  <c r="N32"/>
  <c r="L32"/>
  <c r="K32"/>
  <c r="J32"/>
  <c r="I32"/>
  <c r="Q31"/>
  <c r="P31"/>
  <c r="O31"/>
  <c r="N31"/>
  <c r="M31"/>
  <c r="L31"/>
  <c r="K31"/>
  <c r="J31"/>
  <c r="I31"/>
  <c r="H31"/>
  <c r="Q30"/>
  <c r="P30"/>
  <c r="O30"/>
  <c r="N30"/>
  <c r="M30"/>
  <c r="L30"/>
  <c r="K30"/>
  <c r="J30"/>
  <c r="I30"/>
  <c r="H30"/>
  <c r="Q29"/>
  <c r="P29"/>
  <c r="O29"/>
  <c r="N29"/>
  <c r="M29"/>
  <c r="L29"/>
  <c r="K29"/>
  <c r="J29"/>
  <c r="I29"/>
  <c r="H29"/>
  <c r="Q28"/>
  <c r="P28"/>
  <c r="O28"/>
  <c r="N28"/>
  <c r="M28"/>
  <c r="L28"/>
  <c r="K28"/>
  <c r="J28"/>
  <c r="I28"/>
  <c r="H28"/>
  <c r="Q27"/>
  <c r="P27"/>
  <c r="O27"/>
  <c r="N27"/>
  <c r="L27"/>
  <c r="K27"/>
  <c r="J27"/>
  <c r="I27"/>
  <c r="Q26"/>
  <c r="P26"/>
  <c r="O26"/>
  <c r="N26"/>
  <c r="L26"/>
  <c r="K26"/>
  <c r="J26"/>
  <c r="I26"/>
  <c r="Q25"/>
  <c r="P25"/>
  <c r="O25"/>
  <c r="N25"/>
  <c r="L25"/>
  <c r="K25"/>
  <c r="J25"/>
  <c r="I25"/>
  <c r="Q24"/>
  <c r="P24"/>
  <c r="O24"/>
  <c r="N24"/>
  <c r="L24"/>
  <c r="K24"/>
  <c r="J24"/>
  <c r="I24"/>
  <c r="Q23"/>
  <c r="P23"/>
  <c r="O23"/>
  <c r="N23"/>
  <c r="L23"/>
  <c r="K23"/>
  <c r="J23"/>
  <c r="I23"/>
  <c r="Q22"/>
  <c r="P22"/>
  <c r="O22"/>
  <c r="N22"/>
  <c r="M22"/>
  <c r="L22"/>
  <c r="K22"/>
  <c r="J22"/>
  <c r="I22"/>
  <c r="H22"/>
  <c r="Q21"/>
  <c r="P21"/>
  <c r="O21"/>
  <c r="N21"/>
  <c r="L21"/>
  <c r="K21"/>
  <c r="J21"/>
  <c r="I21"/>
  <c r="Q20"/>
  <c r="P20"/>
  <c r="O20"/>
  <c r="N20"/>
  <c r="L20"/>
  <c r="K20"/>
  <c r="J20"/>
  <c r="I20"/>
  <c r="Q19"/>
  <c r="P19"/>
  <c r="O19"/>
  <c r="N19"/>
  <c r="L19"/>
  <c r="K19"/>
  <c r="J19"/>
  <c r="I19"/>
  <c r="Q18"/>
  <c r="P18"/>
  <c r="O18"/>
  <c r="N18"/>
  <c r="M18"/>
  <c r="L18"/>
  <c r="K18"/>
  <c r="J18"/>
  <c r="I18"/>
  <c r="H18"/>
  <c r="Q17"/>
  <c r="P17"/>
  <c r="O17"/>
  <c r="N17"/>
  <c r="M17"/>
  <c r="L17"/>
  <c r="K17"/>
  <c r="J17"/>
  <c r="I17"/>
  <c r="H17"/>
  <c r="Q16"/>
  <c r="P16"/>
  <c r="O16"/>
  <c r="N16"/>
  <c r="L16"/>
  <c r="K16"/>
  <c r="J16"/>
  <c r="I16"/>
  <c r="Q15"/>
  <c r="P15"/>
  <c r="O15"/>
  <c r="N15"/>
  <c r="M15"/>
  <c r="L15"/>
  <c r="K15"/>
  <c r="J15"/>
  <c r="I15"/>
  <c r="H15"/>
  <c r="Q14"/>
  <c r="P14"/>
  <c r="O14"/>
  <c r="N14"/>
  <c r="M14"/>
  <c r="L14"/>
  <c r="K14"/>
  <c r="J14"/>
  <c r="I14"/>
  <c r="H14"/>
  <c r="Q13"/>
  <c r="P13"/>
  <c r="O13"/>
  <c r="N13"/>
  <c r="L13"/>
  <c r="K13"/>
  <c r="J13"/>
  <c r="I13"/>
  <c r="Q12"/>
  <c r="P12"/>
  <c r="O12"/>
  <c r="N12"/>
  <c r="M12"/>
  <c r="L12"/>
  <c r="K12"/>
  <c r="J12"/>
  <c r="I12"/>
  <c r="H12"/>
  <c r="Q11"/>
  <c r="P11"/>
  <c r="O11"/>
  <c r="N11"/>
  <c r="M11"/>
  <c r="L11"/>
  <c r="K11"/>
  <c r="J11"/>
  <c r="I11"/>
  <c r="H11"/>
  <c r="Q10"/>
  <c r="P10"/>
  <c r="O10"/>
  <c r="N10"/>
  <c r="M10"/>
  <c r="L10"/>
  <c r="K10"/>
  <c r="J10"/>
  <c r="I10"/>
  <c r="H10"/>
  <c r="Q9"/>
  <c r="P9"/>
  <c r="O9"/>
  <c r="N9"/>
  <c r="M9"/>
  <c r="L9"/>
  <c r="K9"/>
  <c r="J9"/>
  <c r="I9"/>
  <c r="H9"/>
  <c r="Q8"/>
  <c r="P8"/>
  <c r="O8"/>
  <c r="N8"/>
  <c r="L8"/>
  <c r="K8"/>
  <c r="J8"/>
  <c r="I8"/>
  <c r="Q7"/>
  <c r="P7"/>
  <c r="O7"/>
  <c r="N7"/>
  <c r="M7"/>
  <c r="L7"/>
  <c r="K7"/>
  <c r="J7"/>
  <c r="I7"/>
  <c r="H7"/>
  <c r="E41" i="12"/>
  <c r="D41"/>
  <c r="Q40"/>
  <c r="P40"/>
  <c r="O40"/>
  <c r="N40"/>
  <c r="L40"/>
  <c r="K40"/>
  <c r="J40"/>
  <c r="I40"/>
  <c r="Q39"/>
  <c r="P39"/>
  <c r="O39"/>
  <c r="N39"/>
  <c r="L39"/>
  <c r="K39"/>
  <c r="J39"/>
  <c r="I39"/>
  <c r="Q38"/>
  <c r="P38"/>
  <c r="O38"/>
  <c r="N38"/>
  <c r="M38"/>
  <c r="L38"/>
  <c r="K38"/>
  <c r="J38"/>
  <c r="I38"/>
  <c r="H38"/>
  <c r="Q37"/>
  <c r="P37"/>
  <c r="O37"/>
  <c r="N37"/>
  <c r="L37"/>
  <c r="K37"/>
  <c r="J37"/>
  <c r="I37"/>
  <c r="Q36"/>
  <c r="P36"/>
  <c r="O36"/>
  <c r="N36"/>
  <c r="M36"/>
  <c r="L36"/>
  <c r="K36"/>
  <c r="J36"/>
  <c r="I36"/>
  <c r="H36"/>
  <c r="Q35"/>
  <c r="P35"/>
  <c r="O35"/>
  <c r="N35"/>
  <c r="L35"/>
  <c r="K35"/>
  <c r="J35"/>
  <c r="I35"/>
  <c r="Q34"/>
  <c r="P34"/>
  <c r="O34"/>
  <c r="N34"/>
  <c r="L34"/>
  <c r="K34"/>
  <c r="J34"/>
  <c r="I34"/>
  <c r="Q33"/>
  <c r="P33"/>
  <c r="O33"/>
  <c r="N33"/>
  <c r="L33"/>
  <c r="K33"/>
  <c r="J33"/>
  <c r="I33"/>
  <c r="Q32"/>
  <c r="P32"/>
  <c r="O32"/>
  <c r="N32"/>
  <c r="M32"/>
  <c r="L32"/>
  <c r="K32"/>
  <c r="J32"/>
  <c r="I32"/>
  <c r="H32"/>
  <c r="Q31"/>
  <c r="P31"/>
  <c r="O31"/>
  <c r="N31"/>
  <c r="L31"/>
  <c r="K31"/>
  <c r="J31"/>
  <c r="I31"/>
  <c r="Q30"/>
  <c r="P30"/>
  <c r="O30"/>
  <c r="N30"/>
  <c r="L30"/>
  <c r="K30"/>
  <c r="J30"/>
  <c r="I30"/>
  <c r="Q29"/>
  <c r="P29"/>
  <c r="O29"/>
  <c r="N29"/>
  <c r="L29"/>
  <c r="K29"/>
  <c r="J29"/>
  <c r="I29"/>
  <c r="Q28"/>
  <c r="P28"/>
  <c r="O28"/>
  <c r="N28"/>
  <c r="L28"/>
  <c r="K28"/>
  <c r="J28"/>
  <c r="I28"/>
  <c r="Q27"/>
  <c r="P27"/>
  <c r="O27"/>
  <c r="N27"/>
  <c r="L27"/>
  <c r="K27"/>
  <c r="J27"/>
  <c r="I27"/>
  <c r="Q26"/>
  <c r="P26"/>
  <c r="O26"/>
  <c r="N26"/>
  <c r="M26"/>
  <c r="L26"/>
  <c r="K26"/>
  <c r="J26"/>
  <c r="I26"/>
  <c r="H26"/>
  <c r="Q25"/>
  <c r="P25"/>
  <c r="O25"/>
  <c r="N25"/>
  <c r="M25"/>
  <c r="L25"/>
  <c r="K25"/>
  <c r="J25"/>
  <c r="I25"/>
  <c r="H25"/>
  <c r="Q24"/>
  <c r="P24"/>
  <c r="O24"/>
  <c r="N24"/>
  <c r="L24"/>
  <c r="K24"/>
  <c r="J24"/>
  <c r="I24"/>
  <c r="Q23"/>
  <c r="P23"/>
  <c r="O23"/>
  <c r="N23"/>
  <c r="L23"/>
  <c r="K23"/>
  <c r="J23"/>
  <c r="I23"/>
  <c r="Q22"/>
  <c r="P22"/>
  <c r="O22"/>
  <c r="N22"/>
  <c r="L22"/>
  <c r="K22"/>
  <c r="J22"/>
  <c r="I22"/>
  <c r="Q21"/>
  <c r="P21"/>
  <c r="O21"/>
  <c r="N21"/>
  <c r="L21"/>
  <c r="K21"/>
  <c r="J21"/>
  <c r="I21"/>
  <c r="Q20"/>
  <c r="P20"/>
  <c r="O20"/>
  <c r="N20"/>
  <c r="L20"/>
  <c r="K20"/>
  <c r="J20"/>
  <c r="I20"/>
  <c r="Q19"/>
  <c r="P19"/>
  <c r="O19"/>
  <c r="N19"/>
  <c r="L19"/>
  <c r="K19"/>
  <c r="J19"/>
  <c r="I19"/>
  <c r="Q18"/>
  <c r="P18"/>
  <c r="O18"/>
  <c r="N18"/>
  <c r="M18"/>
  <c r="L18"/>
  <c r="K18"/>
  <c r="J18"/>
  <c r="I18"/>
  <c r="H18"/>
  <c r="Q17"/>
  <c r="P17"/>
  <c r="O17"/>
  <c r="N17"/>
  <c r="M17"/>
  <c r="L17"/>
  <c r="K17"/>
  <c r="J17"/>
  <c r="I17"/>
  <c r="H17"/>
  <c r="Q16"/>
  <c r="P16"/>
  <c r="O16"/>
  <c r="N16"/>
  <c r="M16"/>
  <c r="L16"/>
  <c r="K16"/>
  <c r="J16"/>
  <c r="I16"/>
  <c r="H16"/>
  <c r="Q15"/>
  <c r="P15"/>
  <c r="O15"/>
  <c r="N15"/>
  <c r="M15"/>
  <c r="L15"/>
  <c r="K15"/>
  <c r="J15"/>
  <c r="I15"/>
  <c r="H15"/>
  <c r="Q14"/>
  <c r="P14"/>
  <c r="O14"/>
  <c r="N14"/>
  <c r="M14"/>
  <c r="L14"/>
  <c r="K14"/>
  <c r="J14"/>
  <c r="I14"/>
  <c r="H14"/>
  <c r="Q13"/>
  <c r="P13"/>
  <c r="O13"/>
  <c r="N13"/>
  <c r="L13"/>
  <c r="K13"/>
  <c r="J13"/>
  <c r="I13"/>
  <c r="Q12"/>
  <c r="P12"/>
  <c r="O12"/>
  <c r="N12"/>
  <c r="M12"/>
  <c r="L12"/>
  <c r="K12"/>
  <c r="J12"/>
  <c r="I12"/>
  <c r="H12"/>
  <c r="Q11"/>
  <c r="P11"/>
  <c r="O11"/>
  <c r="N11"/>
  <c r="L11"/>
  <c r="K11"/>
  <c r="J11"/>
  <c r="I11"/>
  <c r="Q10"/>
  <c r="P10"/>
  <c r="O10"/>
  <c r="N10"/>
  <c r="M10"/>
  <c r="L10"/>
  <c r="K10"/>
  <c r="J10"/>
  <c r="I10"/>
  <c r="H10"/>
  <c r="Q9"/>
  <c r="P9"/>
  <c r="O9"/>
  <c r="N9"/>
  <c r="M9"/>
  <c r="L9"/>
  <c r="K9"/>
  <c r="J9"/>
  <c r="I9"/>
  <c r="H9"/>
  <c r="Q8"/>
  <c r="P8"/>
  <c r="O8"/>
  <c r="N8"/>
  <c r="M8"/>
  <c r="L8"/>
  <c r="K8"/>
  <c r="J8"/>
  <c r="I8"/>
  <c r="H8"/>
  <c r="E31" i="11"/>
  <c r="D31"/>
  <c r="Q30"/>
  <c r="P30"/>
  <c r="O30"/>
  <c r="N30"/>
  <c r="L30"/>
  <c r="K30"/>
  <c r="J30"/>
  <c r="I30"/>
  <c r="Q29"/>
  <c r="P29"/>
  <c r="O29"/>
  <c r="N29"/>
  <c r="L29"/>
  <c r="K29"/>
  <c r="J29"/>
  <c r="I29"/>
  <c r="Q28"/>
  <c r="P28"/>
  <c r="O28"/>
  <c r="N28"/>
  <c r="L28"/>
  <c r="K28"/>
  <c r="J28"/>
  <c r="I28"/>
  <c r="Q27"/>
  <c r="P27"/>
  <c r="O27"/>
  <c r="N27"/>
  <c r="L27"/>
  <c r="K27"/>
  <c r="J27"/>
  <c r="I27"/>
  <c r="Q26"/>
  <c r="P26"/>
  <c r="O26"/>
  <c r="N26"/>
  <c r="L26"/>
  <c r="K26"/>
  <c r="J26"/>
  <c r="I26"/>
  <c r="Q25"/>
  <c r="P25"/>
  <c r="O25"/>
  <c r="N25"/>
  <c r="L25"/>
  <c r="K25"/>
  <c r="J25"/>
  <c r="I25"/>
  <c r="Q24"/>
  <c r="P24"/>
  <c r="O24"/>
  <c r="N24"/>
  <c r="M24"/>
  <c r="L24"/>
  <c r="K24"/>
  <c r="J24"/>
  <c r="I24"/>
  <c r="H24"/>
  <c r="Q23"/>
  <c r="P23"/>
  <c r="O23"/>
  <c r="N23"/>
  <c r="L23"/>
  <c r="K23"/>
  <c r="J23"/>
  <c r="I23"/>
  <c r="Q22"/>
  <c r="P22"/>
  <c r="O22"/>
  <c r="N22"/>
  <c r="M22"/>
  <c r="L22"/>
  <c r="K22"/>
  <c r="J22"/>
  <c r="I22"/>
  <c r="H22"/>
  <c r="Q21"/>
  <c r="P21"/>
  <c r="O21"/>
  <c r="N21"/>
  <c r="M21"/>
  <c r="L21"/>
  <c r="K21"/>
  <c r="J21"/>
  <c r="I21"/>
  <c r="H21"/>
  <c r="Q20"/>
  <c r="P20"/>
  <c r="O20"/>
  <c r="N20"/>
  <c r="M20"/>
  <c r="L20"/>
  <c r="K20"/>
  <c r="J20"/>
  <c r="I20"/>
  <c r="H20"/>
  <c r="Q19"/>
  <c r="P19"/>
  <c r="O19"/>
  <c r="N19"/>
  <c r="L19"/>
  <c r="K19"/>
  <c r="J19"/>
  <c r="I19"/>
  <c r="Q18"/>
  <c r="P18"/>
  <c r="O18"/>
  <c r="N18"/>
  <c r="M18"/>
  <c r="L18"/>
  <c r="K18"/>
  <c r="J18"/>
  <c r="I18"/>
  <c r="H18"/>
  <c r="Q17"/>
  <c r="P17"/>
  <c r="O17"/>
  <c r="N17"/>
  <c r="M17"/>
  <c r="L17"/>
  <c r="K17"/>
  <c r="J17"/>
  <c r="I17"/>
  <c r="H17"/>
  <c r="Q16"/>
  <c r="P16"/>
  <c r="O16"/>
  <c r="N16"/>
  <c r="L16"/>
  <c r="K16"/>
  <c r="J16"/>
  <c r="I16"/>
  <c r="Q15"/>
  <c r="P15"/>
  <c r="O15"/>
  <c r="N15"/>
  <c r="M15"/>
  <c r="L15"/>
  <c r="K15"/>
  <c r="J15"/>
  <c r="I15"/>
  <c r="H15"/>
  <c r="Q14"/>
  <c r="P14"/>
  <c r="O14"/>
  <c r="N14"/>
  <c r="M14"/>
  <c r="L14"/>
  <c r="K14"/>
  <c r="J14"/>
  <c r="I14"/>
  <c r="H14"/>
  <c r="Q13"/>
  <c r="P13"/>
  <c r="O13"/>
  <c r="N13"/>
  <c r="M13"/>
  <c r="L13"/>
  <c r="K13"/>
  <c r="J13"/>
  <c r="I13"/>
  <c r="H13"/>
  <c r="Q12"/>
  <c r="P12"/>
  <c r="O12"/>
  <c r="N12"/>
  <c r="M12"/>
  <c r="L12"/>
  <c r="K12"/>
  <c r="J12"/>
  <c r="I12"/>
  <c r="H12"/>
  <c r="Q11"/>
  <c r="P11"/>
  <c r="O11"/>
  <c r="N11"/>
  <c r="M11"/>
  <c r="L11"/>
  <c r="K11"/>
  <c r="J11"/>
  <c r="I11"/>
  <c r="H11"/>
  <c r="Q10"/>
  <c r="P10"/>
  <c r="O10"/>
  <c r="N10"/>
  <c r="L10"/>
  <c r="K10"/>
  <c r="J10"/>
  <c r="I10"/>
  <c r="Q9"/>
  <c r="P9"/>
  <c r="O9"/>
  <c r="N9"/>
  <c r="M9"/>
  <c r="L9"/>
  <c r="K9"/>
  <c r="J9"/>
  <c r="I9"/>
  <c r="H9"/>
  <c r="Q8"/>
  <c r="P8"/>
  <c r="O8"/>
  <c r="N8"/>
  <c r="M8"/>
  <c r="L8"/>
  <c r="K8"/>
  <c r="J8"/>
  <c r="I8"/>
  <c r="H8"/>
  <c r="Q7"/>
  <c r="P7"/>
  <c r="O7"/>
  <c r="N7"/>
  <c r="M7"/>
  <c r="L7"/>
  <c r="K7"/>
  <c r="J7"/>
  <c r="I7"/>
  <c r="H7"/>
  <c r="Q8" i="10" l="1"/>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P8"/>
  <c r="P9"/>
  <c r="P10"/>
  <c r="P11"/>
  <c r="P12"/>
  <c r="P13"/>
  <c r="P14"/>
  <c r="P15"/>
  <c r="P16"/>
  <c r="P17"/>
  <c r="P18"/>
  <c r="P19"/>
  <c r="P20"/>
  <c r="P21"/>
  <c r="P22"/>
  <c r="P23"/>
  <c r="P24"/>
  <c r="P25"/>
  <c r="P26"/>
  <c r="P27"/>
  <c r="P28"/>
  <c r="P29"/>
  <c r="P30"/>
  <c r="P31"/>
  <c r="P32"/>
  <c r="P33"/>
  <c r="P34"/>
  <c r="P35"/>
  <c r="P36"/>
  <c r="P37"/>
  <c r="P38"/>
  <c r="P39"/>
  <c r="P40"/>
  <c r="P41"/>
  <c r="P42"/>
  <c r="P43"/>
  <c r="P44"/>
  <c r="P45"/>
  <c r="P46"/>
  <c r="P47"/>
  <c r="P48"/>
  <c r="P49"/>
  <c r="P50"/>
  <c r="P51"/>
  <c r="P52"/>
  <c r="P53"/>
  <c r="P54"/>
  <c r="P55"/>
  <c r="P56"/>
  <c r="P57"/>
  <c r="P58"/>
  <c r="P59"/>
  <c r="P60"/>
  <c r="P61"/>
  <c r="P62"/>
  <c r="P63"/>
  <c r="P64"/>
  <c r="P65"/>
  <c r="P66"/>
  <c r="P67"/>
  <c r="P68"/>
  <c r="P69"/>
  <c r="P70"/>
  <c r="P71"/>
  <c r="P72"/>
  <c r="P73"/>
  <c r="P74"/>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O67"/>
  <c r="O68"/>
  <c r="O69"/>
  <c r="O70"/>
  <c r="O71"/>
  <c r="O72"/>
  <c r="O73"/>
  <c r="O74"/>
  <c r="N8"/>
  <c r="N10"/>
  <c r="N12"/>
  <c r="N13"/>
  <c r="N14"/>
  <c r="N16"/>
  <c r="N17"/>
  <c r="N18"/>
  <c r="N19"/>
  <c r="N20"/>
  <c r="N21"/>
  <c r="N22"/>
  <c r="N23"/>
  <c r="N24"/>
  <c r="N25"/>
  <c r="N26"/>
  <c r="N27"/>
  <c r="N28"/>
  <c r="N29"/>
  <c r="N30"/>
  <c r="N31"/>
  <c r="N36"/>
  <c r="N37"/>
  <c r="N38"/>
  <c r="N40"/>
  <c r="N41"/>
  <c r="N43"/>
  <c r="N44"/>
  <c r="N45"/>
  <c r="N46"/>
  <c r="N47"/>
  <c r="N48"/>
  <c r="N49"/>
  <c r="N51"/>
  <c r="N52"/>
  <c r="N55"/>
  <c r="N56"/>
  <c r="N57"/>
  <c r="N58"/>
  <c r="N59"/>
  <c r="N60"/>
  <c r="N62"/>
  <c r="N63"/>
  <c r="N64"/>
  <c r="N65"/>
  <c r="N66"/>
  <c r="N67"/>
  <c r="N68"/>
  <c r="N70"/>
  <c r="N72"/>
  <c r="N73"/>
  <c r="N74"/>
  <c r="M8"/>
  <c r="M10"/>
  <c r="M12"/>
  <c r="M13"/>
  <c r="M14"/>
  <c r="M16"/>
  <c r="M17"/>
  <c r="M18"/>
  <c r="M19"/>
  <c r="M20"/>
  <c r="M21"/>
  <c r="M22"/>
  <c r="M23"/>
  <c r="M24"/>
  <c r="M25"/>
  <c r="M26"/>
  <c r="M27"/>
  <c r="M28"/>
  <c r="M29"/>
  <c r="M30"/>
  <c r="M31"/>
  <c r="M36"/>
  <c r="M37"/>
  <c r="M38"/>
  <c r="M40"/>
  <c r="M41"/>
  <c r="M43"/>
  <c r="M44"/>
  <c r="M45"/>
  <c r="M46"/>
  <c r="M47"/>
  <c r="M48"/>
  <c r="M49"/>
  <c r="M51"/>
  <c r="M52"/>
  <c r="M55"/>
  <c r="M56"/>
  <c r="M57"/>
  <c r="M58"/>
  <c r="M59"/>
  <c r="M60"/>
  <c r="M62"/>
  <c r="M63"/>
  <c r="M64"/>
  <c r="M65"/>
  <c r="M66"/>
  <c r="M67"/>
  <c r="M68"/>
  <c r="M70"/>
  <c r="M72"/>
  <c r="M73"/>
  <c r="M74"/>
  <c r="Q7"/>
  <c r="P7"/>
  <c r="N7"/>
  <c r="H28" l="1"/>
  <c r="I28"/>
  <c r="J28"/>
  <c r="K28"/>
  <c r="L28"/>
  <c r="H29"/>
  <c r="I29"/>
  <c r="J29"/>
  <c r="K29"/>
  <c r="L29"/>
  <c r="H30"/>
  <c r="I30"/>
  <c r="J30"/>
  <c r="K30"/>
  <c r="L30"/>
  <c r="H31"/>
  <c r="I31"/>
  <c r="J31"/>
  <c r="K31"/>
  <c r="L31"/>
  <c r="J32"/>
  <c r="K32"/>
  <c r="L32"/>
  <c r="J33"/>
  <c r="K33"/>
  <c r="L33"/>
  <c r="J34"/>
  <c r="K34"/>
  <c r="L34"/>
  <c r="J35"/>
  <c r="K35"/>
  <c r="L35"/>
  <c r="H36"/>
  <c r="I36"/>
  <c r="J36"/>
  <c r="K36"/>
  <c r="L36"/>
  <c r="H37"/>
  <c r="I37"/>
  <c r="J37"/>
  <c r="K37"/>
  <c r="L37"/>
  <c r="H38"/>
  <c r="I38"/>
  <c r="J38"/>
  <c r="K38"/>
  <c r="L38"/>
  <c r="J39"/>
  <c r="K39"/>
  <c r="L39"/>
  <c r="H40"/>
  <c r="I40"/>
  <c r="J40"/>
  <c r="K40"/>
  <c r="L40"/>
  <c r="H41"/>
  <c r="I41"/>
  <c r="J41"/>
  <c r="K41"/>
  <c r="L41"/>
  <c r="J42"/>
  <c r="K42"/>
  <c r="L42"/>
  <c r="H43"/>
  <c r="I43"/>
  <c r="J43"/>
  <c r="K43"/>
  <c r="L43"/>
  <c r="H44"/>
  <c r="I44"/>
  <c r="J44"/>
  <c r="K44"/>
  <c r="L44"/>
  <c r="H45"/>
  <c r="I45"/>
  <c r="J45"/>
  <c r="K45"/>
  <c r="L45"/>
  <c r="H46"/>
  <c r="I46"/>
  <c r="J46"/>
  <c r="K46"/>
  <c r="L46"/>
  <c r="H47"/>
  <c r="I47"/>
  <c r="J47"/>
  <c r="K47"/>
  <c r="L47"/>
  <c r="H48"/>
  <c r="I48"/>
  <c r="J48"/>
  <c r="K48"/>
  <c r="L48"/>
  <c r="H49"/>
  <c r="I49"/>
  <c r="J49"/>
  <c r="K49"/>
  <c r="L49"/>
  <c r="J50"/>
  <c r="K50"/>
  <c r="L50"/>
  <c r="H51"/>
  <c r="I51"/>
  <c r="J51"/>
  <c r="K51"/>
  <c r="L51"/>
  <c r="H52"/>
  <c r="I52"/>
  <c r="J52"/>
  <c r="K52"/>
  <c r="L52"/>
  <c r="J53"/>
  <c r="K53"/>
  <c r="L53"/>
  <c r="J54"/>
  <c r="K54"/>
  <c r="L54"/>
  <c r="H55"/>
  <c r="I55"/>
  <c r="J55"/>
  <c r="K55"/>
  <c r="L55"/>
  <c r="H56"/>
  <c r="I56"/>
  <c r="J56"/>
  <c r="K56"/>
  <c r="L56"/>
  <c r="H57"/>
  <c r="I57"/>
  <c r="J57"/>
  <c r="K57"/>
  <c r="L57"/>
  <c r="H58"/>
  <c r="I58"/>
  <c r="J58"/>
  <c r="K58"/>
  <c r="L58"/>
  <c r="H59"/>
  <c r="I59"/>
  <c r="J59"/>
  <c r="K59"/>
  <c r="L59"/>
  <c r="H60"/>
  <c r="I60"/>
  <c r="J60"/>
  <c r="K60"/>
  <c r="L60"/>
  <c r="J61"/>
  <c r="K61"/>
  <c r="L61"/>
  <c r="H62"/>
  <c r="I62"/>
  <c r="J62"/>
  <c r="K62"/>
  <c r="L62"/>
  <c r="H63"/>
  <c r="I63"/>
  <c r="J63"/>
  <c r="K63"/>
  <c r="L63"/>
  <c r="H64"/>
  <c r="I64"/>
  <c r="J64"/>
  <c r="K64"/>
  <c r="L64"/>
  <c r="H65"/>
  <c r="I65"/>
  <c r="J65"/>
  <c r="K65"/>
  <c r="L65"/>
  <c r="H66"/>
  <c r="I66"/>
  <c r="J66"/>
  <c r="K66"/>
  <c r="L66"/>
  <c r="H67"/>
  <c r="I67"/>
  <c r="J67"/>
  <c r="K67"/>
  <c r="L67"/>
  <c r="J68"/>
  <c r="K68"/>
  <c r="L68"/>
  <c r="J69"/>
  <c r="K69"/>
  <c r="L69"/>
  <c r="H70"/>
  <c r="I70"/>
  <c r="J70"/>
  <c r="K70"/>
  <c r="L70"/>
  <c r="J71"/>
  <c r="K71"/>
  <c r="L71"/>
  <c r="H72"/>
  <c r="I72"/>
  <c r="J72"/>
  <c r="K72"/>
  <c r="L72"/>
  <c r="H73"/>
  <c r="I73"/>
  <c r="J73"/>
  <c r="K73"/>
  <c r="L73"/>
  <c r="H74"/>
  <c r="I74"/>
  <c r="J74"/>
  <c r="K74"/>
  <c r="L74"/>
  <c r="H14"/>
  <c r="I14"/>
  <c r="J14"/>
  <c r="K14"/>
  <c r="L14"/>
  <c r="J15"/>
  <c r="K15"/>
  <c r="L15"/>
  <c r="H16"/>
  <c r="I16"/>
  <c r="J16"/>
  <c r="K16"/>
  <c r="L16"/>
  <c r="H17"/>
  <c r="I17"/>
  <c r="J17"/>
  <c r="K17"/>
  <c r="L17"/>
  <c r="H18"/>
  <c r="I18"/>
  <c r="J18"/>
  <c r="K18"/>
  <c r="L18"/>
  <c r="H19"/>
  <c r="I19"/>
  <c r="J19"/>
  <c r="K19"/>
  <c r="L19"/>
  <c r="H20"/>
  <c r="I20"/>
  <c r="J20"/>
  <c r="K20"/>
  <c r="L20"/>
  <c r="H21"/>
  <c r="I21"/>
  <c r="J21"/>
  <c r="K21"/>
  <c r="L21"/>
  <c r="H22"/>
  <c r="I22"/>
  <c r="J22"/>
  <c r="K22"/>
  <c r="L22"/>
  <c r="H23"/>
  <c r="I23"/>
  <c r="J23"/>
  <c r="K23"/>
  <c r="L23"/>
  <c r="H24"/>
  <c r="I24"/>
  <c r="J24"/>
  <c r="K24"/>
  <c r="L24"/>
  <c r="H25"/>
  <c r="I25"/>
  <c r="J25"/>
  <c r="K25"/>
  <c r="L25"/>
  <c r="H26"/>
  <c r="I26"/>
  <c r="J26"/>
  <c r="K26"/>
  <c r="L26"/>
  <c r="H27"/>
  <c r="I27"/>
  <c r="J27"/>
  <c r="K27"/>
  <c r="L27"/>
  <c r="H8"/>
  <c r="I8"/>
  <c r="J8"/>
  <c r="K8"/>
  <c r="L8"/>
  <c r="J9"/>
  <c r="K9"/>
  <c r="L9"/>
  <c r="H10"/>
  <c r="I10"/>
  <c r="J10"/>
  <c r="K10"/>
  <c r="L10"/>
  <c r="J11"/>
  <c r="K11"/>
  <c r="L11"/>
  <c r="H12"/>
  <c r="I12"/>
  <c r="J12"/>
  <c r="K12"/>
  <c r="L12"/>
  <c r="H13"/>
  <c r="I13"/>
  <c r="J13"/>
  <c r="K13"/>
  <c r="L13"/>
  <c r="L7"/>
  <c r="K7"/>
  <c r="J7"/>
  <c r="I7"/>
  <c r="O7"/>
  <c r="M7"/>
  <c r="H7"/>
  <c r="E75"/>
  <c r="D75"/>
  <c r="E9" i="9"/>
  <c r="D9"/>
  <c r="E8"/>
  <c r="D8"/>
  <c r="E7"/>
  <c r="D7"/>
  <c r="E6"/>
  <c r="D6"/>
  <c r="M175" i="5"/>
  <c r="N78"/>
  <c r="M78"/>
  <c r="AG158"/>
  <c r="AF158"/>
  <c r="AG114"/>
  <c r="AF114"/>
  <c r="AG117"/>
  <c r="AF117"/>
  <c r="AG115"/>
  <c r="AF115"/>
  <c r="AG26"/>
  <c r="AF26"/>
  <c r="AG27"/>
  <c r="AF27"/>
  <c r="AG174"/>
  <c r="AF174"/>
  <c r="AG159"/>
  <c r="AF159"/>
  <c r="AG156"/>
  <c r="AG175" s="1"/>
  <c r="AF156"/>
  <c r="AF175" s="1"/>
  <c r="AG148"/>
  <c r="AF148"/>
  <c r="AF147"/>
  <c r="AG147"/>
  <c r="AG146"/>
  <c r="AF146"/>
  <c r="AF100"/>
  <c r="AG100"/>
  <c r="AF101"/>
  <c r="AG101"/>
  <c r="AF102"/>
  <c r="AG102"/>
  <c r="AF103"/>
  <c r="AG103"/>
  <c r="AG92"/>
  <c r="AF92"/>
  <c r="AG91"/>
  <c r="AF91"/>
  <c r="AG90"/>
  <c r="AF90"/>
  <c r="AG89"/>
  <c r="AF89"/>
  <c r="AG85"/>
  <c r="AF85"/>
  <c r="G39" i="13" l="1"/>
  <c r="G9" i="9"/>
  <c r="I9" s="1"/>
  <c r="F39" i="13"/>
  <c r="F9" i="9"/>
  <c r="H9" s="1"/>
  <c r="AG69" i="5"/>
  <c r="AF69"/>
  <c r="AG68"/>
  <c r="AF68"/>
  <c r="AF70"/>
  <c r="AG70"/>
  <c r="AG54"/>
  <c r="AF54"/>
  <c r="AG52"/>
  <c r="AF52"/>
  <c r="AG51"/>
  <c r="AF51"/>
  <c r="AG50"/>
  <c r="AF50"/>
  <c r="AF48"/>
  <c r="AG48"/>
  <c r="AG46"/>
  <c r="AF46"/>
  <c r="AG47"/>
  <c r="AF47"/>
  <c r="AG44"/>
  <c r="AF44"/>
  <c r="AG41"/>
  <c r="AF41"/>
  <c r="AG32"/>
  <c r="AF32"/>
  <c r="AG29"/>
  <c r="AF29"/>
  <c r="AG28"/>
  <c r="AF28"/>
  <c r="AF20"/>
  <c r="AG20"/>
  <c r="AF19"/>
  <c r="AG19"/>
  <c r="AF18"/>
  <c r="AG18"/>
  <c r="AF17"/>
  <c r="AG17"/>
  <c r="AG16"/>
  <c r="AF16"/>
  <c r="AG15"/>
  <c r="AF15"/>
  <c r="AG11"/>
  <c r="AF11"/>
  <c r="N12" i="7"/>
  <c r="N13"/>
  <c r="N14"/>
  <c r="N15"/>
  <c r="N16"/>
  <c r="N17"/>
  <c r="N18"/>
  <c r="N19"/>
  <c r="N20"/>
  <c r="N21"/>
  <c r="N22"/>
  <c r="N23"/>
  <c r="N24"/>
  <c r="N25"/>
  <c r="N26"/>
  <c r="N27"/>
  <c r="N28"/>
  <c r="N29"/>
  <c r="N30"/>
  <c r="N32"/>
  <c r="N33"/>
  <c r="N34"/>
  <c r="N35"/>
  <c r="N36"/>
  <c r="N11"/>
  <c r="L30"/>
  <c r="L29"/>
  <c r="L13"/>
  <c r="L12"/>
  <c r="L15"/>
  <c r="L14"/>
  <c r="R20" l="1"/>
  <c r="Q20"/>
  <c r="R27"/>
  <c r="Q27"/>
  <c r="R28"/>
  <c r="Q28"/>
  <c r="R33"/>
  <c r="Q33"/>
  <c r="R30"/>
  <c r="Q30"/>
  <c r="R29"/>
  <c r="Q29"/>
  <c r="R22"/>
  <c r="Q22"/>
  <c r="R21"/>
  <c r="Q21"/>
  <c r="R25"/>
  <c r="Q25"/>
  <c r="R19"/>
  <c r="Q19"/>
  <c r="R17"/>
  <c r="Q17"/>
  <c r="R16"/>
  <c r="Q16"/>
  <c r="R15"/>
  <c r="Q15"/>
  <c r="R13"/>
  <c r="Q13"/>
  <c r="R12"/>
  <c r="Q12"/>
  <c r="R11"/>
  <c r="T11" s="1"/>
  <c r="Q11"/>
  <c r="M36"/>
  <c r="P36" s="1"/>
  <c r="L36"/>
  <c r="M35"/>
  <c r="L35"/>
  <c r="M34"/>
  <c r="P34" s="1"/>
  <c r="L34"/>
  <c r="O34" s="1"/>
  <c r="M33"/>
  <c r="P33" s="1"/>
  <c r="L33"/>
  <c r="O33" s="1"/>
  <c r="O32"/>
  <c r="S32" s="1"/>
  <c r="M32"/>
  <c r="L32"/>
  <c r="M30"/>
  <c r="M29"/>
  <c r="P29" s="1"/>
  <c r="P30" s="1"/>
  <c r="O29"/>
  <c r="O30" s="1"/>
  <c r="M28"/>
  <c r="P28" s="1"/>
  <c r="L28"/>
  <c r="M27"/>
  <c r="P27" s="1"/>
  <c r="L27"/>
  <c r="O27" s="1"/>
  <c r="M26"/>
  <c r="L26"/>
  <c r="M25"/>
  <c r="L25"/>
  <c r="M24"/>
  <c r="L24"/>
  <c r="O23"/>
  <c r="M23"/>
  <c r="P23" s="1"/>
  <c r="L23"/>
  <c r="M22"/>
  <c r="P22" s="1"/>
  <c r="L22"/>
  <c r="O22" s="1"/>
  <c r="M21"/>
  <c r="P21" s="1"/>
  <c r="L21"/>
  <c r="M20"/>
  <c r="P20" s="1"/>
  <c r="L20"/>
  <c r="O20" s="1"/>
  <c r="M19"/>
  <c r="P19" s="1"/>
  <c r="L19"/>
  <c r="O19" s="1"/>
  <c r="M18"/>
  <c r="L18"/>
  <c r="O18" s="1"/>
  <c r="S18" s="1"/>
  <c r="M17"/>
  <c r="P17" s="1"/>
  <c r="L17"/>
  <c r="M16"/>
  <c r="P16" s="1"/>
  <c r="L16"/>
  <c r="M15"/>
  <c r="P15" s="1"/>
  <c r="M14"/>
  <c r="P14" s="1"/>
  <c r="O14"/>
  <c r="M13"/>
  <c r="M12"/>
  <c r="P12" s="1"/>
  <c r="P13" s="1"/>
  <c r="AG66" i="5" s="1"/>
  <c r="O12" i="7"/>
  <c r="O13" s="1"/>
  <c r="AF66" i="5" s="1"/>
  <c r="Z11" i="7"/>
  <c r="M11"/>
  <c r="P11" s="1"/>
  <c r="AG82" i="5" s="1"/>
  <c r="AG104" s="1"/>
  <c r="L11" i="7"/>
  <c r="O11" s="1"/>
  <c r="AF82" i="5" s="1"/>
  <c r="AF104" s="1"/>
  <c r="F31" i="11" l="1"/>
  <c r="F7" i="9"/>
  <c r="H7" s="1"/>
  <c r="G31" i="11"/>
  <c r="G7" i="9"/>
  <c r="I7" s="1"/>
  <c r="T15" i="7"/>
  <c r="AG40" i="5" s="1"/>
  <c r="T34" i="7"/>
  <c r="AG77" i="5"/>
  <c r="S23" i="7"/>
  <c r="AF139" i="5"/>
  <c r="T36" i="7"/>
  <c r="AG75" i="5"/>
  <c r="S34" i="7"/>
  <c r="AF77" i="5"/>
  <c r="T23" i="7"/>
  <c r="AG139" i="5"/>
  <c r="S20" i="7"/>
  <c r="T16"/>
  <c r="T21"/>
  <c r="T17"/>
  <c r="S27"/>
  <c r="S11"/>
  <c r="T12"/>
  <c r="T33"/>
  <c r="P35"/>
  <c r="T22"/>
  <c r="T28"/>
  <c r="P24"/>
  <c r="T13"/>
  <c r="T19"/>
  <c r="T29"/>
  <c r="T27"/>
  <c r="T20"/>
  <c r="O21"/>
  <c r="S21" s="1"/>
  <c r="S13"/>
  <c r="S22"/>
  <c r="S19"/>
  <c r="S29"/>
  <c r="S25"/>
  <c r="S12"/>
  <c r="S33"/>
  <c r="S30"/>
  <c r="T30"/>
  <c r="O24"/>
  <c r="O17"/>
  <c r="S17" s="1"/>
  <c r="O26"/>
  <c r="S26" s="1"/>
  <c r="P32"/>
  <c r="T32" s="1"/>
  <c r="O15"/>
  <c r="O25"/>
  <c r="O16"/>
  <c r="P25"/>
  <c r="T25" s="1"/>
  <c r="O28"/>
  <c r="S28" s="1"/>
  <c r="O36"/>
  <c r="O35"/>
  <c r="P26"/>
  <c r="T26" s="1"/>
  <c r="P18"/>
  <c r="T18" s="1"/>
  <c r="AG71" i="5"/>
  <c r="AF71"/>
  <c r="AG67"/>
  <c r="AF67"/>
  <c r="AG65"/>
  <c r="AF65"/>
  <c r="AG64"/>
  <c r="AF64"/>
  <c r="AG63"/>
  <c r="AF63"/>
  <c r="AG62"/>
  <c r="AF62"/>
  <c r="AG49"/>
  <c r="AF49"/>
  <c r="AG43"/>
  <c r="AF43"/>
  <c r="AG38"/>
  <c r="AF38"/>
  <c r="AG30"/>
  <c r="AF30"/>
  <c r="AG25"/>
  <c r="AF25"/>
  <c r="AG24"/>
  <c r="AF24"/>
  <c r="AG23"/>
  <c r="AF23"/>
  <c r="AG22"/>
  <c r="AF22"/>
  <c r="AG21"/>
  <c r="AF21"/>
  <c r="AG13"/>
  <c r="AF13"/>
  <c r="AG10"/>
  <c r="AF10"/>
  <c r="AG164"/>
  <c r="AF164"/>
  <c r="AG145"/>
  <c r="AF145"/>
  <c r="AG143"/>
  <c r="AF143"/>
  <c r="AG140"/>
  <c r="AF140"/>
  <c r="AG125"/>
  <c r="AF125"/>
  <c r="AG113"/>
  <c r="AF113"/>
  <c r="AG109"/>
  <c r="AF109"/>
  <c r="AG108"/>
  <c r="AF108"/>
  <c r="AG107"/>
  <c r="AF107"/>
  <c r="AG99"/>
  <c r="AF99"/>
  <c r="AG98"/>
  <c r="AF98"/>
  <c r="AG97"/>
  <c r="AF97"/>
  <c r="AG95"/>
  <c r="AF95"/>
  <c r="AG94"/>
  <c r="AF94"/>
  <c r="AG93"/>
  <c r="AF93"/>
  <c r="AG88"/>
  <c r="AF88"/>
  <c r="AG87"/>
  <c r="AF87"/>
  <c r="AG86"/>
  <c r="AF86"/>
  <c r="AG84"/>
  <c r="AF84"/>
  <c r="AG83"/>
  <c r="AF83"/>
  <c r="AG81"/>
  <c r="AF81"/>
  <c r="AG80"/>
  <c r="AF80"/>
  <c r="S16" i="7" l="1"/>
  <c r="S15"/>
  <c r="AF40" i="5"/>
  <c r="T35" i="7"/>
  <c r="AG76" i="5"/>
  <c r="AG78" s="1"/>
  <c r="S35" i="7"/>
  <c r="AF76" i="5"/>
  <c r="S24" i="7"/>
  <c r="AF138" i="5"/>
  <c r="AF141" s="1"/>
  <c r="T24" i="7"/>
  <c r="AG138" i="5"/>
  <c r="AG141" s="1"/>
  <c r="S36" i="7"/>
  <c r="AF75" i="5"/>
  <c r="N175"/>
  <c r="L175"/>
  <c r="K175"/>
  <c r="N141"/>
  <c r="M141"/>
  <c r="L141"/>
  <c r="K141"/>
  <c r="N104"/>
  <c r="M104"/>
  <c r="L104"/>
  <c r="K104"/>
  <c r="L78"/>
  <c r="K78"/>
  <c r="G75" i="10" l="1"/>
  <c r="G6" i="9"/>
  <c r="I6" s="1"/>
  <c r="G41" i="12"/>
  <c r="G8" i="9"/>
  <c r="I8" s="1"/>
  <c r="F41" i="12"/>
  <c r="F8" i="9"/>
  <c r="H8" s="1"/>
  <c r="AF78" i="5"/>
  <c r="F75" i="10" l="1"/>
  <c r="F6" i="9"/>
  <c r="H6" s="1"/>
</calcChain>
</file>

<file path=xl/sharedStrings.xml><?xml version="1.0" encoding="utf-8"?>
<sst xmlns="http://schemas.openxmlformats.org/spreadsheetml/2006/main" count="3591" uniqueCount="862">
  <si>
    <t xml:space="preserve">CORPORACIÓN AUTONOMA REGIONAL DEL ATLÁNTICO - CRA   </t>
  </si>
  <si>
    <t>PROGRAMA: TASA RETRIBUTIVA POR DESCARGAS LIQUIDAS PUNTUALES</t>
  </si>
  <si>
    <t>CONSULTA DEMETAS DE CARGAS 2019 - 2024</t>
  </si>
  <si>
    <t>Lugar de vertimiento</t>
  </si>
  <si>
    <t>Empresa</t>
  </si>
  <si>
    <t>TIPO</t>
  </si>
  <si>
    <t>Caudal  (L/s)</t>
  </si>
  <si>
    <t>Concentracion de la descarga a 2019 (mg/l)</t>
  </si>
  <si>
    <t>LIMITE PERMISIBLE (RESOLUCION  0631 DE 2015)</t>
  </si>
  <si>
    <t>Tiempo de descarga</t>
  </si>
  <si>
    <t>Carga base a 2019</t>
  </si>
  <si>
    <t>Fuente de Información</t>
  </si>
  <si>
    <t>Permiso</t>
  </si>
  <si>
    <t>Observaciones</t>
  </si>
  <si>
    <t>CODIGO CIIU</t>
  </si>
  <si>
    <t>DESCRIPCION CIIU</t>
  </si>
  <si>
    <t xml:space="preserve">Kg/Mes </t>
  </si>
  <si>
    <t>Kg/Año</t>
  </si>
  <si>
    <t>RESOLUCION 0631</t>
  </si>
  <si>
    <t>DBO5</t>
  </si>
  <si>
    <t>SST</t>
  </si>
  <si>
    <t>Horas/dia</t>
  </si>
  <si>
    <t>Dias/mes</t>
  </si>
  <si>
    <t>CUENCA DEL RÍO MAGDALENA - SUBCUENCAS 2904-2, 2904-3, 2904-4 (Soledad, Malambo, Sabanagrande, Santo Tomás, Palmar de Varela, Baranoa y Polonuevo)</t>
  </si>
  <si>
    <t>Ciénaga El Convento</t>
  </si>
  <si>
    <t>ACERÍAS DE COLOMBIA S.A ACESCO (LAMINACIÓN)</t>
  </si>
  <si>
    <t>SIDERURGÍA</t>
  </si>
  <si>
    <t>Informe Técnico 0365 de 2019</t>
  </si>
  <si>
    <t>Resolución 0062  de 2016</t>
  </si>
  <si>
    <t>Arroyo Quita Calzón</t>
  </si>
  <si>
    <t>AGROINTEGRAL DE SERVICIOS PROFESIONALES LTDA (Matadero de Sabanagrande)</t>
  </si>
  <si>
    <t>GANADERÍA DE BOVINO,BUFALINO,EQUINO,OVINO Y/O CAPRINO (BENEFICIO)</t>
  </si>
  <si>
    <t>000122 - 2015</t>
  </si>
  <si>
    <t xml:space="preserve">El permiso de vertimiento se encuentra temporalmente suspendido </t>
  </si>
  <si>
    <t>Producción, procesamiento y conservación de carne y productos cárnicos</t>
  </si>
  <si>
    <t xml:space="preserve">Laguna Mesolandia </t>
  </si>
  <si>
    <t>ORGANIZACIÓN TERPEL S.A. (PLANTA TERPEL AREOPUERTO ERNESTO CORTISSOZ)</t>
  </si>
  <si>
    <t>VENTA Y DISTRIBUCIÓN (DOWNSTREAM)</t>
  </si>
  <si>
    <t>ND</t>
  </si>
  <si>
    <t>60.00</t>
  </si>
  <si>
    <t>Alcantarrillado</t>
  </si>
  <si>
    <t xml:space="preserve"> CONSERVAS CALIFORNIA S.A.S.</t>
  </si>
  <si>
    <t>PROCESAMIENTO DE HORTALIZAS, FRUTAS,LEGUMBRES, RAÍCES Y TUBÉRCULOS</t>
  </si>
  <si>
    <t xml:space="preserve">Radicado 2328 - 2018 caracterizacion </t>
  </si>
  <si>
    <t>Procesamiento y conservacion de frutas,legumbres,hortalizas y tuberculos.</t>
  </si>
  <si>
    <t>PARQUE INDUSTRIAL DE MALAMBO S.A - PIMSA</t>
  </si>
  <si>
    <t>ACTIVIDADES INDUSTRIALES, COMERCIALES O DE SERVICIOS DIFERENTES A LAS CONTEMPLADAS EN LOS CAPÍTULOS V Y VI CON VERTIMIENTOS PUNTUALES Al ALCANTARILLADO PÚBLICO</t>
  </si>
  <si>
    <t>Radicado 1532 de 2019</t>
  </si>
  <si>
    <t>Resolución 862 de 2017</t>
  </si>
  <si>
    <t>Ciénaga Mesolandia</t>
  </si>
  <si>
    <t>GRANOS Y CEREALES DE COLOMBIA</t>
  </si>
  <si>
    <t>ELABORACIÓN DE PRODUCTOS ALIMENTICIOS</t>
  </si>
  <si>
    <t>Resolución 814 del 2015</t>
  </si>
  <si>
    <t>No se ha realizado caracterizaciones, en consecuencia los datos de DBO5 y de SST no se encuentra presente</t>
  </si>
  <si>
    <t xml:space="preserve">Elaboración de productos de molineria </t>
  </si>
  <si>
    <t xml:space="preserve">Alcantarillado </t>
  </si>
  <si>
    <t>CLINICA DE LA POLICIA REGIONAL DEL CARIBE (ARnD)</t>
  </si>
  <si>
    <t>ARD O ARnD DE MUNICIPIOS O ESP´S</t>
  </si>
  <si>
    <t>Radicado 728 del 2018</t>
  </si>
  <si>
    <t>Resolución 715 del 2015</t>
  </si>
  <si>
    <t>8523/8610</t>
  </si>
  <si>
    <t xml:space="preserve"> Educación media técnica y de formación laboral/Actividades de hospitales y clínicas, con internación</t>
  </si>
  <si>
    <t>Ciénaga de convento</t>
  </si>
  <si>
    <t>INTERPELLI</t>
  </si>
  <si>
    <t xml:space="preserve">FABRICACIÓN DE ARTÍCULOS DE PIEL,CURTIDO Y ADOBO DE PIELES </t>
  </si>
  <si>
    <t>Radicado 583 del 2019</t>
  </si>
  <si>
    <t>Resolución 633 DEL 2017</t>
  </si>
  <si>
    <t>Curtido y recurtido de cueros; recurtido y teñido de pi</t>
  </si>
  <si>
    <t>Riego (pilas de abono)</t>
  </si>
  <si>
    <t>ORGANICOS DE LA REGION CARIBE S.A.S.</t>
  </si>
  <si>
    <t xml:space="preserve">TRATAMIENTO Y DISPOSICION DE RESIDUOS </t>
  </si>
  <si>
    <t>Auto 1434 DE 2018</t>
  </si>
  <si>
    <t>Resolución 211 del 2017</t>
  </si>
  <si>
    <t>Actividades de saneamiento ambiental y otros servicios de gestión de desechos</t>
  </si>
  <si>
    <t>Río Magdalena</t>
  </si>
  <si>
    <t>ZOOCRIADERO VILLA GILE</t>
  </si>
  <si>
    <t>ACTIVIDADES INDUSTRIALES, COMERCIALES O DE SERVICIOS DIFERENTES A LAS CONTEMPLADAS EN LOS CAPÍTULOS V Y VI CON VERTIMIENTOS PUNTUALES A CUERPOS DE AGUA SUPERFICIALES.</t>
  </si>
  <si>
    <t>Auto No. 0345 de 2018</t>
  </si>
  <si>
    <t>No tiene permiso de vertimientos vigente, no se encuentra haciendo vertimientos de ARnD</t>
  </si>
  <si>
    <t xml:space="preserve">Campo de infiltración </t>
  </si>
  <si>
    <t>Glassven Colombia S.A.</t>
  </si>
  <si>
    <t>Resolución 684 del 2017</t>
  </si>
  <si>
    <t>Industrias básicas de otros metales no ferrosos</t>
  </si>
  <si>
    <t>C.I. Colombian skin LTDA</t>
  </si>
  <si>
    <t>Res. 124 del 25 de marzo de 2014</t>
  </si>
  <si>
    <t>Res. 124 del 25 de marzo de 2014 con vigencia hasta el 25 de marzo de 2019</t>
  </si>
  <si>
    <t>HOTELES PARQUEADEROS Y SERVICIENTROS "HOPA" S.A.S</t>
  </si>
  <si>
    <t>Resolucion  656 del 2016</t>
  </si>
  <si>
    <t xml:space="preserve">Alojamiento en hoteles </t>
  </si>
  <si>
    <t>Suelo (pozo de infiltracion )</t>
  </si>
  <si>
    <t>METROPOLITANA DE COMBUSTIBLES LTDA</t>
  </si>
  <si>
    <t>Resolución 700 del 2015</t>
  </si>
  <si>
    <t xml:space="preserve"> Fabricación de cemento, cal y yeso</t>
  </si>
  <si>
    <t>CEMENTOS DEL ORIENTE S.A.</t>
  </si>
  <si>
    <t>FABRICACIÓN DE VIDRIO,PRODUCTOS DE VIDRIO,CEMENTO,CAL Y YESO.</t>
  </si>
  <si>
    <t>Resolución 160 del 2016</t>
  </si>
  <si>
    <t>No presenta fuente receptora, coordenadas del vertimiento, caudales vertidos ,caracterizacion ni frecuencia del vertimiento</t>
  </si>
  <si>
    <t>CEMENTOS ARGOS PLANTA DE SABANAGRANDE</t>
  </si>
  <si>
    <t>Riego de jardines y zonas verdes previo tratamiento</t>
  </si>
  <si>
    <t>GRUPO AEROPORTUARIO DEL CARIBE S.A.S</t>
  </si>
  <si>
    <t>AGUAS RESIDUALES DOMÉSTICAS (ARD), Y DE LAS AGUAS RESIDUALES DEL SERVICIO PÚBLICO DE AGUAS SUPERFICIALES, CON UNA CARGA MENOR O IGUAL A 625,00 kg/DÍA DBO5</t>
  </si>
  <si>
    <t>Informe Técnico 01329 de 2019</t>
  </si>
  <si>
    <t>731 del 2016</t>
  </si>
  <si>
    <t xml:space="preserve">Operación de Aeropuertos </t>
  </si>
  <si>
    <t>Arroyo Bañon - Arroyo Grande</t>
  </si>
  <si>
    <t>LAVANDERIA FAMILIAR</t>
  </si>
  <si>
    <t>Radicado 7908 de 2018</t>
  </si>
  <si>
    <t>POSTOBON S.A.</t>
  </si>
  <si>
    <t>Resolución 799 de 2019</t>
  </si>
  <si>
    <t>Ciénaga de Malambo</t>
  </si>
  <si>
    <t>INGREDION COLOMBIA S.A.</t>
  </si>
  <si>
    <t>Radicado 6984 de 2018</t>
  </si>
  <si>
    <t>Resolución 0173 de 2015</t>
  </si>
  <si>
    <t>Arroyo El Ají-Ciénaga de Mesolandia</t>
  </si>
  <si>
    <t xml:space="preserve">COMANDO AEREO DE COMBATE - CACOM III  </t>
  </si>
  <si>
    <t>Auto 251 del 2019</t>
  </si>
  <si>
    <t>Resolución 929 de 2016</t>
  </si>
  <si>
    <t>Actividades de Defensa</t>
  </si>
  <si>
    <t xml:space="preserve">AERONAVAL DEL CARIBE </t>
  </si>
  <si>
    <t>Radicado 6941 del 2018</t>
  </si>
  <si>
    <t>Resolución 896 del 2017</t>
  </si>
  <si>
    <t>Arroyo Malambo - Ciénaga de Mesolandia</t>
  </si>
  <si>
    <t>BATALLÓN DE INGENIEROS No. 2 VERGARA Y VELAZCO</t>
  </si>
  <si>
    <t>Auto No. 0088 de 2018</t>
  </si>
  <si>
    <t>El Batallón no cumplió con las caracterizaciones de segundo semestre de 2014, primer y segundo semestre de 2015 y primer semestre de 2016</t>
  </si>
  <si>
    <t>DISTRACOM S.A.</t>
  </si>
  <si>
    <t>Resolución 541  de 2016</t>
  </si>
  <si>
    <t>Comercio al por menor de combustible para automotores</t>
  </si>
  <si>
    <t>Ciénaga de Mesolandia</t>
  </si>
  <si>
    <t xml:space="preserve">EMPAQUES INDUSTRIALES COLOMBIANOS S.A. </t>
  </si>
  <si>
    <t>Resolución 0746 de 2013</t>
  </si>
  <si>
    <t xml:space="preserve">Alcantaririllado municipal </t>
  </si>
  <si>
    <t>INVERSIONES Y CONBUSTIBLES LA MARIA S. EN C,</t>
  </si>
  <si>
    <t>Radicado 6957 del 2018</t>
  </si>
  <si>
    <t>Resolución 381 del 2017</t>
  </si>
  <si>
    <t>Transporte de pasajeros</t>
  </si>
  <si>
    <t>GNE SOLUC</t>
  </si>
  <si>
    <t xml:space="preserve">Radicado 2343 - 2018 caracterizacion </t>
  </si>
  <si>
    <t xml:space="preserve">FABRICA DE BOLSAS DE PAPEL UNIBOL S.A. </t>
  </si>
  <si>
    <t>Radicado 5925 de 2019</t>
  </si>
  <si>
    <t>Resolución 0308 de 2015</t>
  </si>
  <si>
    <t>Alcantarillado</t>
  </si>
  <si>
    <t>Alambres y Mallas S.A.</t>
  </si>
  <si>
    <t>Tratamiento y revestimiento de metales</t>
  </si>
  <si>
    <t>Radicado 2525 del 2019</t>
  </si>
  <si>
    <t>Resolución 278 del 2016</t>
  </si>
  <si>
    <t>2410/4752</t>
  </si>
  <si>
    <t>Industrias básicas de hierro y de acero / Comercio al por menor de artículos de ferretería, pinturas y productos de vidrio en establecimientos especializados</t>
  </si>
  <si>
    <t xml:space="preserve">INDUSTRIAS PUROPOLLO </t>
  </si>
  <si>
    <t>GANADERÍA DE AVES DE CORRAL  BENEFICIO</t>
  </si>
  <si>
    <t>8</t>
  </si>
  <si>
    <t>30</t>
  </si>
  <si>
    <t>Radicado 2722 del 2018</t>
  </si>
  <si>
    <t>se renovo el permiso de vertimiento a resolucion 268 del 2017</t>
  </si>
  <si>
    <t>BAYER CropSience</t>
  </si>
  <si>
    <t xml:space="preserve">FABRICACION DE PRODUCTOS FARMAVEUTICOS ,SUSTANCIAS QUIMICAS MEDICINALES Y PRODUCTOS BOTANICOS DE USO FARMACEUTICO </t>
  </si>
  <si>
    <t>Auto 1068 del 2019</t>
  </si>
  <si>
    <t>Resolución 231del 2018</t>
  </si>
  <si>
    <t>Fabricación de productos farmacéuticos, sustancias químicas medicinales y productos
botánicos de uso farmacéutico</t>
  </si>
  <si>
    <t>Caño Pinguillo</t>
  </si>
  <si>
    <t xml:space="preserve">TRIPLE A S.A E.S.P. SABANAGRANDE </t>
  </si>
  <si>
    <t>Radicado 1540 de 2019</t>
  </si>
  <si>
    <t>Resolución 0949 de 2017</t>
  </si>
  <si>
    <t>Arroyo Grande</t>
  </si>
  <si>
    <t xml:space="preserve">TRIPLE A S.A E.S.P. BARANOA </t>
  </si>
  <si>
    <t>Resolución 0586 de 2018</t>
  </si>
  <si>
    <t>Radicado 8022 de 2018</t>
  </si>
  <si>
    <t>Resolución 0950 de 2017</t>
  </si>
  <si>
    <t>Resolución 0077 de 2010 y Resolución 0563 de 2011</t>
  </si>
  <si>
    <t>Radicado 6594 de 2019</t>
  </si>
  <si>
    <t>Resolución 0578 de 2017</t>
  </si>
  <si>
    <t>Arroyo El Platanal</t>
  </si>
  <si>
    <t>Resolución XXXXX</t>
  </si>
  <si>
    <t xml:space="preserve">AGUAS DE MALAMBO  </t>
  </si>
  <si>
    <t>Radicado 1760 de 2019</t>
  </si>
  <si>
    <t>Resoliución 0290</t>
  </si>
  <si>
    <t>COMBUSTIBLES PALMAR SAS</t>
  </si>
  <si>
    <t>Comercio al por menor de combustible para automotores/ Comercio al por menor de lubricantes (aceites, grasas), aditivos y productos de limpieza para vehículos automotores</t>
  </si>
  <si>
    <t>4731/4731</t>
  </si>
  <si>
    <t xml:space="preserve">CI CURTIEMBRES DEL CARIBE </t>
  </si>
  <si>
    <t>Fabricacion de articulos de piel, curtidos…</t>
  </si>
  <si>
    <t>Caracterización del primer semestre de 205 citada en el Auto No.00000651 de 2016 por medio del cual se hacen unos requerimientos a la empresa Comercializadora Internacional Curtiembre del Caribe LTDA.</t>
  </si>
  <si>
    <t>Resolución 000072 del 2012 (5 años)</t>
  </si>
  <si>
    <t>Rio Magdalena</t>
  </si>
  <si>
    <t>Consorcio Industrial Aleados del Cobre S.A</t>
  </si>
  <si>
    <t>Radicado 8514 del 2018</t>
  </si>
  <si>
    <t xml:space="preserve">Resolución 193 del 2016 </t>
  </si>
  <si>
    <t>3290/7110</t>
  </si>
  <si>
    <t>Otras industrias manufactureras n.c.p. / Actividades de arquitectura e ingeniería y otras actividades conexas de consultoría técnica</t>
  </si>
  <si>
    <t>Dow AgroSciences de Colombia S.A.(ARnD)</t>
  </si>
  <si>
    <t xml:space="preserve">FABRICACIÓN DE SUSTANCIAS Y PRODUCTOS QUÍMICOS </t>
  </si>
  <si>
    <t xml:space="preserve">Resolución 408  de 2018 </t>
  </si>
  <si>
    <t>Fabricación de otros productos químicos n.c.p.</t>
  </si>
  <si>
    <t>Arroyo Los Mangos - Río Magdalena</t>
  </si>
  <si>
    <t>NALCO DE COLOMBIA LTDA (ARnD)</t>
  </si>
  <si>
    <t>Auto 1065 de 2019</t>
  </si>
  <si>
    <t xml:space="preserve">Resolución 095 de 2017 </t>
  </si>
  <si>
    <t>Fabricación de otros productos químicos n.c.p</t>
  </si>
  <si>
    <t>NALCO DE COLOMBIA LTDA(ARD)</t>
  </si>
  <si>
    <t>IMPALA TERMINALS COLOMBIA S.A.S.</t>
  </si>
  <si>
    <r>
      <t>Aguas residuales domésticas  ARD y ARnD de los prestadores de servicio público y alcantarrillado a cuerpos de agua superficiales con una carga menor o igual a 625kg po día de DBO</t>
    </r>
    <r>
      <rPr>
        <vertAlign val="subscript"/>
        <sz val="8"/>
        <rFont val="Arial"/>
        <family val="2"/>
      </rPr>
      <t>5</t>
    </r>
    <r>
      <rPr>
        <sz val="8"/>
        <rFont val="Arial"/>
        <family val="2"/>
      </rPr>
      <t xml:space="preserve"> </t>
    </r>
  </si>
  <si>
    <t>Auto 0949 del 2019</t>
  </si>
  <si>
    <t>Resolución 065 del 2015</t>
  </si>
  <si>
    <t>5022</t>
  </si>
  <si>
    <t>Transporte fluvial de carga</t>
  </si>
  <si>
    <t xml:space="preserve">AGUAS RESIDUALES DOMESTICAS (ARD) DE LAS SOLUCIONES INDIVIDUALES DE SANEAMIENTO DE VIVIENDAS UNIFAMILIARES O BIFAMILIARES </t>
  </si>
  <si>
    <t>Informe tecnico  1411 de 2018</t>
  </si>
  <si>
    <t>Resolución 451 del 2016</t>
  </si>
  <si>
    <t>Arroyo El Salado</t>
  </si>
  <si>
    <t>BIMBO S.A.</t>
  </si>
  <si>
    <t>Auto No. 000777 de 2011</t>
  </si>
  <si>
    <t>Res. No. 0422 de 21 de junio de 2010 (3 años)</t>
  </si>
  <si>
    <t>HOSPITAL DEPARTAMENTAL JUAN DOMINGUEZ ROMERO DE SOLEDAD E.S.E.</t>
  </si>
  <si>
    <t xml:space="preserve">ACTIVIDADES DE LA ATENCION A LA SALUD HUMANA -ATENCION MEDICA CON Y SIN INTERNACION </t>
  </si>
  <si>
    <t>Actividades de hospitales y clínicas, con internación</t>
  </si>
  <si>
    <t>Arroyo El Salado - Río Magdalena</t>
  </si>
  <si>
    <t>INDUSTRIAS COLOMBIA Y CIA - INDUCOL</t>
  </si>
  <si>
    <t>Radicado 3519 de 2017</t>
  </si>
  <si>
    <t>Resolución 1132</t>
  </si>
  <si>
    <t>TERMOBARRANQUILLA S.A. E.S.P TEBSA</t>
  </si>
  <si>
    <t xml:space="preserve">GENERACION DE ENERGIA ELECTRICA </t>
  </si>
  <si>
    <t>Radicado 220 del 2019</t>
  </si>
  <si>
    <t>Resolución  688 del 2016</t>
  </si>
  <si>
    <t xml:space="preserve">Generación de energia eletrica </t>
  </si>
  <si>
    <t>INDAGRO LTDA.</t>
  </si>
  <si>
    <t>FABRICACIÓN DE JABONES, DETEREJENTES Y PRODUCTOS COSMETICOS</t>
  </si>
  <si>
    <t>Radicado 9153 de 2017</t>
  </si>
  <si>
    <t>Riego de zonas verdes (jardines de las instalaciones)</t>
  </si>
  <si>
    <t>FRIGOECOL</t>
  </si>
  <si>
    <t>Resolucion 805 del 2019</t>
  </si>
  <si>
    <t>Procesamiento y conservación de carne y productos cárnicos/comercio al por mayor de materias primas agropecuarias; animales vivos</t>
  </si>
  <si>
    <t>1011/4620</t>
  </si>
  <si>
    <t>Poza séptica</t>
  </si>
  <si>
    <t>ALIMENTOS CONCENTRADOS DEL CARIBE S.A (Acondesa S.A)</t>
  </si>
  <si>
    <t>GANADERÍA DE AVES DE CORRAL</t>
  </si>
  <si>
    <t>Resolución 0087 de 2018</t>
  </si>
  <si>
    <t>Resolución 1108 de 2010 renovado por Res. 0087 de 2018</t>
  </si>
  <si>
    <t>Campo de infiltracion</t>
  </si>
  <si>
    <t>ZOOCRIADERO CROCODILIA S.A.</t>
  </si>
  <si>
    <r>
      <t xml:space="preserve">PARA LAS ACTIVIDADES INDUSTRIALES, COMERCIALES O DE SERVICIOS DIFERENTES A LAS CONTEMPLADAS EN LOS CAPÍTULOS V Y VI CON </t>
    </r>
    <r>
      <rPr>
        <sz val="8"/>
        <color indexed="8"/>
        <rFont val="Arial"/>
        <family val="2"/>
      </rPr>
      <t>VERTIMIENTOS PUNTUALES A CUERPOS DE AGUA SUPERFICIALES.</t>
    </r>
  </si>
  <si>
    <t>Resolución 0816 del 2015</t>
  </si>
  <si>
    <t>Resolucion 816 del 2015</t>
  </si>
  <si>
    <t>Cría de otros animales n.c.p.</t>
  </si>
  <si>
    <t>LABORATORIOS FARMAVIC S.A.</t>
  </si>
  <si>
    <t>Auto No. 0171 de 2017 Por medio del cual se hacen unos requerimientos a la empresa</t>
  </si>
  <si>
    <t>Res. 0345 del 22 de julio de 2009 renovado mediantes Res. 0688 del 8 de septiembre de 2015</t>
  </si>
  <si>
    <t>Transelca S.A. ESP</t>
  </si>
  <si>
    <t>Auto 939 del 2019</t>
  </si>
  <si>
    <t>Resolución 686 del 2015</t>
  </si>
  <si>
    <t>Despues de tratarlas las envian al alcantarillado (Soledad)</t>
  </si>
  <si>
    <t>CURTIEMBRE EXOTIKA LEATHER</t>
  </si>
  <si>
    <t>Expediente sin folios de caracterizaciones del vertimiento</t>
  </si>
  <si>
    <t>Riego de zonas verdes (tratamiento de aguas residuales domésticas)</t>
  </si>
  <si>
    <t>CELTA S.A.</t>
  </si>
  <si>
    <t>Radicado 764 de 2019</t>
  </si>
  <si>
    <t>Resolución 0621 de 2018</t>
  </si>
  <si>
    <t>Fabricación de artículos de plástico n.c.p.</t>
  </si>
  <si>
    <t>Tecni Pan LTDA</t>
  </si>
  <si>
    <t>Res. 158 de 2019</t>
  </si>
  <si>
    <t>Res. 177 del 9 de abril de 2014</t>
  </si>
  <si>
    <t>Alcantarillado de Soledad</t>
  </si>
  <si>
    <t>SGS Colombia S.A.</t>
  </si>
  <si>
    <t>Caracterización primer semestre de 2018 radicado con el número 8444 del 11 de septiembre de 2018</t>
  </si>
  <si>
    <t xml:space="preserve">Res. 0071 de 2002 renovada por Res. 437 de 2019 </t>
  </si>
  <si>
    <t>General de equipos de Colombia GECOLSA S.A.</t>
  </si>
  <si>
    <t xml:space="preserve">Auto 0974 de 2018 por el cual se resuelve un recurso de reposición contra el auto 1078 de 2017 por el cual se inicia un tramite de permiso de vertimientos a la Sociedad Relianz Mining Solutions S.A.S. </t>
  </si>
  <si>
    <t>Poza septica-Arroyo-Caño Cabica</t>
  </si>
  <si>
    <t xml:space="preserve"> Supertiendas y Droguerias Olimpica S.A. (La Giralda)</t>
  </si>
  <si>
    <t xml:space="preserve">Auto No. 0813 de 2013 Por el cual se inicia un procedimiento sancionatorio al Centro de Distribución de Perecederos "La Giralda" No ha tramitado permiso de vertimientos. </t>
  </si>
  <si>
    <t>Auto 0013 de 2015  Por el cual se admite una solicitud e inicia el tramite de permiso de vertimientos liquidos. No se encuentran datos de concentraciones y cargas</t>
  </si>
  <si>
    <t>Arroyo-Río Magdalena</t>
  </si>
  <si>
    <t>Estación de Servicios La Sexta Entrada S.A.S</t>
  </si>
  <si>
    <t>Auto 0017 de 2018 por medio del cual se inicia el tramite de un permiso de vertimientos</t>
  </si>
  <si>
    <t>FRIO FRIMAC S.A.S.</t>
  </si>
  <si>
    <t>Alcantarillad de Soledad</t>
  </si>
  <si>
    <t>Fundación Centro Médico del Norte</t>
  </si>
  <si>
    <t>No ha dado cumplimiento a las caracterizaciones ni autodeclaraciones</t>
  </si>
  <si>
    <t>Pozas sépticas</t>
  </si>
  <si>
    <t>CUENCA DEL RÍO MAGDALENA - SUBCUENCAS 2904-1 (Barranquilla)</t>
  </si>
  <si>
    <t>Resolución 0580 de 2017</t>
  </si>
  <si>
    <t>Darsena del Rio Magdalena</t>
  </si>
  <si>
    <t>ATUNES Y ENLATADOS DEL CARIBE S.A. - ATUNEC S.A. (ARnD)</t>
  </si>
  <si>
    <t>Auto 18 13 de 2015</t>
  </si>
  <si>
    <t>Resolucion 0909 del 2015</t>
  </si>
  <si>
    <t>ATUNES Y ENLATADOS DEL CARIBE S.A. - ATUNEC S.A. (ARD)</t>
  </si>
  <si>
    <t xml:space="preserve">Río Magdalena </t>
  </si>
  <si>
    <t>ADAMA ANDINA B.V. SUCURSAL COLOMBIA (Antes PROFICOL ANDINA)</t>
  </si>
  <si>
    <t xml:space="preserve">FABRICACION DE PLAGUICIDAS Y OTROS PRODUCTOS QUIMICOS DE USO AGROPECUARIO </t>
  </si>
  <si>
    <t>Auto No. 1332 de 2017</t>
  </si>
  <si>
    <t>Res. 696 del 12 de noviembre de 2013</t>
  </si>
  <si>
    <t>MONÓMEROS COLOMBO VENEZOLANOS</t>
  </si>
  <si>
    <t>FABRICACIÓN DE ABONOS Y COMPUESTOS  INORGANICOS NITROGENADOS</t>
  </si>
  <si>
    <t>Radicado 1455 del 2019</t>
  </si>
  <si>
    <t>Resolución 763 de 2019</t>
  </si>
  <si>
    <t>Fabricación de abonos y compuestos inorgánicos nitrogenados</t>
  </si>
  <si>
    <t>SMURFIT KAPPA CARTÓN DE COLOMBIA</t>
  </si>
  <si>
    <t>Radicado 0822 de 2019</t>
  </si>
  <si>
    <t>Resolución 599 de 2018</t>
  </si>
  <si>
    <t>Fabricación de papel y cartón ondulado (corrugado); fabricación de envases, empaques y de embalajes de papel y cartón</t>
  </si>
  <si>
    <t>UNIPHOS COLOMBIA PLANT LIMITED</t>
  </si>
  <si>
    <t>Radicado 1084 del 2019</t>
  </si>
  <si>
    <t>Resolucion 433 del 2018</t>
  </si>
  <si>
    <t>QUIMICA INTERNACIONAL QUINTAL S.A</t>
  </si>
  <si>
    <t>Radicado 712 del 2019</t>
  </si>
  <si>
    <t>Renovo el permiso a Resolución 861 del 2016</t>
  </si>
  <si>
    <t>Fabricación de sustancias y productos químicos básicos»</t>
  </si>
  <si>
    <t>SOCIEDAD PORTUARIA DEL NORTE (BARRANQUILLA INTERNATIONAL TERMINAL COMPANY S.A)</t>
  </si>
  <si>
    <t>No se registra información</t>
  </si>
  <si>
    <t>SOCIEDAD PORTUARIA RIO GRANDE</t>
  </si>
  <si>
    <t>SOCIEDAD GRAN PUERTO LTDA</t>
  </si>
  <si>
    <t>FUNDACIÓN PUERTO DE BARRANQUILLA</t>
  </si>
  <si>
    <t>SOCIEDAD PUERTO DE BARRANQUILLA</t>
  </si>
  <si>
    <t>COMERCIALIZADORA ZONA LIBRE</t>
  </si>
  <si>
    <t>COMPAÑÍA ENVASADORA DEL ATLANTICO</t>
  </si>
  <si>
    <t>JABONERIA TUSICA LTDA</t>
  </si>
  <si>
    <t>Res. 0849 de 2018</t>
  </si>
  <si>
    <t>GELATINAS DE COLOMBIA - GELCO S.A.S.</t>
  </si>
  <si>
    <t>Radicado 1074 de 2019</t>
  </si>
  <si>
    <t>Resolución 0581 de 2018</t>
  </si>
  <si>
    <t>SOCIEDAD PORTUARIA REGIONAL BARRANQUILLA S.A.</t>
  </si>
  <si>
    <t>Radicado 6709 del 2017</t>
  </si>
  <si>
    <t>Resolución 922 DEL 2017</t>
  </si>
  <si>
    <t>Almacenamiento y depósito</t>
  </si>
  <si>
    <t>PESQUERA LA ROSA DEL MAR S.A.</t>
  </si>
  <si>
    <t>Auto No. 1567 de 2017</t>
  </si>
  <si>
    <t>Mediante Auto No. 1002 de 2016 se inició tramite de permiso de vertimientos</t>
  </si>
  <si>
    <t>TECNOGLASS</t>
  </si>
  <si>
    <t>FABRICACIÓN DE VIDRIO,PRODUCTOS DE VIDRIO,CEMENTO ,CAL Y YESO.</t>
  </si>
  <si>
    <t>Radicado 91084 del  2019</t>
  </si>
  <si>
    <t>813 del 2016</t>
  </si>
  <si>
    <t>Ryfield Colombia S.A.S. (Antes LLOREDA S.A.)</t>
  </si>
  <si>
    <t>CEMENTOS ARGOS PLANTA CARIBE</t>
  </si>
  <si>
    <t>Radicado 1060 del 2018</t>
  </si>
  <si>
    <t>Resolución 187 DEL 2016</t>
  </si>
  <si>
    <t>Fabricación de artículos de hormigón, cemento y yeso</t>
  </si>
  <si>
    <t xml:space="preserve">SOLMICO OIL S.A.S   </t>
  </si>
  <si>
    <t>La información de calidad de aguas fue obtenida de los monitoreos realizados por LMB en sept de 2012 y marzo de 2013</t>
  </si>
  <si>
    <t>Res. 0712 de 2014</t>
  </si>
  <si>
    <t>GRUPO ALIMENTICIO DEL ATLANTICO S.A GRALCO S.A.</t>
  </si>
  <si>
    <t>Res. 0870 de 208</t>
  </si>
  <si>
    <t>Res. 336 de 19 de junio de 2014</t>
  </si>
  <si>
    <t>No cumple con caracterizaciones</t>
  </si>
  <si>
    <t>CUENCA LITORAL- SUBCUENCAS 1401-1, 1401-2, 1401-3, 1401-4, 1401-5, 2904-1 (Puerto Colombia, Tubará, Juan de Acosta, Piojó, Galapa y Barranquilla)</t>
  </si>
  <si>
    <t>Arroyo Grande - Mar Caribe</t>
  </si>
  <si>
    <t>Resolución 0042 de 2018</t>
  </si>
  <si>
    <t>Resolución 0579 de 2017</t>
  </si>
  <si>
    <t>Arroyo Piedra</t>
  </si>
  <si>
    <t>TRIPLE A S.A E.S.P. TUBARÁ</t>
  </si>
  <si>
    <t>Resolución 0694 de 2010</t>
  </si>
  <si>
    <t>Arroyo Cañas</t>
  </si>
  <si>
    <t xml:space="preserve">AGUAS DEL ATLÁNTICO S.A E.S.P </t>
  </si>
  <si>
    <t>Radicado 9957 de 2017</t>
  </si>
  <si>
    <t>ALCALDÍA MUNICIPAL DE PIOJÓ</t>
  </si>
  <si>
    <t>No se encuentra información sobre vertimientos</t>
  </si>
  <si>
    <t>ALCALDÍA MUNICIPAL DE JUAN DE ACOSTA</t>
  </si>
  <si>
    <t>Seguimiento al Plan de Saneamiento y Manejo de Vertimientos. PSMV – Juan de Acosta 2019-I.</t>
  </si>
  <si>
    <t>Actualmente el municipio no se encuentra prestando el servicio de alcantarillado.</t>
  </si>
  <si>
    <t>Suelo (Difuso)</t>
  </si>
  <si>
    <t>PROMOTORA DE TERRENOS DEL CARIBE S.A.S (Altos de Monticello)</t>
  </si>
  <si>
    <t>AGUAS RESIDUALES DOMÉSTICAS (ARD), Y DE LAS AGUAS RESIDUALES DEL SERVICIO PÚBLICO DE AGUAS SUPERFICIALES, CON UNA CARGA MAYOR A 625   kg/DÍA DÍA MENOR O IGUAL A 3000,00 kg/DÍA DBO5</t>
  </si>
  <si>
    <t>Resolución 356 DE 2017</t>
  </si>
  <si>
    <t>Actividades inmobiliarias realizadas con bienes propios o arrendados</t>
  </si>
  <si>
    <t>Riego zonas verdes</t>
  </si>
  <si>
    <t>PROMOTORA DE TERRENOS DEL CARIBE S.A.S (Bosques de Monticello)</t>
  </si>
  <si>
    <t>Resolución 524 de 2017</t>
  </si>
  <si>
    <t>resolucion 890 del 2017</t>
  </si>
  <si>
    <t xml:space="preserve">Arroyo león </t>
  </si>
  <si>
    <t xml:space="preserve">Urbanozación Lomas del Caujaral </t>
  </si>
  <si>
    <t>Radicado 11876-2018 Caracterización</t>
  </si>
  <si>
    <t>Resolución 160 de 2017</t>
  </si>
  <si>
    <t>Actividades de otras asociaciones n.c.p</t>
  </si>
  <si>
    <t>Alcantarillado de Galapa</t>
  </si>
  <si>
    <t>Transporte Agropecuarios TransAgro S.A.</t>
  </si>
  <si>
    <t>Res.0527 de 2014</t>
  </si>
  <si>
    <t>Alpina Productos Alimenticios S.A.</t>
  </si>
  <si>
    <t xml:space="preserve">ELABORACIÓN DE PRODUCTOS LÁCTEOS </t>
  </si>
  <si>
    <t>Radicado 530 del 2019</t>
  </si>
  <si>
    <t>Resolución 362 DEL 2016</t>
  </si>
  <si>
    <t>Otras industrias manufactureras n.c.p</t>
  </si>
  <si>
    <t>Campo de Infiltración</t>
  </si>
  <si>
    <t>CURTIEMBRE MILLENIUM SAS</t>
  </si>
  <si>
    <t>Resolución 956 del 2015</t>
  </si>
  <si>
    <t>Curtido y recurtido de cueros; recurtido y teñido de pieles</t>
  </si>
  <si>
    <t xml:space="preserve">Pozos y gestor </t>
  </si>
  <si>
    <t>EDS PAPIROS PARK</t>
  </si>
  <si>
    <t>Resolucón 475 de 2017</t>
  </si>
  <si>
    <t>COMERCIALIZADORA INTERNACIONAL CAMAGUEY: CURTIDORA</t>
  </si>
  <si>
    <t>&lt;5,0</t>
  </si>
  <si>
    <t>Radicado 4969 DEL 2018</t>
  </si>
  <si>
    <t>Resolución 409 DEL 2016</t>
  </si>
  <si>
    <t>Tratada es enviada a un jaguey y utilizada para riego</t>
  </si>
  <si>
    <t>MATADERO CAMAGUEY</t>
  </si>
  <si>
    <t>Radicado 5945 del 2019</t>
  </si>
  <si>
    <t>Resolución 279 DEL 2016</t>
  </si>
  <si>
    <t>Velero sunbeach</t>
  </si>
  <si>
    <t>Resolución 315 del 2017</t>
  </si>
  <si>
    <t xml:space="preserve">Arroyo Cañas… llega al Arroyo León </t>
  </si>
  <si>
    <t>PARQUE INDUSTRIAL GALAPA S.A.S.***</t>
  </si>
  <si>
    <t>Riego de zonas verdes y jardines del parque industrial</t>
  </si>
  <si>
    <t>Sociedad Relianz Mining Solutions S.A.S. (General de Equipos de Colombia S.A. Gecolsa, Galapa)</t>
  </si>
  <si>
    <t>Res.1078 de 2017 por el cual se inicia el tramite de un permiso de vertimientos a la sociedad Relianz Mining Solutions S.A.S.</t>
  </si>
  <si>
    <t>Res. 265 de 2014 renovada por Res.1078 de 2017</t>
  </si>
  <si>
    <t>Arroyo cañas pta 4</t>
  </si>
  <si>
    <t xml:space="preserve"> STEEL CITY LTDA</t>
  </si>
  <si>
    <t xml:space="preserve">VALORES LÍMITES MÁXIMOS PERMISIBLES </t>
  </si>
  <si>
    <t>Auto 1239 de 2019</t>
  </si>
  <si>
    <t>Resolución 584 de 2019</t>
  </si>
  <si>
    <t>ZOOCRIADERO DEL CARIBE COLOMBIANO</t>
  </si>
  <si>
    <t>Arroyo Caña pta1</t>
  </si>
  <si>
    <t>Zona Franca de Barranquilla s.a.s. U.O.Z.F.</t>
  </si>
  <si>
    <t>EDS Salcedo y Muñoz Inversiones S.A.S</t>
  </si>
  <si>
    <t>Resolución 166 del 2016</t>
  </si>
  <si>
    <t>4690/4731</t>
  </si>
  <si>
    <t>Comercio al por mayor no especializado/Comercio al por menor de combustible para automotores</t>
  </si>
  <si>
    <t xml:space="preserve">Zona Franca CELSIA S.A. </t>
  </si>
  <si>
    <t>Auto 1479 del 2017</t>
  </si>
  <si>
    <t>Resolución 946 de 2015</t>
  </si>
  <si>
    <t>TEMPLADO S.A</t>
  </si>
  <si>
    <t>Resolución 712 del 2015</t>
  </si>
  <si>
    <t>Laguna de descargue</t>
  </si>
  <si>
    <t>ORGANIZACIÓN TERPEL S.A. (Baranoa)</t>
  </si>
  <si>
    <t xml:space="preserve">Radicado 1440 del 2019 </t>
  </si>
  <si>
    <t xml:space="preserve"> Resolucion 670 del 2016</t>
  </si>
  <si>
    <t>Pozo de absorción</t>
  </si>
  <si>
    <t>CENTRO RECREACIONAL COMBARRANQUILLA SOLINILLA</t>
  </si>
  <si>
    <t xml:space="preserve">Servicios   </t>
  </si>
  <si>
    <t>TERRENORTE S.A.S</t>
  </si>
  <si>
    <t>Rresolución 356 DE 2017</t>
  </si>
  <si>
    <t>CENTRO RECREACIONAL COMFAMILIAR TURIPANA</t>
  </si>
  <si>
    <t>EDS Automotriz Piojo</t>
  </si>
  <si>
    <t>Resolución 593 del 2017</t>
  </si>
  <si>
    <t>Riego de zonas verdes</t>
  </si>
  <si>
    <t>UNIVERSIDAD DEL NORTE</t>
  </si>
  <si>
    <t>Pozas sépticas- Son recogidas por SUPROMA para disponerlas en laguna de oxidación</t>
  </si>
  <si>
    <t>JARDINES DE LA ETERNIDAD NORTE</t>
  </si>
  <si>
    <t>POMPAS FUNEBRES Y ACTIVIDADES RELACIONADAS ART 14</t>
  </si>
  <si>
    <t>Cementerio</t>
  </si>
  <si>
    <t>Riego de jardines y Zonas verdes</t>
  </si>
  <si>
    <t>CENTRALCO LTDA (PARQUE CEMENTERIO LOS OLIVOS)</t>
  </si>
  <si>
    <t>Cracterizacion (Radicado 1162 de 2015) en Auto 1497 de 2015</t>
  </si>
  <si>
    <t>Resolución 0697 de 2013</t>
  </si>
  <si>
    <t>ESE HOSPITAL DE JUAN DE ACOSTA</t>
  </si>
  <si>
    <t>HOSPITAL VERA JUDIT DE PIOJO</t>
  </si>
  <si>
    <t>ULTRACEM S.A.S</t>
  </si>
  <si>
    <t>Radicado 0991 de 2019</t>
  </si>
  <si>
    <t>Resolución 0062 de 2012</t>
  </si>
  <si>
    <t>CUENCA DEL CANAL DEL DIQUE - SUBCUENCAS 2903-1, 2903-2, 2903-3 (Repelón, Luruaco, Manatí, Sabanalarga, Santa Lucia y Usiacurí)</t>
  </si>
  <si>
    <t>Embalse del Guajaro</t>
  </si>
  <si>
    <t>ZOOAGRO</t>
  </si>
  <si>
    <t xml:space="preserve">  </t>
  </si>
  <si>
    <t>Quebrada</t>
  </si>
  <si>
    <t>ZOOCRIADERO BABILONIA &amp; CIA. LTDA</t>
  </si>
  <si>
    <t>Embalse el guajaro</t>
  </si>
  <si>
    <t>EXOTIKA LEATHER S.A.S. ( Zoocriadero BETLAHEM Ltda -Finca San José)</t>
  </si>
  <si>
    <t>Radicado 6820-2017 Caracterización</t>
  </si>
  <si>
    <t>162 de 2017</t>
  </si>
  <si>
    <t>Embalse del Guájaro</t>
  </si>
  <si>
    <t xml:space="preserve">GRANJA PISCICOLA ESPAÑA </t>
  </si>
  <si>
    <t>AGROPECUARIA EL SILENCIO LTDA.</t>
  </si>
  <si>
    <t>Arroyo El Banco</t>
  </si>
  <si>
    <t>ZOOCRIADERO AGROZOCRIA</t>
  </si>
  <si>
    <t xml:space="preserve">Res. 0246 del 6 de mayo de 2015 </t>
  </si>
  <si>
    <t>Según la Res. 0532 de 2016 Por el cual se levanta una medida preventiva Agrozocria no se encuentra realizando vertimientos</t>
  </si>
  <si>
    <t xml:space="preserve">Campo de infiltración y canal del dique </t>
  </si>
  <si>
    <t>ZOOCRIADERO REPTILES S.A.S.</t>
  </si>
  <si>
    <t>Resolución  803 del 2014</t>
  </si>
  <si>
    <t>Resolución  803 del 2015</t>
  </si>
  <si>
    <t>ACUACULTIVOS EL GUÁJARO</t>
  </si>
  <si>
    <t>ACUACULTIVOS LOS GALLITOS</t>
  </si>
  <si>
    <t>Canal del Dique</t>
  </si>
  <si>
    <t>GRANJA PISCICOLA LISMAR</t>
  </si>
  <si>
    <t xml:space="preserve">suelo infiltracion </t>
  </si>
  <si>
    <t>AVICOLA NACIONAL S.A.</t>
  </si>
  <si>
    <t>GANADERÍA DE AVES DE CORRAL INCUBACION Y CRIA</t>
  </si>
  <si>
    <t>Cría de aves de corral</t>
  </si>
  <si>
    <t>0145</t>
  </si>
  <si>
    <t>Ingenieria y Mineria de la Costa S.A. INGECOST</t>
  </si>
  <si>
    <t>EXTRACCIÓN DE CARBÓN DE PIEDRA Y LIGNITO</t>
  </si>
  <si>
    <t>Resolución  569 DEL 2016</t>
  </si>
  <si>
    <t>Extracción de piedra, arena, arcillas comunes, yeso y anhidrita</t>
  </si>
  <si>
    <t>MATADERO DE SABANALARGA</t>
  </si>
  <si>
    <t>Arroyo Armadillo</t>
  </si>
  <si>
    <t>TRIPLE A  S.A E.S.P. SABANALARGA</t>
  </si>
  <si>
    <t>Resolución 0531 de 2017</t>
  </si>
  <si>
    <t>Arroyo Cabeza de León-Embalse del Guajaro</t>
  </si>
  <si>
    <t>Arroyo Chocorito</t>
  </si>
  <si>
    <t>TRIPLE A  S.A E.S.P. USIACURÍ</t>
  </si>
  <si>
    <t>Resolución 0389 de 2008</t>
  </si>
  <si>
    <t>Evaluación del cumplimiento a las obligaciones en relación al PSMV del municipio de Manatí, durante el periodo 2019-I.</t>
  </si>
  <si>
    <t>No cuenta con información al respecto</t>
  </si>
  <si>
    <t>SERVICIOS MUNICIPALES 1A S.A.S. E.S.P (Antes ALCALDÍA MUNICIPAL DE SANTA LUCÍA)</t>
  </si>
  <si>
    <t>Seguimiento al Plan de Saneamiento y Manejo de Vertimientos al municipio del Santa Lucia – Atlántico en el periodo 2019-I.</t>
  </si>
  <si>
    <t>No ha enviado el informe del avance de las obras y actividades contempladas en el PSMV del municipio de Santa Lucia, soportada con los correspondientes estudios de caracterización de las aguas residuales descargadas y de los cuerpos de agua donde se descargan.</t>
  </si>
  <si>
    <t>Seguimiento al Plan de Saneamiento y Manejo de Vertimientos del municipio de Luruaco periodo 2019.</t>
  </si>
  <si>
    <t>ALCALDÍA MUNICIPAL DE REPELÓN</t>
  </si>
  <si>
    <t>Evaluación al Plan de Saneamiento y Manejo de vertimiento del 2019-I y seguimiento al cumplimiento de las obligaciones impuestas al municipio de Repelón mediante Auto N°. 33 del 10 de marzo de 2015 y Auto N°. 2000 del 31 de diciembre de 2015.</t>
  </si>
  <si>
    <t>El municipio aún no se encuentra haciendo vertimientos</t>
  </si>
  <si>
    <t xml:space="preserve">Alcantarrillado Municipal </t>
  </si>
  <si>
    <t>CLINICA "SAN RAFAEL LTDA."</t>
  </si>
  <si>
    <t>Informe técnico 702 de 2018</t>
  </si>
  <si>
    <t>Resolución 755 de 2017</t>
  </si>
  <si>
    <t>CANTERAS DE COLOMBIA S.A.S</t>
  </si>
  <si>
    <t>Resolución 467 del 2016</t>
  </si>
  <si>
    <t xml:space="preserve">Campo de Infiltración </t>
  </si>
  <si>
    <t>COOPERATIVA DE PRODUCTORES DE LECHE DE LA COSTA ATLANTICA LTDA. - COOLECHERA</t>
  </si>
  <si>
    <t>Resolución 434 DEL 2016</t>
  </si>
  <si>
    <t>Procesamiento de lacteos.</t>
  </si>
  <si>
    <t>Elaboración de productos lácteos</t>
  </si>
  <si>
    <t>Alcantarillado de Sabanalarga</t>
  </si>
  <si>
    <t>E.S.E. Centro de Salud Ceminsa Sede CDV (Sabanalarga)</t>
  </si>
  <si>
    <t>Auto No. 2069 Por medio del cual se hacen unos requerimientos</t>
  </si>
  <si>
    <t>Res. 0099 del 9 de marzo de 2015</t>
  </si>
  <si>
    <t>Poza septica</t>
  </si>
  <si>
    <t>E.S.E. Centro de Salud Ceminsa (Corregimiento de Gallego-Sabanalarga)</t>
  </si>
  <si>
    <t xml:space="preserve">Auto No. 2069 de 2017 Por medio del cual se hacen unos requerimientos </t>
  </si>
  <si>
    <t>E.S.E. Centro de Salud Ceminsa (Corregimiento de Molinero-Sabanalarga)</t>
  </si>
  <si>
    <t>Auto No. 1780 de 2017 Por medio del cual se hacen unos requerimientos</t>
  </si>
  <si>
    <t>Res. 0105 del 9 de marzo de 2015</t>
  </si>
  <si>
    <t>E.S.E. Centro de Salud Ceminsa (Corregimiento de Aguada de Pablo-Sabanalarga)</t>
  </si>
  <si>
    <t>Auto No. 0199 de 2018 Por el cual se hacen unos requerimientos</t>
  </si>
  <si>
    <t>Res. 0181 del 15 de abril de 2015</t>
  </si>
  <si>
    <t>E.S.E. Centro de Salud Ceminsa (Corregimiento de Colombia-Sabanalarga)</t>
  </si>
  <si>
    <t>Auto No. 0145 de 2013 Por el cual se hacen unos requerimientos</t>
  </si>
  <si>
    <t>No cuenta con permiso de vertimientos</t>
  </si>
  <si>
    <t>E.S.E. Centro de Salud Ceminsa Sede Paraíso (Sabanalarga)</t>
  </si>
  <si>
    <t>Auto No. 1274 de 2016 Por medio del cual se hacen unos requerimientos</t>
  </si>
  <si>
    <t>Res. 0183 del 15 de abril de 2015</t>
  </si>
  <si>
    <t>No se encontraron datos de caracterizaciones</t>
  </si>
  <si>
    <t>E.S.E. Centro de Salud Ceminsa (Corregimiento de Cascajal-Sabanalarga)</t>
  </si>
  <si>
    <t xml:space="preserve">Auto 2152 de 2018 Por medio del cual se hacen unos requerimientos </t>
  </si>
  <si>
    <t>Campo de infiltración</t>
  </si>
  <si>
    <t>ZOOCRIADERO CROCODYLUS S.A.</t>
  </si>
  <si>
    <t>1m3/dia</t>
  </si>
  <si>
    <t>Reuso para riego</t>
  </si>
  <si>
    <t>AGROPECUARIA JAICAR SA</t>
  </si>
  <si>
    <t>Res. 0226 de 2015 Por medio de la cual se renuevan un permiso de vertimientos y concesion de aguas</t>
  </si>
  <si>
    <t>Res. 0011 de enero de 2009 renovada mediante Res. 0226 de 2015</t>
  </si>
  <si>
    <t xml:space="preserve">Nota importante: </t>
  </si>
  <si>
    <t>Los datos relacionados en la siguiente tabla corresponden a la información disponible en la CRA hasta noviembre  de 2019</t>
  </si>
  <si>
    <t>¿La propuesta se ajusta a la Res. 0631 de 2015?</t>
  </si>
  <si>
    <t>¿Presentó metas?</t>
  </si>
  <si>
    <t>NO</t>
  </si>
  <si>
    <t>–</t>
  </si>
  <si>
    <t>SÍ</t>
  </si>
  <si>
    <t xml:space="preserve">No realizan vertimientos a cuerpo de agua </t>
  </si>
  <si>
    <t>ALCALDÍA MUNICIPAL DE MANATÍ (AGUAS DEL SUR DEL ATLÁNTICO S.A. E.S.P – Municipio de Manatí)</t>
  </si>
  <si>
    <t>ALCALDÍA MUNICIPAL DE LURUACO  (AGUAS DEL SUR DEL ATLÁNTICO S.A. E.S.P – Municipio de Luruaco)</t>
  </si>
  <si>
    <t xml:space="preserve">TRIPLE A S.A. E.S.P. BARRANQUILLA***     </t>
  </si>
  <si>
    <t>TRIPLE A S.A E.S.P. SOLEDAD</t>
  </si>
  <si>
    <t>TRIPLE A S.A E.S.P. SANTO TOMÁS E.S.P.</t>
  </si>
  <si>
    <t>TRIPLE A S.A E.S.P. POLONUEVO</t>
  </si>
  <si>
    <t>TRIPLE A S.A E.S.P. PALMAR DE VARELA</t>
  </si>
  <si>
    <t>TRIPLE A S.A E.S.P. PUERTO COLOMBIA</t>
  </si>
  <si>
    <t xml:space="preserve">TRIPLE A S.A E.S.P. GALAPA </t>
  </si>
  <si>
    <t>Caracterización Noviembre de 2019</t>
  </si>
  <si>
    <t>Segun Auto No. 1348 de 2016 se inicia el tramite de un permiso de vertimientos</t>
  </si>
  <si>
    <t>No hay valores de caracterización para comparar</t>
  </si>
  <si>
    <t>Alta</t>
  </si>
  <si>
    <t>Media</t>
  </si>
  <si>
    <t>Baja</t>
  </si>
  <si>
    <t>PROCESO DE DEFINICION DE METAS DE CARGAS</t>
  </si>
  <si>
    <t>LB -PM  &lt; LIMITES PERMISIBLES</t>
  </si>
  <si>
    <t>SI</t>
  </si>
  <si>
    <t>CAP CARGA  ALTA</t>
  </si>
  <si>
    <t>Calcular LINEA BASE O PROP METAS DE CARGAS DE DBO5 Y SST</t>
  </si>
  <si>
    <t>CALCULE LA RELACION ENTRE PROPUESTAS DE METAS Y LIMITES PERMISIBLES</t>
  </si>
  <si>
    <t>LB-PM  = LIMITES PERMISIBLES</t>
  </si>
  <si>
    <t>EL TRAMO CUMPLE ODEC?</t>
  </si>
  <si>
    <t>EVALUE CAPACIDAD DE CARGA DEL TRAMO</t>
  </si>
  <si>
    <t>CAP CARGA MEDIA</t>
  </si>
  <si>
    <t>LB-PM  &gt; LIMITES PERMISIBLES</t>
  </si>
  <si>
    <t>CAP CARGA BAJA</t>
  </si>
  <si>
    <t>El tramo cumple objetivos de calidad?</t>
  </si>
  <si>
    <t>Capacidad de carga (DBO5) del cuerpo de agua o tramo EN ESTIAJE</t>
  </si>
  <si>
    <t>X</t>
  </si>
  <si>
    <t>DESCONOCIDA</t>
  </si>
  <si>
    <t>ESTADO ACTUAL DEL RECURSO FRENTE A LOS OBJETIVOS DE CALIDAD</t>
  </si>
  <si>
    <t>CUENCA- SISTEMA</t>
  </si>
  <si>
    <t>CRITERIO</t>
  </si>
  <si>
    <t>USO PRIORITARIO</t>
  </si>
  <si>
    <t>OD (mg/L)</t>
  </si>
  <si>
    <t>pH</t>
  </si>
  <si>
    <t>SST  (mg/L)</t>
  </si>
  <si>
    <t>°C</t>
  </si>
  <si>
    <t>NO3 (mg/L)</t>
  </si>
  <si>
    <t>NO2 (mg/L)</t>
  </si>
  <si>
    <t>NH3 (mg/L)</t>
  </si>
  <si>
    <t>PO4 (mg/L)</t>
  </si>
  <si>
    <t>C. Totales (NMP/100mL)</t>
  </si>
  <si>
    <t>C. Fecales (NMP/100mL)</t>
  </si>
  <si>
    <t>GyA</t>
  </si>
  <si>
    <t>CUENCA RÍO MAGDALENA HUMEDALES Y CIÉNAGAS</t>
  </si>
  <si>
    <t>&gt;3</t>
  </si>
  <si>
    <t>7- 9</t>
  </si>
  <si>
    <t>&lt;7</t>
  </si>
  <si>
    <t>&lt;30</t>
  </si>
  <si>
    <t>&lt;40</t>
  </si>
  <si>
    <t>&lt;10</t>
  </si>
  <si>
    <t>&lt;1</t>
  </si>
  <si>
    <t>&lt;0,5</t>
  </si>
  <si>
    <t>&lt;0,1</t>
  </si>
  <si>
    <t>&lt;5000</t>
  </si>
  <si>
    <t>&lt;2000</t>
  </si>
  <si>
    <t>Preservación flora y fauna</t>
  </si>
  <si>
    <t>Ciénaga de Mesolandia (Ciénaga de la Bahía)</t>
  </si>
  <si>
    <t>&lt;LDM</t>
  </si>
  <si>
    <t>Cumple</t>
  </si>
  <si>
    <t>No Cumple</t>
  </si>
  <si>
    <t>Ciénaga de Santo Tomás</t>
  </si>
  <si>
    <t>Ciénaga La Luisa</t>
  </si>
  <si>
    <t>Ciénaga Sabanagrande</t>
  </si>
  <si>
    <t>Ciénaga del Uvero</t>
  </si>
  <si>
    <t>CUENCA DEL MAR CARIBE HUMEDALES Y CIÉNAGAS</t>
  </si>
  <si>
    <t>Ciénaga de Balboas</t>
  </si>
  <si>
    <t>Ciénaga El Rincón</t>
  </si>
  <si>
    <t>Ciénaga Mallorquín</t>
  </si>
  <si>
    <t>Ciénaga del Totumo</t>
  </si>
  <si>
    <t xml:space="preserve">ARROYOS Y CAÑOS </t>
  </si>
  <si>
    <t>&gt;2</t>
  </si>
  <si>
    <t>&lt;25</t>
  </si>
  <si>
    <t>&lt;250</t>
  </si>
  <si>
    <t>&lt;15000</t>
  </si>
  <si>
    <t>&lt;15</t>
  </si>
  <si>
    <t>Uso Industrial</t>
  </si>
  <si>
    <t>Arroyo León</t>
  </si>
  <si>
    <t>CUENCA DE CANAL DEL DIQUE (HUMEDALES Y CIÉNAGAS)</t>
  </si>
  <si>
    <t>&gt;4</t>
  </si>
  <si>
    <t>&lt;5</t>
  </si>
  <si>
    <t>&lt;200</t>
  </si>
  <si>
    <t>Consumo humano  y doméstico</t>
  </si>
  <si>
    <t xml:space="preserve"> </t>
  </si>
  <si>
    <t>Ciénaga Tocagua</t>
  </si>
  <si>
    <t>Ciénaga Luruaco</t>
  </si>
  <si>
    <t>Convenciones</t>
  </si>
  <si>
    <r>
      <t xml:space="preserve">Nota: </t>
    </r>
    <r>
      <rPr>
        <sz val="12"/>
        <color indexed="8"/>
        <rFont val="Arial Narrow"/>
        <family val="2"/>
      </rPr>
      <t>Los datos se encuentran en proceso de verificación</t>
    </r>
  </si>
  <si>
    <t>No cumple</t>
  </si>
  <si>
    <t>Datos del 2017-2018</t>
  </si>
  <si>
    <t>S</t>
  </si>
  <si>
    <t>No caracterizadas</t>
  </si>
  <si>
    <t>en  blanco</t>
  </si>
  <si>
    <t xml:space="preserve">Menor al límte de detección </t>
  </si>
  <si>
    <t>Límite de detección inferior al objetivo de calidad</t>
  </si>
  <si>
    <t>NOTAS</t>
  </si>
  <si>
    <t>1. Cuando la propuesta de metas presentada, cumple con todos estos criterios se acepta sin observaciones.</t>
  </si>
  <si>
    <t>No</t>
  </si>
  <si>
    <t>%</t>
  </si>
  <si>
    <t>Cumplimiento LIMITES PERMISIBLES ( Res 0631 de 2015)</t>
  </si>
  <si>
    <t>Todos los usuarios deben partir el quinquenio con cargas minimas de DBO5 y SST equivalentes y correspondientes a las concentracions y caudales identificados  para la resolucion de LIMITES PERMISIBLES.</t>
  </si>
  <si>
    <t>Cumplimiento de objetivos de calidad</t>
  </si>
  <si>
    <t>2.1.</t>
  </si>
  <si>
    <t>Cumple  LIMITES PERMISIBLES y cumplen objetivos de calidad del tramo</t>
  </si>
  <si>
    <t>DEFINIR CARGAS DE LIMITES PERMISIBLES</t>
  </si>
  <si>
    <t xml:space="preserve">Si no hubo propuesta se parte de la LINEA BASE DE cargas de DBO5 y SST </t>
  </si>
  <si>
    <t>2.2.</t>
  </si>
  <si>
    <t>Cumple  LIMITES PERMISIBLES pero y no  cumplen objetivos de calidad del tramo</t>
  </si>
  <si>
    <t>Se definen de acuerdo a criterio de capacidad de carga</t>
  </si>
  <si>
    <t>No Cumple  LIMITES PERMISIBLES pero  se cumplen objetivos de calidad del tramo</t>
  </si>
  <si>
    <t>Se defiene cargas correspondientes a LIMITES PERMISIBLES</t>
  </si>
  <si>
    <t>2.3.</t>
  </si>
  <si>
    <t>No Cumple  LIMITES PERMISIBLES y tampoco  se cumplen objetivos de calidad del tramo</t>
  </si>
  <si>
    <t>Se establecen con base en criterio de capacidad de carga</t>
  </si>
  <si>
    <t>Capacidad de carga organica</t>
  </si>
  <si>
    <t>3.1.</t>
  </si>
  <si>
    <r>
      <rPr>
        <sz val="11"/>
        <color indexed="10"/>
        <rFont val="Calibri"/>
        <family val="2"/>
      </rPr>
      <t>Alta:</t>
    </r>
    <r>
      <rPr>
        <sz val="11"/>
        <color theme="1"/>
        <rFont val="Calibri"/>
        <family val="2"/>
        <scheme val="minor"/>
      </rPr>
      <t xml:space="preserve"> OD &gt;5,0 Y CAUDAL SUPERIOR A 5 M3/S</t>
    </r>
  </si>
  <si>
    <t>Domina el factor correspondiente a LIMITES PERMISIBLES</t>
  </si>
  <si>
    <t>3.2.</t>
  </si>
  <si>
    <r>
      <rPr>
        <sz val="11"/>
        <color indexed="10"/>
        <rFont val="Calibri"/>
        <family val="2"/>
      </rPr>
      <t>Media:</t>
    </r>
    <r>
      <rPr>
        <sz val="11"/>
        <color theme="1"/>
        <rFont val="Calibri"/>
        <family val="2"/>
        <scheme val="minor"/>
      </rPr>
      <t xml:space="preserve"> OD &gt;4,0 y Caudal entre 3 y 5 m3/s</t>
    </r>
  </si>
  <si>
    <t>Reduccion hasta LIMITES PERMISIBLES MAS UN 10%</t>
  </si>
  <si>
    <t>3.3.</t>
  </si>
  <si>
    <r>
      <rPr>
        <sz val="11"/>
        <color indexed="10"/>
        <rFont val="Calibri"/>
        <family val="2"/>
      </rPr>
      <t>Baja:</t>
    </r>
    <r>
      <rPr>
        <sz val="11"/>
        <color theme="1"/>
        <rFont val="Calibri"/>
        <family val="2"/>
        <scheme val="minor"/>
      </rPr>
      <t>OD &lt;4,0 y Caudal &lt; 1,0 m3/s</t>
    </r>
  </si>
  <si>
    <t>Reduccion hasta LIMITES PERMISIBLES MAS UN 20%</t>
  </si>
  <si>
    <t>TOTALES TRAMO LITORAL</t>
  </si>
  <si>
    <t>TOTALES TRAMO MAGDALENA 1</t>
  </si>
  <si>
    <t>TOTALES TRAMO MAGDALENA 2</t>
  </si>
  <si>
    <t>TOTALES TRAMO C DIQUE</t>
  </si>
  <si>
    <t>META GLOBAL DE CARGAS (KG/AÑO)</t>
  </si>
  <si>
    <t xml:space="preserve">NOTAS </t>
  </si>
  <si>
    <t>1. USUARIOS QUE NO PRESENTAN PROPUESTA DE METAS</t>
  </si>
  <si>
    <t>SE APLICAN LOS MISMOS CRITERIOS partiendo de la LINEA BASE PUBLICADA Y AJUSTADA. La reduccion oscilará entre un 20 y un 80%, dependiendop si  el tramo tiene baja capacidad de carga o no cumple objetivos de calidad</t>
  </si>
  <si>
    <t>El facto mas alto de reduccion ( 80% se aplicara cuando se establezca que el tramo reune ambas condiciones)</t>
  </si>
  <si>
    <t>Requerir estudios de vertimientos liquidos  y aplicar FACTOR REGIONAL del tramo</t>
  </si>
  <si>
    <t>NO APLICA. Jurisdiccion de EPA BARANQUILLA VERDE</t>
  </si>
  <si>
    <t>NO APLICA. Jurisdiccion de EPA BARANQUILLA VERDE. VERIFICAR CON VIISTA OFICIAL</t>
  </si>
  <si>
    <t>2. Los usuarios que reportan descargas a campos de infiltracion o pozas sépticas. Automaticamente quedan definidos con METAS DE CARGA DE 0,00 KG/AÑO</t>
  </si>
  <si>
    <t>La CRA DEBE adelantar controles  de ficio y verificar. Con una minima cantidad de DBO5 o DE SST aflorando y descargandop a un cuerpo de agua, se cobra el 100% de la carga identificada como LINEA BASE , sin detrimento de la aplicación del regimen sancionatorio.</t>
  </si>
  <si>
    <t>3. Los usuarios que reportan linea base pero no tienen informacion reciente de sus descargas, atomaticamente quedan definidos con METAS DE CARGA DE 0,00 KG/AÑO</t>
  </si>
  <si>
    <t>Propuesta de Carga meta-kg/año</t>
  </si>
  <si>
    <t>El usuario propone DUPLICAR el nivel de cargas para el quinquenio 2020 -2025.. El cuerpo receptor no cumple objetivos de calidad y por tanto, obliga reducciones importantes de cargas por parte de este usuario. Se rechaza la propuesta de metas.  La CRA detrmina que el usuario debe aportar una reducion de al menos del 20% con respectoa la CARGA DE LINEA BASE.</t>
  </si>
  <si>
    <t>Se acepta la propuesta de metas del usuario.</t>
  </si>
  <si>
    <t>4. Las metas aplicadas por la CRA para quienes no cumplieron el requisito, se empezaran a cumplir a partir del segundo año.</t>
  </si>
  <si>
    <t>la CRA debe con urgencia, requerir la actualizacion de  los PSMV´S de sdtas ocalidades de tal forma que ajsuten el plan a estos nuevos compromisos</t>
  </si>
  <si>
    <t>La CRA debe planificar d emanera urgente, un plan de control y seguimeinto para actualizar, por jercicio de autoridad, la informacion de cargas contaminantes de DBO5 y SST</t>
  </si>
  <si>
    <t>RESULTADOS Y RECOMENDACIONES</t>
  </si>
  <si>
    <t>Arroyo  El Platanal</t>
  </si>
  <si>
    <t>Arroyo El Platanal - Río Magdalena</t>
  </si>
  <si>
    <t>Ciénaga El convento</t>
  </si>
  <si>
    <t>Río Magdalena y canal del Dique</t>
  </si>
  <si>
    <t>Alcantarillado municipal  Soledad</t>
  </si>
  <si>
    <t>Alcantarillado municipal  Soledad Previo tratamiento</t>
  </si>
  <si>
    <t>Jagüey playón grande y campo de infiltración</t>
  </si>
  <si>
    <t>Arroyo  La Iguana - Río Magdalena</t>
  </si>
  <si>
    <t>¿Presentó observaciones a la línea base?</t>
  </si>
  <si>
    <t xml:space="preserve">DOCUMENTO PARA PUBLICACION  DE DISCUSION  </t>
  </si>
  <si>
    <t>FACTOR DE EVALUACIÓN</t>
  </si>
  <si>
    <t>REDUCCIÓN DE CARGAS - PORCENTAJE (%)</t>
  </si>
  <si>
    <t>RECOMENDACIONES PARA LA EVALUACIÓN DE  METAS</t>
  </si>
  <si>
    <t>Embalse del Guajáro</t>
  </si>
  <si>
    <t>Cuenca</t>
  </si>
  <si>
    <t>Municipio</t>
  </si>
  <si>
    <t>Densidad Poblacional* - Proyección Dane</t>
  </si>
  <si>
    <t>% Eficiencia del STAR</t>
  </si>
  <si>
    <t>% Cobertura de alcantarillado</t>
  </si>
  <si>
    <t>CARGAS DE LEY ( Resolucion 0631 de 2015)</t>
  </si>
  <si>
    <t>Fuente</t>
  </si>
  <si>
    <t>Redes</t>
  </si>
  <si>
    <t>Funcionamiento</t>
  </si>
  <si>
    <t>Concentracion minima legal (mg/l)</t>
  </si>
  <si>
    <t>Caudal minimo legal ( l/s)</t>
  </si>
  <si>
    <t>Crga /kg/dia)</t>
  </si>
  <si>
    <t>PPC (kg/hab-dia)</t>
  </si>
  <si>
    <t>Poblacion (habitantes)</t>
  </si>
  <si>
    <t>Concentracion maxima aceptada en la descarga</t>
  </si>
  <si>
    <t>l/s</t>
  </si>
  <si>
    <t>Barranquilla</t>
  </si>
  <si>
    <t>Formato de propuesta de meta individual y cronograma de cumplimiento  para prestadores de servicios de alcantarillado presentado por la empresa durante la consulta de metas de carga 2020-2024</t>
  </si>
  <si>
    <t>Soledad</t>
  </si>
  <si>
    <t>Platanal</t>
  </si>
  <si>
    <t>&lt;3000</t>
  </si>
  <si>
    <t>Río</t>
  </si>
  <si>
    <t>&gt;3000</t>
  </si>
  <si>
    <t>Malambo</t>
  </si>
  <si>
    <t>Sabanagrande</t>
  </si>
  <si>
    <t>Santo Tomás</t>
  </si>
  <si>
    <t>Palmar De Varela</t>
  </si>
  <si>
    <t>Ponedera</t>
  </si>
  <si>
    <t>Polonuevo</t>
  </si>
  <si>
    <t>Baranoa</t>
  </si>
  <si>
    <t>CUENCA LITORAL</t>
  </si>
  <si>
    <t>Puerto Colombia</t>
  </si>
  <si>
    <t xml:space="preserve">CUENCA LITORAL- SUBCUENCAS 1401-1, 1401-2, 1401-3, 1401-4, 1401-5, 2904-1 (Puerto Colombia, Tubará, Juan de Acosta, Piojó, Galapa </t>
  </si>
  <si>
    <t>Tubará</t>
  </si>
  <si>
    <t>Juan De Acosta</t>
  </si>
  <si>
    <t>Piojó</t>
  </si>
  <si>
    <t>Galapa</t>
  </si>
  <si>
    <t>CUENCA CANAL DEL DIQUE</t>
  </si>
  <si>
    <t>Repelón</t>
  </si>
  <si>
    <t>Luruaco</t>
  </si>
  <si>
    <t>Manatí</t>
  </si>
  <si>
    <t xml:space="preserve">Sabanalarga </t>
  </si>
  <si>
    <t>Sur</t>
  </si>
  <si>
    <t>Norte</t>
  </si>
  <si>
    <t>Santa Lucia</t>
  </si>
  <si>
    <t>Usiacurí</t>
  </si>
  <si>
    <t>Campo De La Cruz</t>
  </si>
  <si>
    <t>Suan</t>
  </si>
  <si>
    <t>Candelaria</t>
  </si>
  <si>
    <t xml:space="preserve">*Población cabecera municipal </t>
  </si>
  <si>
    <t>Meta propuesta 2025- (kg/año)</t>
  </si>
  <si>
    <t>Relacion (Meta/ carga minima)-%</t>
  </si>
  <si>
    <t>Se debe imponer una meta con referencia a la meta legal para ambas sustancias (menor)</t>
  </si>
  <si>
    <t>Aceptar la propuesta de emtas presentada</t>
  </si>
  <si>
    <t>ALCALDÍA MUNICIPAL DE CANDELARIA - EMPRESA AGUAS DEL SUR DEL ATLÁNTICO (AQSUR)  E.S.P</t>
  </si>
  <si>
    <t xml:space="preserve">ALCALDÍA MUNICIPAL DE SUAN </t>
  </si>
  <si>
    <t>ALCALDÍA MUNICIPAL DE CAMPO DE LA CRUZ</t>
  </si>
  <si>
    <t>&lt;66.000</t>
  </si>
  <si>
    <t>&gt;66.000</t>
  </si>
  <si>
    <t>Aceptar la propuesta de metas presentada por el usuario</t>
  </si>
  <si>
    <t>Se debe imponer una meta con referencia a la meta legal para DBO5 Y SST  (menor)</t>
  </si>
  <si>
    <t>Matriz de evalauación y definicion de metas de cargas de DBO5 y SST para el quinquenio 2020 -2025</t>
  </si>
  <si>
    <t>Fuente receptora</t>
  </si>
  <si>
    <t>Empresa o agente vertedor</t>
  </si>
  <si>
    <t>Se ajsuta la propuestas de cargas  PRESENTADA PÓR EL USUARIO. Dado que no  se cumplen objetivos de calidad. Se requieren reducciones de al menos del 50% en DBO5 y SST  para el quinquenio</t>
  </si>
  <si>
    <t>Se requiere remocion del 20%</t>
  </si>
  <si>
    <t>Carga 0,00 kg/año como meta. Requerir estudios de vertimientos liquidos  y aplicar FACTOR REGIONAL del tramo</t>
  </si>
  <si>
    <t xml:space="preserve"> El cuerpo receptor no cumple objetivos de calidad y por tanto, obliga reducciones importantes de cargas por parte de este usuario. Se rechaza la propuesta de metas.  La CRA detrmina que el usuario debe aportar una reducion de al menos del 20% con respectoa la CARGA DE LINEA BASE.</t>
  </si>
  <si>
    <t>Carga maxima legal (kg/año)</t>
  </si>
  <si>
    <t>Las cargas propuestas por la ESP superan las  maximas permitidas CONJUGANDO CAUDALES Y LIMITES PERMISIBLES. Se impone una meta equivalente a la rportada en LINEA BASE 2020 disminuida en un 20% al quinto periodo.</t>
  </si>
  <si>
    <t>Se mantiene  carga de LINEA BASE</t>
  </si>
  <si>
    <t>Se reqiuiere remocion del 80% con respecto a LINEA BASE</t>
  </si>
  <si>
    <t>Se reuieren remociones del 80%</t>
  </si>
  <si>
    <t>Se ajsuta la propuestas de cargas PRESENTADA PÓR EL USUARIO. Dado que no  se cumplen objetivos de calidad en el tramo, Se requieren reducciones de al menos del 50% en DBO5 y SST  para el quinquenio</t>
  </si>
  <si>
    <t>Dado que el tramo no cumple objetivos de calidad, se debe requerio una meta del 50% con relacion a las cargas identificadas a  la LINEA BASE 2020.</t>
  </si>
  <si>
    <t>Dado que el tramo no cumple objetivos de calidad, se debe requerio una meta del 20% con relacion a las cargas identificadas a  la LINEA BASE 2020.</t>
  </si>
  <si>
    <t>Se mantienen cargas de LINEA BASE para el quinquenio</t>
  </si>
  <si>
    <t>No se acepta la propuesta de metas presentada por el usuario.El cuerpo de agua no cumpe objetivode calidad.  Se debe mantener el nivel actual de cargas ( LINEA BASE), reducidoen un 20% al fin del quinquenio</t>
  </si>
  <si>
    <t>Se requiere remocion del 20% porque el tramo  no cumple objetivos de calidad</t>
  </si>
  <si>
    <t>El usuario propone metas de  cargas que superan los niveles actuales de CARGA MAXIMA LEGAL PERMIDIBLE para el quinquenio 2020 -2025. El cuerpo receptor no cumple objetivos de calidad y por tanto, obliga reducciones importantes de cargas por parte de este usuario. Se rechaza la propuesta de metas.  La CRA detrmina que el usuario debe aportar una reducion de al menos del 20% con respectoa la CARGA CALCULADA como CARGA LEGAL PERMISIBLE.</t>
  </si>
  <si>
    <t>El tramo no cumple objetivos de calidad. Se requiere una ,meta del 50% para ser cumplida al quinto año</t>
  </si>
  <si>
    <t>El tramo no cumple objetivos de calidad. Se requiere una ,meta del 20% para ser cumplida al quinto año</t>
  </si>
  <si>
    <t>El tramo no cumple objetivos de calidad. Se requiere una meta del 20% para SST y del 100% para DBO5 a ser cumplida al quinto año</t>
  </si>
  <si>
    <t>Se requiere una remocion minima del 20% con relacion a la carga legal maxima permisible para ambas sustancias.</t>
  </si>
  <si>
    <t>Es un subtramo frágil que no cumple objetivos de calidad. Se requiere remover al menos el 80% de la carga</t>
  </si>
  <si>
    <t>La propuesta de metas presentada por el usuario, está siete(7) veces por encima de la carga maxima permitida y calculada con base en Resolucion 0631 de 2015 y los caudales minimos de la CRA ( 133 L7P-D). Es necesario ajsuatr reducciones al emnso en un 20% con respecto a la carga amxima legal</t>
  </si>
  <si>
    <t>Se requiere programar contramuestreo de descargas liquidas.</t>
  </si>
  <si>
    <t>Cargas evaluadas</t>
  </si>
  <si>
    <t>Se requiere mejorar la CARGA MAXIMA LEGAL PERMISIBLE en un 20%</t>
  </si>
  <si>
    <t>TOTAL</t>
  </si>
  <si>
    <t>Se rechaza la propuesta de metas por pretender cargas que  están muy por encima de la ultima carga correinte facturada en 2019.Se impone meta sobre última carga corriente reportada para facturacion en periodo anterior. Se requieren remociones del 20 y del 50% para DBO5 y SST respectivamente</t>
  </si>
  <si>
    <t>Se impone meta sobre CARGA MAXIMA LEGAL PERMISIBLE calculada con base  en resolucion 0631 de 2015 y dotaciones minimas de la CRA (CRA, 201411). Se requieren remociones del 20 % en DBO5 y SST respectivamente</t>
  </si>
  <si>
    <t>?</t>
  </si>
  <si>
    <t>Requiere remover el 80% de la carga</t>
  </si>
  <si>
    <t>Por falta d einformacion se impone una meta del 50% sobre la CARGA MAXIMA LEGAL PERMISIBLE</t>
  </si>
  <si>
    <t>No obstante reportar STAR con eficiencias del 64y 78% para DBO5 y SST respectivamente, la ESP propone METAS DE CARGAS que superan los valores de LINEA BASE y de CARGA MAXIMA LEGAL PERMISIBLE. Se requiere mejorar la LINEA BASE  en un 20% por lo menos en el proximo quinquenio para ambas sustancias.</t>
  </si>
  <si>
    <t>La ESP propone metas que superan los valores actuales de LINEA BASE. La CRA requiere que se mejore el STAR en un 20% para el proximo quinquenio. La reduccion se calcula con base en las cargas facturadas y canceladas por la ESP para el periodo 2019, con las cuales se construyó  la LINEA BASE.</t>
  </si>
  <si>
    <t>No obstante que cuenta con STAR, el usuario propone DUPLICAR el nivel de cargas para el quinquenio 2020 -2025. El cuerpo receptor no cumple objetivos de calidad y por tanto, obliga reducciones importantes de cargas por parte de este usuario. Se rechaza la propuesta de metas.  La CRA detrmina que el usuario debe aportar una reducion de al menos del 20% con respecto a la CARGA DE LINEA BASE.</t>
  </si>
  <si>
    <t>No se acepta propuesta de metas de la ESP. El municipio cuenta con un STAR y por tanto, no debe recibir cargas superiores a aquellas para las cuales fue diseñado. Los incrementos en cargas deben ajustrse a optimizacion del STAR. Se asigna una meta de cargas igual a las reportadas  por la ESP para facturacion en 2019 y con las cuales se construyó la LINEA BASE y sobre la cual no hubo obserervaciones por parte del usuario</t>
  </si>
  <si>
    <t>Se requiere mejorar la ultima carga reportada para facturacion (Linea base) en un 10%, SOBRE LA CUAL NO HUBO  OBSERVACIONES EN ESTE PROCESO. No se viabiliza la propuesta de metas de cargas presentada por la ESP porque duplica  las cargas actuales de LINEA BASE. Se debe optimizar el STAR.</t>
  </si>
  <si>
    <t>La cabecera cuenta con STAR pero no obstante, la ESP propne escenarios  de cargas  meta diez veces superiores. Se rechaza la propuesta y se  asigna una reduccion del 10% con respecto a  las cargas reportadas en 219 por el suario. Sobre estas cargas se facturó ese periodo y con ellas se  diseñó la LINEA BASE DE CARGAS para este nuevo quinquenio, sin ques e presentaran observaciones del usuario.</t>
  </si>
  <si>
    <t>Se rechaza la propuesta de metas por descontextualizada e inconveniente ( cargas duplicadas y triplicadas para DBO5 y SST respectivamente). Se requiere optimizar el STAR al menos en un 10% con respectoa  als cargas  reportada en 2019, con las cuales se construyó la LINEA BASE, sobre la cual no hubo observaciones.</t>
  </si>
  <si>
    <t xml:space="preserve">La entidad reporta eficiencias del 83 y 100% para DBO5 y SST respectivamente. Se deben aceptar las propuestas de metas, pero se requiere un estudio urgente de evaluacion de la eficiencia del STAR. </t>
  </si>
  <si>
    <t xml:space="preserve">La entidad reporta eficiencias del 100 y 88 % para DBO5 y SST respectivamente. Se deben aceptar las propuestas de metas, pero se requiere un estudio urgente de evaluacion de la eficiencia del STAR. </t>
  </si>
  <si>
    <t>Se rechaza la propuesta de metas por pretender cargas que  están muy por encima de la ultima carga corriente facturada en 2019, no obstante contar con STAR. Se impone meta sobre última carga corriente reportada para facturacion en periodo anterior. Se requieren remociones del 20  Y DEL 50% para DBO5 y SST respectivamente, considerando la carga correinte facturada en el año 2019 y sobre la cual se construyó la LINEA BASE DE CARGAS para el nuevo quinquenio. El usuario no hizo observaciones a esta LINEA BASE de cargas.</t>
  </si>
  <si>
    <t>Se rechaza la propuesta de metas por pretender cargas que  están muy por encima de la ultima carga correinte  facturada en 2019.Se impone meta sobre ultima carga corriente reportada para facturacion en periodo anterior. Se requieren remociones del 20 % en DBO5 y SST respectivamente para lo cual, se precisa optimizacion del STAR.</t>
  </si>
  <si>
    <t>APLIQUE CM  IGUAL A LIMITE PERMISIBLE MAS UNA REDUCCION DEL 10-20 %</t>
  </si>
  <si>
    <t>APLIQUE CM  IGUAL A LIMITE PERMISIBLE MAS UNA REDUCCION DEL 20-80%</t>
  </si>
  <si>
    <t>APLIQUE CM  AJUSTADA A LIMITE PERMISIBLE</t>
  </si>
  <si>
    <t>CUENCA/SUBCUENCA/ TRAMO</t>
  </si>
  <si>
    <t>Linea Base 2020 (kg/año)</t>
  </si>
  <si>
    <t>Caga Meta 2015  (kg/año)</t>
  </si>
  <si>
    <t>Carga meta (kg/año) Establecidas 2020-2025</t>
  </si>
  <si>
    <t>Reduccion quinquenal (%)</t>
  </si>
  <si>
    <t xml:space="preserve">Presenta Propuesta </t>
  </si>
  <si>
    <t xml:space="preserve"> Nombre o Razón Social usuario</t>
  </si>
  <si>
    <t>Carga meta (kg/año) Establecidas periodo 2020-2025</t>
  </si>
  <si>
    <t>20-21</t>
  </si>
  <si>
    <t>21-22</t>
  </si>
  <si>
    <t>22-23</t>
  </si>
  <si>
    <t>23-24</t>
  </si>
  <si>
    <t>24-25</t>
  </si>
  <si>
    <t>NR</t>
  </si>
  <si>
    <t>TOTALES</t>
  </si>
  <si>
    <t>Caga Meta 2025  (kg/año)</t>
  </si>
  <si>
    <t>Cronograma y metas anualizadas evalauables a fin de año (kg/año)</t>
  </si>
  <si>
    <t>TRAMO 1: CUENCA DEL RÍO MAGDALENA - SUBCUENCAS 2904-2, 2904-3, 2904-4 (Soledad, Malambo, Sabanagrande, Santo Tomás, Palmar de Varela, Baranoa y Polonuevo)</t>
  </si>
  <si>
    <t>TRAMO 2: CUENCA DEL RÍO MAGDALENA - SUBCUENCAS 2904-1 (Barranquilla)</t>
  </si>
  <si>
    <t>No  de usuarios generadores de descargas puntuales</t>
  </si>
  <si>
    <t>NA</t>
  </si>
  <si>
    <t>Puntos no conectados al STAR que se van a Eliminar en el sistema de alcantarillado - (% SOBRE TOTAL PUNTO ACTUALIZADOS EN PSMV)</t>
  </si>
  <si>
    <t>Nombre o Razón Social usuario</t>
  </si>
  <si>
    <t>TRAMO 3: CUENCA LITORAL- SUBCUENCAS 1401-1, 1401-2, 1401-3, 1401-4, 1401-5, 2904-1 (Puerto Colombia, Tubará, Juan de Acosta, Piojó, Galapa y Barranquilla)</t>
  </si>
  <si>
    <t>TRAMO 4: CUENCA DEL CANAL DEL DIQUE - SUBCUENCAS 2903-1, 2903-2, 2903-3 (Repelón, Luruaco, Manatí, Sabanalarga, Santa Lucia y Usiacurí)</t>
  </si>
  <si>
    <t>Convenciopnes</t>
  </si>
  <si>
    <r>
      <rPr>
        <b/>
        <sz val="10"/>
        <color theme="1"/>
        <rFont val="Arial Narrow"/>
        <family val="2"/>
      </rPr>
      <t>NR</t>
    </r>
    <r>
      <rPr>
        <sz val="10"/>
        <color theme="1"/>
        <rFont val="Arial Narrow"/>
        <family val="2"/>
      </rPr>
      <t xml:space="preserve">: No Reporta.- </t>
    </r>
    <r>
      <rPr>
        <b/>
        <sz val="10"/>
        <color theme="1"/>
        <rFont val="Arial Narrow"/>
        <family val="2"/>
      </rPr>
      <t>NA</t>
    </r>
    <r>
      <rPr>
        <sz val="10"/>
        <color theme="1"/>
        <rFont val="Arial Narrow"/>
        <family val="2"/>
      </rPr>
      <t>: No Aplica</t>
    </r>
  </si>
  <si>
    <r>
      <rPr>
        <b/>
        <sz val="10"/>
        <color theme="1"/>
        <rFont val="Arial Narrow"/>
        <family val="2"/>
      </rPr>
      <t>NR:</t>
    </r>
    <r>
      <rPr>
        <sz val="10"/>
        <color theme="1"/>
        <rFont val="Arial Narrow"/>
        <family val="2"/>
      </rPr>
      <t xml:space="preserve"> No Reporta.- </t>
    </r>
    <r>
      <rPr>
        <b/>
        <sz val="10"/>
        <color theme="1"/>
        <rFont val="Arial Narrow"/>
        <family val="2"/>
      </rPr>
      <t>NA</t>
    </r>
    <r>
      <rPr>
        <sz val="10"/>
        <color theme="1"/>
        <rFont val="Arial Narrow"/>
        <family val="2"/>
      </rPr>
      <t>: No Aplica</t>
    </r>
  </si>
  <si>
    <t>Este criterio de convierte en el punto de referencia para establecer si se requieren reducciones superiores a la carga correspondiente a LIMITES PERMISIBLES.</t>
  </si>
  <si>
    <t>Un porcentaje de reduccion que depende de la LINEA BASE, de las inversiones realizadas por el usuario y nivel de cumplimiento tantpo de los objetivos declaidad del cueprode agua afectado como de dichos LIMITES EPRMISIBLES que define  la resolucion 0631 de 2015  conjugada con las dotaciones minimas para poblaciones por debajo de los 1000 MSNM ( CRA, 2011) . Las reducciones requeridas pueden oscilar enrte 0-80% con relacion a la CARGA MAXIMA PERMISIBLE o la LINEA BASE DE CARGAS  DE DBO5 Y SST.</t>
  </si>
  <si>
    <t>CRITERIO DE EVALAUCION</t>
  </si>
  <si>
    <t>DECISION MAS PROBABLE</t>
  </si>
  <si>
    <t>Todos estos usuarios quedan definidos con "meta cero", lo cual significa que el sistema utilizado al ser verificado, no puede mostrar fugas  ni descargas por cuanto se le debe cobrar la totalidad de la carga de entrada al sistema con el FACTOR REGIONAL DEL TRAMO.</t>
  </si>
  <si>
    <t xml:space="preserve">Para quienes no presentaron propuestas d eemtas de cargas y fueron objeto de decisones unilaterales por parate de la CRA, se asignara el periodo 2021 -20122 como el año en el cual se define el cumplimiento de la meta asignada. </t>
  </si>
  <si>
    <t>5. Las metas corregidas por la CRA para las ESP´S que presentaron propuestas, se empezaran a cumplir a partir del tercer año del quinquenio 2020 -2025</t>
  </si>
  <si>
    <t>La idea e sotorgar dos años de gracia, para que las ESP ajsuten sus planes y ejecuten las obras necesarias para lograr las metas asignadas.</t>
  </si>
  <si>
    <t>CRITERIOS DE EVALUACION Y DEFINICIÓN DE METAS DE CARGAS DE DBO5 Y SST: 2020 -2025</t>
  </si>
  <si>
    <t>CONSULTA DE METAS DE CARGAS 2019 - 2024</t>
  </si>
  <si>
    <t>Capacidad de carga (DBO5) del cuerpo de agua o tramo receptor de la descarga en periodo de estiaje</t>
  </si>
  <si>
    <t>Estado de los tramos frente al cumplimieto de los objetivos de calidad definidos en el la resolucion 00258 de 2011 de la CRA</t>
  </si>
  <si>
    <t>Deconocida</t>
  </si>
  <si>
    <r>
      <rPr>
        <b/>
        <sz val="9"/>
        <color indexed="8"/>
        <rFont val="Arial Narrow"/>
        <family val="2"/>
      </rPr>
      <t>DBO</t>
    </r>
    <r>
      <rPr>
        <b/>
        <vertAlign val="subscript"/>
        <sz val="9"/>
        <color indexed="8"/>
        <rFont val="Arial Narrow"/>
        <family val="2"/>
      </rPr>
      <t xml:space="preserve">5 </t>
    </r>
    <r>
      <rPr>
        <b/>
        <sz val="9"/>
        <color indexed="8"/>
        <rFont val="Arial Narrow"/>
        <family val="2"/>
      </rPr>
      <t xml:space="preserve"> (mg/L)</t>
    </r>
  </si>
  <si>
    <r>
      <t>DBO</t>
    </r>
    <r>
      <rPr>
        <b/>
        <vertAlign val="subscript"/>
        <sz val="9"/>
        <color theme="1"/>
        <rFont val="Arial Narrow"/>
        <family val="2"/>
      </rPr>
      <t>5</t>
    </r>
  </si>
  <si>
    <t>Modelacion de cargas sobre limites permisibles y caudales maximos reglamentarios de las ESP´S y/o municipos de la region(Resoluciones 0631 de 2014 y 750 de 2016 de el MADS y LA CRA, resepectivamente)</t>
  </si>
  <si>
    <t>ALCALDÍA MUNICIPAL DE CANDELARIA - AGUAS DEL SUR DEL ATLÁNTICO (AQSUR)  E.S.P</t>
  </si>
  <si>
    <t>Presenta Propuesta ?</t>
  </si>
</sst>
</file>

<file path=xl/styles.xml><?xml version="1.0" encoding="utf-8"?>
<styleSheet xmlns="http://schemas.openxmlformats.org/spreadsheetml/2006/main">
  <numFmts count="5">
    <numFmt numFmtId="164" formatCode="_-* #,##0_-;\-* #,##0_-;_-* &quot;-&quot;_-;_-@_-"/>
    <numFmt numFmtId="165" formatCode="_-&quot;$&quot;* #,##0_-;\-&quot;$&quot;* #,##0_-;_-&quot;$&quot;* &quot;-&quot;_-;_-@_-"/>
    <numFmt numFmtId="166" formatCode="0.00_ "/>
    <numFmt numFmtId="167" formatCode="0.0"/>
    <numFmt numFmtId="168" formatCode="#,##0_ ;\-#,##0\ "/>
  </numFmts>
  <fonts count="53">
    <font>
      <sz val="11"/>
      <color theme="1"/>
      <name val="Calibri"/>
      <family val="2"/>
      <scheme val="minor"/>
    </font>
    <font>
      <sz val="11"/>
      <color theme="1"/>
      <name val="Calibri"/>
      <family val="2"/>
      <scheme val="minor"/>
    </font>
    <font>
      <sz val="11"/>
      <color theme="1"/>
      <name val="Calibri"/>
      <charset val="134"/>
      <scheme val="minor"/>
    </font>
    <font>
      <sz val="8"/>
      <color theme="1"/>
      <name val="Arial"/>
      <family val="2"/>
    </font>
    <font>
      <sz val="8"/>
      <name val="Arial"/>
      <family val="2"/>
    </font>
    <font>
      <b/>
      <sz val="8"/>
      <color theme="1"/>
      <name val="Arial"/>
      <family val="2"/>
    </font>
    <font>
      <sz val="8"/>
      <color indexed="8"/>
      <name val="Arial"/>
      <family val="2"/>
    </font>
    <font>
      <sz val="10"/>
      <name val="Arial"/>
      <family val="2"/>
    </font>
    <font>
      <sz val="8"/>
      <color rgb="FF000000"/>
      <name val="Arial"/>
      <family val="2"/>
    </font>
    <font>
      <sz val="8"/>
      <color rgb="FF231F20"/>
      <name val="Arial"/>
      <family val="2"/>
    </font>
    <font>
      <vertAlign val="subscript"/>
      <sz val="8"/>
      <name val="Arial"/>
      <family val="2"/>
    </font>
    <font>
      <sz val="8"/>
      <name val="Calibri"/>
      <family val="2"/>
      <scheme val="minor"/>
    </font>
    <font>
      <sz val="8"/>
      <color theme="1"/>
      <name val="Arial Narrow"/>
      <family val="2"/>
    </font>
    <font>
      <sz val="8"/>
      <color rgb="FFFF0000"/>
      <name val="Arial"/>
      <family val="2"/>
    </font>
    <font>
      <b/>
      <sz val="11"/>
      <color theme="1"/>
      <name val="Calibri"/>
      <family val="2"/>
      <scheme val="minor"/>
    </font>
    <font>
      <b/>
      <sz val="8"/>
      <name val="Arial"/>
      <family val="2"/>
    </font>
    <font>
      <sz val="11"/>
      <color theme="1"/>
      <name val="Arial Narrow"/>
      <family val="2"/>
    </font>
    <font>
      <b/>
      <sz val="11"/>
      <color theme="1"/>
      <name val="Arial Narrow"/>
      <family val="2"/>
    </font>
    <font>
      <sz val="11"/>
      <color theme="0"/>
      <name val="Arial Narrow"/>
      <family val="2"/>
    </font>
    <font>
      <sz val="11"/>
      <name val="Calibri"/>
      <family val="2"/>
      <scheme val="minor"/>
    </font>
    <font>
      <sz val="11"/>
      <name val="Arial Narrow"/>
      <family val="2"/>
    </font>
    <font>
      <b/>
      <sz val="12"/>
      <color theme="1"/>
      <name val="Arial Narrow"/>
      <family val="2"/>
    </font>
    <font>
      <sz val="12"/>
      <color indexed="8"/>
      <name val="Arial Narrow"/>
      <family val="2"/>
    </font>
    <font>
      <sz val="11"/>
      <color rgb="FFFF0000"/>
      <name val="Calibri"/>
      <family val="2"/>
      <scheme val="minor"/>
    </font>
    <font>
      <sz val="11"/>
      <color indexed="10"/>
      <name val="Calibri"/>
      <family val="2"/>
    </font>
    <font>
      <sz val="10"/>
      <color theme="1"/>
      <name val="Arial Narrow"/>
      <charset val="134"/>
    </font>
    <font>
      <b/>
      <sz val="10"/>
      <color theme="1"/>
      <name val="Arial Narrow"/>
      <family val="2"/>
    </font>
    <font>
      <sz val="10"/>
      <name val="Arial"/>
      <charset val="134"/>
    </font>
    <font>
      <b/>
      <sz val="10"/>
      <name val="Arial Narrow"/>
      <charset val="134"/>
    </font>
    <font>
      <sz val="10"/>
      <color theme="1"/>
      <name val="Arial Narrow"/>
      <family val="2"/>
    </font>
    <font>
      <sz val="10"/>
      <name val="Arial Narrow"/>
      <charset val="134"/>
    </font>
    <font>
      <sz val="10"/>
      <color rgb="FFFF0000"/>
      <name val="Arial Narrow"/>
      <charset val="134"/>
    </font>
    <font>
      <sz val="10"/>
      <name val="Arial Narrow"/>
      <family val="2"/>
    </font>
    <font>
      <b/>
      <sz val="9"/>
      <color theme="1"/>
      <name val="Arial Narrow"/>
      <family val="2"/>
    </font>
    <font>
      <sz val="9"/>
      <color theme="1"/>
      <name val="Arial Narrow"/>
      <family val="2"/>
    </font>
    <font>
      <b/>
      <sz val="8"/>
      <color theme="0"/>
      <name val="Arial"/>
      <family val="2"/>
    </font>
    <font>
      <sz val="10"/>
      <color theme="0"/>
      <name val="Arial Narrow"/>
      <family val="2"/>
    </font>
    <font>
      <sz val="9"/>
      <name val="Arial"/>
      <family val="2"/>
    </font>
    <font>
      <sz val="9"/>
      <color theme="1"/>
      <name val="Arial"/>
      <family val="2"/>
    </font>
    <font>
      <sz val="9"/>
      <name val="Arial Narrow"/>
      <family val="2"/>
    </font>
    <font>
      <sz val="9"/>
      <color indexed="8"/>
      <name val="Arial"/>
      <family val="2"/>
    </font>
    <font>
      <b/>
      <sz val="9"/>
      <color theme="0"/>
      <name val="Arial Narrow"/>
      <family val="2"/>
    </font>
    <font>
      <sz val="9"/>
      <color theme="1"/>
      <name val="Calibri"/>
      <family val="2"/>
      <scheme val="minor"/>
    </font>
    <font>
      <b/>
      <sz val="9"/>
      <color theme="1"/>
      <name val="Arial"/>
      <family val="2"/>
    </font>
    <font>
      <b/>
      <sz val="9"/>
      <name val="Arial"/>
      <family val="2"/>
    </font>
    <font>
      <b/>
      <sz val="9"/>
      <color indexed="8"/>
      <name val="Arial Narrow"/>
      <family val="2"/>
    </font>
    <font>
      <b/>
      <vertAlign val="subscript"/>
      <sz val="9"/>
      <color indexed="8"/>
      <name val="Arial Narrow"/>
      <family val="2"/>
    </font>
    <font>
      <sz val="9"/>
      <color theme="0"/>
      <name val="Arial Narrow"/>
      <family val="2"/>
    </font>
    <font>
      <sz val="9"/>
      <name val="Calibri"/>
      <family val="2"/>
      <scheme val="minor"/>
    </font>
    <font>
      <sz val="9"/>
      <color rgb="FF000000"/>
      <name val="Calibri"/>
      <family val="2"/>
    </font>
    <font>
      <b/>
      <sz val="9"/>
      <name val="Arial Narrow"/>
      <family val="2"/>
    </font>
    <font>
      <b/>
      <vertAlign val="subscript"/>
      <sz val="9"/>
      <color theme="1"/>
      <name val="Arial Narrow"/>
      <family val="2"/>
    </font>
    <font>
      <b/>
      <sz val="22"/>
      <color theme="1"/>
      <name val="Arial Narrow"/>
      <family val="2"/>
    </font>
  </fonts>
  <fills count="30">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0000"/>
        <bgColor indexed="64"/>
      </patternFill>
    </fill>
    <fill>
      <patternFill patternType="solid">
        <fgColor rgb="FF92D05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bgColor indexed="64"/>
      </patternFill>
    </fill>
    <fill>
      <patternFill patternType="solid">
        <fgColor rgb="FFC00000"/>
        <bgColor indexed="64"/>
      </patternFill>
    </fill>
    <fill>
      <patternFill patternType="solid">
        <fgColor theme="5"/>
        <bgColor indexed="64"/>
      </patternFill>
    </fill>
    <fill>
      <patternFill patternType="solid">
        <fgColor rgb="FFFFFF00"/>
        <bgColor indexed="64"/>
      </patternFill>
    </fill>
    <fill>
      <patternFill patternType="solid">
        <fgColor theme="0" tint="-0.249977111117893"/>
        <bgColor indexed="64"/>
      </patternFill>
    </fill>
    <fill>
      <patternFill patternType="solid">
        <fgColor theme="4"/>
        <bgColor indexed="64"/>
      </patternFill>
    </fill>
    <fill>
      <patternFill patternType="solid">
        <fgColor theme="0"/>
        <bgColor indexed="64"/>
      </patternFill>
    </fill>
    <fill>
      <patternFill patternType="solid">
        <fgColor rgb="FF00B050"/>
        <bgColor indexed="64"/>
      </patternFill>
    </fill>
    <fill>
      <patternFill patternType="solid">
        <fgColor theme="2" tint="-9.9978637043366805E-2"/>
        <bgColor indexed="64"/>
      </patternFill>
    </fill>
    <fill>
      <patternFill patternType="solid">
        <fgColor theme="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1" tint="4.9989318521683403E-2"/>
        <bgColor indexed="64"/>
      </patternFill>
    </fill>
    <fill>
      <patternFill patternType="solid">
        <fgColor theme="8"/>
        <bgColor indexed="64"/>
      </patternFill>
    </fill>
    <fill>
      <patternFill patternType="solid">
        <fgColor theme="0" tint="-4.9989318521683403E-2"/>
        <bgColor indexed="64"/>
      </patternFill>
    </fill>
  </fills>
  <borders count="8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top/>
      <bottom style="thin">
        <color auto="1"/>
      </bottom>
      <diagonal/>
    </border>
    <border>
      <left/>
      <right/>
      <top style="thin">
        <color indexed="64"/>
      </top>
      <bottom/>
      <diagonal/>
    </border>
    <border>
      <left/>
      <right/>
      <top/>
      <bottom style="thin">
        <color indexed="64"/>
      </bottom>
      <diagonal/>
    </border>
    <border>
      <left style="thin">
        <color auto="1"/>
      </left>
      <right/>
      <top style="thin">
        <color auto="1"/>
      </top>
      <bottom/>
      <diagonal/>
    </border>
    <border>
      <left style="medium">
        <color indexed="64"/>
      </left>
      <right style="medium">
        <color indexed="64"/>
      </right>
      <top style="thin">
        <color auto="1"/>
      </top>
      <bottom/>
      <diagonal/>
    </border>
    <border>
      <left style="medium">
        <color indexed="64"/>
      </left>
      <right style="medium">
        <color indexed="64"/>
      </right>
      <top/>
      <bottom style="thin">
        <color auto="1"/>
      </bottom>
      <diagonal/>
    </border>
    <border>
      <left/>
      <right style="thin">
        <color auto="1"/>
      </right>
      <top style="thin">
        <color auto="1"/>
      </top>
      <bottom/>
      <diagonal/>
    </border>
    <border>
      <left/>
      <right style="medium">
        <color indexed="64"/>
      </right>
      <top style="medium">
        <color indexed="64"/>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top/>
      <bottom/>
      <diagonal/>
    </border>
    <border>
      <left/>
      <right style="thin">
        <color auto="1"/>
      </right>
      <top/>
      <bottom style="thin">
        <color auto="1"/>
      </bottom>
      <diagonal/>
    </border>
    <border>
      <left style="medium">
        <color indexed="64"/>
      </left>
      <right/>
      <top style="medium">
        <color indexed="64"/>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medium">
        <color indexed="64"/>
      </top>
      <bottom/>
      <diagonal/>
    </border>
    <border>
      <left style="medium">
        <color indexed="64"/>
      </left>
      <right style="thin">
        <color auto="1"/>
      </right>
      <top style="thin">
        <color auto="1"/>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right/>
      <top style="medium">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bottom/>
      <diagonal/>
    </border>
    <border>
      <left style="thin">
        <color auto="1"/>
      </left>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right style="medium">
        <color indexed="64"/>
      </right>
      <top style="thin">
        <color auto="1"/>
      </top>
      <bottom style="thin">
        <color auto="1"/>
      </bottom>
      <diagonal/>
    </border>
    <border>
      <left style="thin">
        <color auto="1"/>
      </left>
      <right/>
      <top style="medium">
        <color indexed="64"/>
      </top>
      <bottom style="medium">
        <color indexed="64"/>
      </bottom>
      <diagonal/>
    </border>
    <border>
      <left style="medium">
        <color indexed="64"/>
      </left>
      <right/>
      <top/>
      <bottom style="thin">
        <color auto="1"/>
      </bottom>
      <diagonal/>
    </border>
    <border>
      <left/>
      <right style="thin">
        <color auto="1"/>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medium">
        <color indexed="64"/>
      </left>
      <right/>
      <top style="thin">
        <color auto="1"/>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top style="medium">
        <color indexed="64"/>
      </top>
      <bottom style="thin">
        <color auto="1"/>
      </bottom>
      <diagonal/>
    </border>
    <border>
      <left style="thin">
        <color auto="1"/>
      </left>
      <right style="medium">
        <color indexed="64"/>
      </right>
      <top/>
      <bottom/>
      <diagonal/>
    </border>
    <border>
      <left/>
      <right style="medium">
        <color indexed="64"/>
      </right>
      <top/>
      <bottom style="thin">
        <color auto="1"/>
      </bottom>
      <diagonal/>
    </border>
    <border>
      <left/>
      <right style="medium">
        <color indexed="64"/>
      </right>
      <top style="thin">
        <color auto="1"/>
      </top>
      <bottom style="medium">
        <color indexed="64"/>
      </bottom>
      <diagonal/>
    </border>
  </borders>
  <cellStyleXfs count="14">
    <xf numFmtId="0" fontId="0" fillId="0" borderId="0"/>
    <xf numFmtId="0" fontId="2" fillId="0" borderId="0"/>
    <xf numFmtId="164" fontId="1" fillId="0" borderId="0" applyFont="0" applyFill="0" applyBorder="0" applyAlignment="0" applyProtection="0"/>
    <xf numFmtId="165" fontId="1" fillId="0" borderId="0" applyFont="0" applyFill="0" applyBorder="0" applyAlignment="0" applyProtection="0"/>
    <xf numFmtId="0" fontId="7" fillId="0" borderId="0"/>
    <xf numFmtId="0" fontId="7" fillId="0" borderId="0"/>
    <xf numFmtId="0" fontId="1" fillId="0" borderId="0"/>
    <xf numFmtId="0" fontId="2" fillId="0" borderId="0"/>
    <xf numFmtId="164" fontId="1" fillId="0" borderId="0" applyFont="0" applyFill="0" applyBorder="0" applyAlignment="0" applyProtection="0"/>
    <xf numFmtId="165" fontId="1" fillId="0" borderId="0" applyFont="0" applyFill="0" applyBorder="0" applyAlignment="0" applyProtection="0"/>
    <xf numFmtId="0" fontId="1" fillId="0" borderId="0">
      <alignment vertical="center"/>
    </xf>
    <xf numFmtId="164" fontId="1" fillId="0" borderId="0" applyFont="0" applyFill="0" applyBorder="0" applyAlignment="0" applyProtection="0"/>
    <xf numFmtId="0" fontId="27" fillId="0" borderId="0"/>
    <xf numFmtId="9" fontId="27" fillId="0" borderId="0" applyFont="0" applyFill="0" applyBorder="0" applyAlignment="0" applyProtection="0"/>
  </cellStyleXfs>
  <cellXfs count="1246">
    <xf numFmtId="0" fontId="0" fillId="0" borderId="0" xfId="0"/>
    <xf numFmtId="0" fontId="3" fillId="0" borderId="0" xfId="1" applyFont="1" applyFill="1"/>
    <xf numFmtId="0" fontId="3" fillId="0" borderId="1" xfId="1" applyFont="1" applyFill="1" applyBorder="1" applyAlignment="1">
      <alignment horizontal="center"/>
    </xf>
    <xf numFmtId="0" fontId="3" fillId="0" borderId="1" xfId="1" applyFont="1" applyFill="1" applyBorder="1" applyAlignment="1">
      <alignment horizontal="left" vertical="center"/>
    </xf>
    <xf numFmtId="0" fontId="3" fillId="0" borderId="1" xfId="1" applyFont="1" applyFill="1" applyBorder="1" applyAlignment="1">
      <alignment horizontal="center" vertical="center"/>
    </xf>
    <xf numFmtId="0" fontId="4" fillId="0" borderId="1" xfId="1" applyFont="1" applyFill="1" applyBorder="1"/>
    <xf numFmtId="0" fontId="3" fillId="0" borderId="1" xfId="1" applyFont="1" applyFill="1" applyBorder="1" applyAlignment="1"/>
    <xf numFmtId="0" fontId="4" fillId="0" borderId="1" xfId="1" applyFont="1" applyFill="1" applyBorder="1" applyAlignment="1">
      <alignment horizontal="center" vertical="center"/>
    </xf>
    <xf numFmtId="0" fontId="4" fillId="0" borderId="1" xfId="4" applyFont="1" applyFill="1" applyBorder="1" applyAlignment="1">
      <alignment horizontal="left" vertical="center" wrapText="1"/>
    </xf>
    <xf numFmtId="0" fontId="6" fillId="0" borderId="1" xfId="1" applyNumberFormat="1" applyFont="1" applyFill="1" applyBorder="1" applyAlignment="1">
      <alignment horizontal="left" vertical="center" wrapText="1"/>
    </xf>
    <xf numFmtId="0" fontId="4" fillId="0" borderId="1" xfId="1" applyFont="1" applyFill="1" applyBorder="1" applyAlignment="1">
      <alignment horizontal="center" vertical="center" wrapText="1"/>
    </xf>
    <xf numFmtId="0" fontId="6" fillId="0" borderId="1"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4" fillId="0" borderId="1" xfId="4" applyFont="1" applyFill="1" applyBorder="1" applyAlignment="1">
      <alignment horizontal="center" vertical="center" wrapText="1"/>
    </xf>
    <xf numFmtId="0" fontId="4" fillId="0" borderId="1" xfId="5" applyFont="1" applyFill="1" applyBorder="1" applyAlignment="1">
      <alignment horizontal="center" vertical="center" wrapText="1"/>
    </xf>
    <xf numFmtId="0" fontId="4" fillId="0" borderId="1" xfId="1" applyFont="1" applyFill="1" applyBorder="1" applyAlignment="1">
      <alignment horizontal="left" vertical="center" wrapText="1"/>
    </xf>
    <xf numFmtId="0" fontId="4" fillId="0" borderId="1" xfId="1" applyFont="1" applyFill="1" applyBorder="1" applyAlignment="1">
      <alignment horizontal="justify" vertical="justify"/>
    </xf>
    <xf numFmtId="0" fontId="4" fillId="0" borderId="1" xfId="1" applyFont="1" applyFill="1" applyBorder="1" applyAlignment="1">
      <alignment horizontal="left" vertical="center"/>
    </xf>
    <xf numFmtId="0" fontId="4" fillId="0" borderId="1" xfId="1" applyFont="1" applyFill="1" applyBorder="1" applyAlignment="1">
      <alignment vertical="center"/>
    </xf>
    <xf numFmtId="0" fontId="4" fillId="0" borderId="1" xfId="1" applyFont="1" applyFill="1" applyBorder="1" applyAlignment="1">
      <alignment vertical="center" wrapText="1"/>
    </xf>
    <xf numFmtId="0" fontId="4" fillId="0" borderId="1" xfId="1" applyFont="1" applyFill="1" applyBorder="1" applyAlignment="1" applyProtection="1">
      <alignment horizontal="left" vertical="center"/>
      <protection locked="0"/>
    </xf>
    <xf numFmtId="0" fontId="3" fillId="0" borderId="1" xfId="1" applyNumberFormat="1" applyFont="1" applyFill="1" applyBorder="1" applyAlignment="1">
      <alignment horizontal="center"/>
    </xf>
    <xf numFmtId="0" fontId="3" fillId="0" borderId="1" xfId="1" applyNumberFormat="1" applyFont="1" applyFill="1" applyBorder="1" applyAlignment="1">
      <alignment horizontal="center" vertical="center"/>
    </xf>
    <xf numFmtId="0" fontId="6" fillId="0" borderId="1" xfId="1" applyNumberFormat="1" applyFont="1" applyFill="1" applyBorder="1" applyAlignment="1" applyProtection="1">
      <alignment horizontal="center"/>
      <protection locked="0"/>
    </xf>
    <xf numFmtId="0" fontId="3" fillId="0" borderId="1" xfId="1" applyFont="1" applyFill="1" applyBorder="1" applyAlignment="1">
      <alignment horizontal="left" vertical="center" wrapText="1"/>
    </xf>
    <xf numFmtId="0" fontId="4" fillId="0" borderId="1" xfId="5" applyFont="1" applyFill="1" applyBorder="1" applyAlignment="1">
      <alignment horizontal="left" vertical="center" wrapText="1"/>
    </xf>
    <xf numFmtId="0" fontId="4" fillId="0" borderId="1" xfId="1" applyNumberFormat="1" applyFont="1" applyFill="1" applyBorder="1" applyAlignment="1">
      <alignment horizontal="center" vertical="center"/>
    </xf>
    <xf numFmtId="0" fontId="4" fillId="5" borderId="1" xfId="1" applyFont="1" applyFill="1" applyBorder="1" applyAlignment="1">
      <alignment horizontal="center" vertical="center"/>
    </xf>
    <xf numFmtId="0" fontId="4" fillId="5" borderId="1" xfId="1" applyNumberFormat="1" applyFont="1" applyFill="1" applyBorder="1" applyAlignment="1">
      <alignment horizontal="center" vertical="center"/>
    </xf>
    <xf numFmtId="0" fontId="3" fillId="5" borderId="1" xfId="1" applyFont="1" applyFill="1" applyBorder="1" applyAlignment="1">
      <alignment horizontal="center" vertical="center"/>
    </xf>
    <xf numFmtId="0" fontId="8" fillId="0" borderId="1" xfId="1" applyFont="1" applyFill="1" applyBorder="1" applyAlignment="1">
      <alignment horizontal="center" vertical="center" wrapText="1"/>
    </xf>
    <xf numFmtId="0" fontId="9" fillId="0" borderId="1" xfId="1" applyFont="1" applyFill="1" applyBorder="1"/>
    <xf numFmtId="0" fontId="4" fillId="0" borderId="1" xfId="1" applyFont="1" applyFill="1" applyBorder="1" applyAlignment="1" applyProtection="1">
      <alignment horizontal="center" vertical="center" wrapText="1"/>
      <protection locked="0"/>
    </xf>
    <xf numFmtId="0" fontId="3" fillId="0" borderId="1" xfId="1" applyNumberFormat="1" applyFont="1" applyFill="1" applyBorder="1"/>
    <xf numFmtId="0" fontId="0" fillId="0" borderId="1" xfId="0" applyBorder="1"/>
    <xf numFmtId="0" fontId="4" fillId="6" borderId="1" xfId="1" applyFont="1" applyFill="1" applyBorder="1" applyAlignment="1">
      <alignment horizontal="center" vertical="center"/>
    </xf>
    <xf numFmtId="0" fontId="4" fillId="0" borderId="1" xfId="1" applyNumberFormat="1" applyFont="1" applyFill="1" applyBorder="1" applyAlignment="1">
      <alignment horizontal="left" vertical="center"/>
    </xf>
    <xf numFmtId="0" fontId="3" fillId="0" borderId="1" xfId="1" applyFont="1" applyFill="1" applyBorder="1" applyAlignment="1">
      <alignment wrapText="1"/>
    </xf>
    <xf numFmtId="0" fontId="3" fillId="0" borderId="1" xfId="1" applyFont="1" applyFill="1" applyBorder="1" applyAlignment="1">
      <alignment horizontal="center" wrapText="1"/>
    </xf>
    <xf numFmtId="0" fontId="4" fillId="7" borderId="1" xfId="1" applyFont="1" applyFill="1" applyBorder="1" applyAlignment="1">
      <alignment horizontal="center" vertical="center"/>
    </xf>
    <xf numFmtId="0" fontId="3" fillId="7" borderId="1" xfId="1" applyNumberFormat="1" applyFont="1" applyFill="1" applyBorder="1" applyAlignment="1">
      <alignment horizontal="center"/>
    </xf>
    <xf numFmtId="0" fontId="3" fillId="7" borderId="1" xfId="1" applyFont="1" applyFill="1" applyBorder="1" applyAlignment="1">
      <alignment horizontal="center" vertical="center"/>
    </xf>
    <xf numFmtId="0" fontId="3" fillId="7" borderId="1" xfId="1" applyNumberFormat="1" applyFont="1" applyFill="1" applyBorder="1" applyAlignment="1">
      <alignment horizontal="center" vertical="center"/>
    </xf>
    <xf numFmtId="0" fontId="4" fillId="7" borderId="1" xfId="1" applyNumberFormat="1" applyFont="1" applyFill="1" applyBorder="1" applyAlignment="1">
      <alignment horizontal="center" vertical="center"/>
    </xf>
    <xf numFmtId="0" fontId="4" fillId="7" borderId="1" xfId="1" applyNumberFormat="1" applyFont="1" applyFill="1" applyBorder="1"/>
    <xf numFmtId="0" fontId="0" fillId="7" borderId="0" xfId="0" applyFill="1"/>
    <xf numFmtId="0" fontId="3" fillId="7" borderId="1" xfId="1" applyNumberFormat="1" applyFont="1" applyFill="1" applyBorder="1"/>
    <xf numFmtId="0" fontId="1" fillId="0" borderId="0" xfId="10">
      <alignment vertical="center"/>
    </xf>
    <xf numFmtId="0" fontId="1" fillId="0" borderId="12" xfId="10" applyBorder="1">
      <alignment vertical="center"/>
    </xf>
    <xf numFmtId="0" fontId="1" fillId="0" borderId="0" xfId="10" applyBorder="1">
      <alignment vertical="center"/>
    </xf>
    <xf numFmtId="0" fontId="1" fillId="0" borderId="14" xfId="10" applyBorder="1" applyAlignment="1">
      <alignment horizontal="center" vertical="center" wrapText="1"/>
    </xf>
    <xf numFmtId="0" fontId="1" fillId="0" borderId="0" xfId="10" applyBorder="1" applyAlignment="1">
      <alignment horizontal="center" vertical="center" wrapText="1"/>
    </xf>
    <xf numFmtId="0" fontId="4" fillId="0" borderId="1" xfId="1" applyFont="1" applyFill="1" applyBorder="1" applyAlignment="1" applyProtection="1">
      <alignment horizontal="left" vertical="center" wrapText="1"/>
      <protection locked="0"/>
    </xf>
    <xf numFmtId="0" fontId="0" fillId="0" borderId="2" xfId="0" applyBorder="1"/>
    <xf numFmtId="0" fontId="3" fillId="0" borderId="2" xfId="1" applyFont="1" applyFill="1" applyBorder="1"/>
    <xf numFmtId="0" fontId="16" fillId="0" borderId="0" xfId="10" applyFont="1" applyFill="1" applyBorder="1" applyAlignment="1">
      <alignment vertical="center"/>
    </xf>
    <xf numFmtId="0" fontId="16" fillId="0" borderId="0" xfId="10" applyFont="1" applyFill="1" applyBorder="1" applyAlignment="1">
      <alignment horizontal="center" vertical="center"/>
    </xf>
    <xf numFmtId="0" fontId="0" fillId="0" borderId="0" xfId="10" applyFont="1" applyFill="1" applyBorder="1" applyAlignment="1">
      <alignment vertical="center"/>
    </xf>
    <xf numFmtId="0" fontId="16" fillId="0" borderId="0" xfId="10" applyFont="1" applyAlignment="1">
      <alignment vertical="center"/>
    </xf>
    <xf numFmtId="0" fontId="18" fillId="0" borderId="9" xfId="10" applyFont="1" applyFill="1" applyBorder="1" applyAlignment="1">
      <alignment horizontal="center" vertical="center"/>
    </xf>
    <xf numFmtId="0" fontId="16" fillId="0" borderId="0" xfId="10" applyFont="1" applyAlignment="1">
      <alignment horizontal="center" vertical="center"/>
    </xf>
    <xf numFmtId="0" fontId="16" fillId="0" borderId="0" xfId="10" applyFont="1" applyFill="1" applyAlignment="1">
      <alignment horizontal="center" vertical="center"/>
    </xf>
    <xf numFmtId="0" fontId="14" fillId="0" borderId="14" xfId="10" applyFont="1" applyBorder="1">
      <alignment vertical="center"/>
    </xf>
    <xf numFmtId="0" fontId="14" fillId="8" borderId="14" xfId="10" applyFont="1" applyFill="1" applyBorder="1" applyAlignment="1">
      <alignment horizontal="center" vertical="center" wrapText="1"/>
    </xf>
    <xf numFmtId="0" fontId="14" fillId="9" borderId="14" xfId="10" applyFont="1" applyFill="1" applyBorder="1" applyAlignment="1">
      <alignment horizontal="center" vertical="center" wrapText="1"/>
    </xf>
    <xf numFmtId="0" fontId="1" fillId="5" borderId="14" xfId="10" applyFill="1" applyBorder="1" applyAlignment="1">
      <alignment horizontal="center" vertical="center" wrapText="1"/>
    </xf>
    <xf numFmtId="0" fontId="14" fillId="10" borderId="14" xfId="10" applyFont="1" applyFill="1" applyBorder="1" applyAlignment="1">
      <alignment horizontal="center" vertical="center"/>
    </xf>
    <xf numFmtId="0" fontId="14" fillId="5" borderId="14" xfId="10" applyFont="1" applyFill="1" applyBorder="1" applyAlignment="1">
      <alignment horizontal="center" vertical="center"/>
    </xf>
    <xf numFmtId="0" fontId="3" fillId="0" borderId="1" xfId="1" applyFont="1" applyFill="1" applyBorder="1"/>
    <xf numFmtId="0" fontId="4" fillId="0" borderId="1" xfId="1" applyNumberFormat="1" applyFont="1" applyFill="1" applyBorder="1" applyAlignment="1">
      <alignment horizontal="left" vertical="center" wrapText="1"/>
    </xf>
    <xf numFmtId="0" fontId="4" fillId="0" borderId="1" xfId="1" applyNumberFormat="1" applyFont="1" applyFill="1" applyBorder="1" applyAlignment="1">
      <alignment horizontal="center" vertical="center" wrapText="1"/>
    </xf>
    <xf numFmtId="0" fontId="14" fillId="0" borderId="1" xfId="10" applyFont="1" applyBorder="1" applyAlignment="1">
      <alignment horizontal="center" vertical="center"/>
    </xf>
    <xf numFmtId="0" fontId="14" fillId="0" borderId="1" xfId="10" applyFont="1" applyBorder="1" applyAlignment="1">
      <alignment horizontal="center" vertical="center" wrapText="1"/>
    </xf>
    <xf numFmtId="0" fontId="14" fillId="0" borderId="1" xfId="10" applyFont="1" applyBorder="1" applyAlignment="1">
      <alignment horizontal="center"/>
    </xf>
    <xf numFmtId="0" fontId="1" fillId="0" borderId="1" xfId="10" applyBorder="1" applyAlignment="1">
      <alignment horizontal="center" vertical="center"/>
    </xf>
    <xf numFmtId="0" fontId="1" fillId="0" borderId="1" xfId="10" applyBorder="1">
      <alignment vertical="center"/>
    </xf>
    <xf numFmtId="0" fontId="0" fillId="0" borderId="1" xfId="10" applyFont="1" applyBorder="1" applyAlignment="1">
      <alignment vertical="center" wrapText="1"/>
    </xf>
    <xf numFmtId="0" fontId="1" fillId="0" borderId="1" xfId="10" applyBorder="1" applyAlignment="1">
      <alignment vertical="center" wrapText="1"/>
    </xf>
    <xf numFmtId="0" fontId="0" fillId="7" borderId="1" xfId="0" applyFill="1" applyBorder="1"/>
    <xf numFmtId="164" fontId="0" fillId="0" borderId="1" xfId="11" applyFont="1" applyBorder="1"/>
    <xf numFmtId="0" fontId="4" fillId="0" borderId="17" xfId="1" applyFont="1" applyFill="1" applyBorder="1" applyAlignment="1">
      <alignment horizontal="center" vertical="center"/>
    </xf>
    <xf numFmtId="0" fontId="0" fillId="0" borderId="17" xfId="0" applyBorder="1"/>
    <xf numFmtId="0" fontId="4" fillId="0" borderId="21" xfId="1" applyFont="1" applyFill="1" applyBorder="1" applyAlignment="1">
      <alignment horizontal="center" vertical="center"/>
    </xf>
    <xf numFmtId="0" fontId="0" fillId="0" borderId="21" xfId="0" applyBorder="1" applyAlignment="1">
      <alignment horizontal="center" vertical="center"/>
    </xf>
    <xf numFmtId="0" fontId="3" fillId="0" borderId="21" xfId="1" applyFont="1" applyFill="1" applyBorder="1" applyAlignment="1">
      <alignment horizontal="center" vertical="center"/>
    </xf>
    <xf numFmtId="0" fontId="0" fillId="10" borderId="21" xfId="0" applyFill="1" applyBorder="1" applyAlignment="1">
      <alignment horizontal="center" vertical="center"/>
    </xf>
    <xf numFmtId="0" fontId="4" fillId="9" borderId="1" xfId="1" applyFont="1" applyFill="1" applyBorder="1" applyAlignment="1">
      <alignment horizontal="center" vertical="center"/>
    </xf>
    <xf numFmtId="0" fontId="4" fillId="5" borderId="2" xfId="1"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5" borderId="2" xfId="0" applyFill="1" applyBorder="1" applyAlignment="1">
      <alignment horizontal="center" vertical="center"/>
    </xf>
    <xf numFmtId="0" fontId="0" fillId="9" borderId="1" xfId="0" applyFill="1" applyBorder="1" applyAlignment="1">
      <alignment horizontal="center" vertical="center"/>
    </xf>
    <xf numFmtId="0" fontId="3" fillId="0" borderId="2" xfId="1" applyFont="1" applyFill="1" applyBorder="1" applyAlignment="1">
      <alignment horizontal="center" vertical="center"/>
    </xf>
    <xf numFmtId="0" fontId="3" fillId="9" borderId="1" xfId="1" applyFont="1" applyFill="1" applyBorder="1" applyAlignment="1">
      <alignment horizontal="center" vertical="center"/>
    </xf>
    <xf numFmtId="0" fontId="0" fillId="0" borderId="17" xfId="0" applyBorder="1" applyAlignment="1">
      <alignment horizontal="center" vertical="center"/>
    </xf>
    <xf numFmtId="0" fontId="0" fillId="0" borderId="26" xfId="0" applyBorder="1" applyAlignment="1">
      <alignment horizontal="center" vertical="center"/>
    </xf>
    <xf numFmtId="0" fontId="0" fillId="3" borderId="1" xfId="0" applyFill="1" applyBorder="1" applyAlignment="1">
      <alignment horizontal="center" vertical="center"/>
    </xf>
    <xf numFmtId="0" fontId="0" fillId="10" borderId="1" xfId="0" applyFill="1" applyBorder="1" applyAlignment="1">
      <alignment horizontal="center" vertical="center"/>
    </xf>
    <xf numFmtId="0" fontId="0" fillId="0" borderId="1" xfId="0" applyFill="1" applyBorder="1" applyAlignment="1">
      <alignment horizontal="center" vertical="center"/>
    </xf>
    <xf numFmtId="0" fontId="3" fillId="3" borderId="1" xfId="1" applyFont="1" applyFill="1" applyBorder="1" applyAlignment="1">
      <alignment horizontal="center" vertical="center"/>
    </xf>
    <xf numFmtId="0" fontId="3" fillId="10" borderId="1" xfId="1" applyFont="1" applyFill="1" applyBorder="1" applyAlignment="1">
      <alignment horizontal="center" vertical="center"/>
    </xf>
    <xf numFmtId="0" fontId="5" fillId="10" borderId="30" xfId="1" applyFont="1" applyFill="1" applyBorder="1" applyAlignment="1">
      <alignment horizontal="center" vertical="center"/>
    </xf>
    <xf numFmtId="0" fontId="5" fillId="5" borderId="40" xfId="1" applyFont="1" applyFill="1" applyBorder="1" applyAlignment="1">
      <alignment horizontal="center" vertical="center"/>
    </xf>
    <xf numFmtId="0" fontId="4" fillId="5" borderId="41" xfId="1" applyFont="1" applyFill="1" applyBorder="1" applyAlignment="1">
      <alignment horizontal="center" vertical="center"/>
    </xf>
    <xf numFmtId="0" fontId="0" fillId="0" borderId="41" xfId="0" applyBorder="1" applyAlignment="1">
      <alignment horizontal="center" vertical="center"/>
    </xf>
    <xf numFmtId="0" fontId="0" fillId="5" borderId="41" xfId="0" applyFill="1" applyBorder="1" applyAlignment="1">
      <alignment horizontal="center" vertical="center"/>
    </xf>
    <xf numFmtId="0" fontId="3" fillId="0" borderId="41" xfId="1" applyFont="1" applyFill="1" applyBorder="1" applyAlignment="1">
      <alignment horizontal="center" vertical="center"/>
    </xf>
    <xf numFmtId="0" fontId="13" fillId="7" borderId="1" xfId="1" applyNumberFormat="1" applyFont="1" applyFill="1" applyBorder="1" applyAlignment="1">
      <alignment horizontal="center" vertical="center"/>
    </xf>
    <xf numFmtId="164" fontId="0" fillId="0" borderId="2" xfId="11" applyFont="1" applyBorder="1"/>
    <xf numFmtId="164" fontId="0" fillId="11" borderId="1" xfId="11" applyFont="1" applyFill="1" applyBorder="1"/>
    <xf numFmtId="164" fontId="0" fillId="11" borderId="2" xfId="11" applyFont="1" applyFill="1" applyBorder="1"/>
    <xf numFmtId="0" fontId="0" fillId="15" borderId="1" xfId="0" applyFill="1" applyBorder="1" applyAlignment="1">
      <alignment horizontal="center" vertical="center"/>
    </xf>
    <xf numFmtId="0" fontId="4" fillId="7" borderId="1" xfId="1" applyFont="1" applyFill="1" applyBorder="1" applyAlignment="1">
      <alignment horizontal="left" vertical="center"/>
    </xf>
    <xf numFmtId="0" fontId="4" fillId="7" borderId="1" xfId="1" applyNumberFormat="1" applyFont="1" applyFill="1" applyBorder="1" applyAlignment="1">
      <alignment horizontal="left" vertical="center" wrapText="1"/>
    </xf>
    <xf numFmtId="0" fontId="4" fillId="7" borderId="1" xfId="1" applyNumberFormat="1" applyFont="1" applyFill="1" applyBorder="1" applyAlignment="1">
      <alignment horizontal="center" vertical="center" wrapText="1"/>
    </xf>
    <xf numFmtId="0" fontId="4" fillId="7" borderId="1" xfId="1" applyFont="1" applyFill="1" applyBorder="1" applyAlignment="1">
      <alignment horizontal="center" vertical="center" wrapText="1"/>
    </xf>
    <xf numFmtId="0" fontId="0" fillId="7" borderId="1" xfId="0" applyFill="1" applyBorder="1" applyAlignment="1">
      <alignment horizontal="center" vertical="center"/>
    </xf>
    <xf numFmtId="0" fontId="4" fillId="7" borderId="1" xfId="4" applyFont="1" applyFill="1" applyBorder="1" applyAlignment="1">
      <alignment horizontal="left" vertical="center" wrapText="1"/>
    </xf>
    <xf numFmtId="0" fontId="3" fillId="6" borderId="1" xfId="1" applyFont="1" applyFill="1" applyBorder="1" applyAlignment="1">
      <alignment horizontal="center" vertical="center"/>
    </xf>
    <xf numFmtId="164" fontId="4" fillId="0" borderId="1" xfId="11" applyFont="1" applyFill="1" applyBorder="1" applyAlignment="1">
      <alignment horizontal="center" vertical="center" wrapText="1"/>
    </xf>
    <xf numFmtId="164" fontId="4" fillId="0" borderId="1" xfId="11" applyFont="1" applyFill="1" applyBorder="1" applyAlignment="1">
      <alignment horizontal="center" vertical="center"/>
    </xf>
    <xf numFmtId="0" fontId="5" fillId="2" borderId="29" xfId="1" applyFont="1" applyFill="1" applyBorder="1" applyAlignment="1">
      <alignment horizontal="center" vertical="center"/>
    </xf>
    <xf numFmtId="0" fontId="5" fillId="7" borderId="26"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53" xfId="1" applyFont="1" applyFill="1" applyBorder="1" applyAlignment="1">
      <alignment horizontal="center" vertical="center"/>
    </xf>
    <xf numFmtId="0" fontId="5" fillId="2" borderId="32" xfId="1" applyFont="1" applyFill="1" applyBorder="1" applyAlignment="1">
      <alignment horizontal="center" vertical="center"/>
    </xf>
    <xf numFmtId="0" fontId="15" fillId="5" borderId="1" xfId="1" applyFont="1" applyFill="1" applyBorder="1" applyAlignment="1">
      <alignment horizontal="center" vertical="center"/>
    </xf>
    <xf numFmtId="0" fontId="4" fillId="10" borderId="1" xfId="1" applyFont="1" applyFill="1" applyBorder="1" applyAlignment="1">
      <alignment horizontal="center" vertical="center"/>
    </xf>
    <xf numFmtId="0" fontId="0" fillId="5" borderId="1" xfId="0" applyFill="1" applyBorder="1" applyAlignment="1">
      <alignment horizontal="center" vertical="center"/>
    </xf>
    <xf numFmtId="0" fontId="4" fillId="3" borderId="1" xfId="1" applyFont="1" applyFill="1" applyBorder="1" applyAlignment="1">
      <alignment horizontal="center" vertical="center"/>
    </xf>
    <xf numFmtId="0" fontId="0" fillId="16" borderId="0" xfId="0" applyFill="1"/>
    <xf numFmtId="0" fontId="3" fillId="0" borderId="4" xfId="1" applyFont="1" applyFill="1" applyBorder="1"/>
    <xf numFmtId="0" fontId="12" fillId="0" borderId="1" xfId="0" applyFont="1" applyBorder="1" applyAlignment="1"/>
    <xf numFmtId="0" fontId="0" fillId="0" borderId="4" xfId="0" applyBorder="1"/>
    <xf numFmtId="0" fontId="12" fillId="0" borderId="1" xfId="0" applyFont="1" applyFill="1" applyBorder="1" applyAlignment="1">
      <alignment horizontal="center" vertical="center"/>
    </xf>
    <xf numFmtId="0" fontId="0" fillId="0" borderId="4" xfId="0" applyFill="1" applyBorder="1" applyAlignment="1">
      <alignment horizontal="center" vertical="center"/>
    </xf>
    <xf numFmtId="0" fontId="4" fillId="0" borderId="17" xfId="1" applyFont="1" applyFill="1" applyBorder="1" applyAlignment="1">
      <alignment horizontal="left" vertical="center"/>
    </xf>
    <xf numFmtId="0" fontId="4" fillId="0" borderId="17" xfId="1" applyFont="1" applyFill="1" applyBorder="1" applyAlignment="1">
      <alignment horizontal="left" vertical="center" wrapText="1"/>
    </xf>
    <xf numFmtId="0" fontId="12" fillId="0" borderId="1" xfId="0" applyFont="1" applyBorder="1" applyAlignment="1">
      <alignment horizontal="center" vertical="center"/>
    </xf>
    <xf numFmtId="0" fontId="3" fillId="0" borderId="4" xfId="1" applyFont="1" applyFill="1" applyBorder="1" applyAlignment="1">
      <alignment horizontal="center" vertical="center"/>
    </xf>
    <xf numFmtId="0" fontId="0" fillId="9" borderId="17" xfId="0" applyFill="1" applyBorder="1" applyAlignment="1">
      <alignment horizontal="center" vertical="center"/>
    </xf>
    <xf numFmtId="0" fontId="4" fillId="5" borderId="42" xfId="1" applyFont="1" applyFill="1" applyBorder="1" applyAlignment="1">
      <alignment horizontal="center" vertical="center"/>
    </xf>
    <xf numFmtId="0" fontId="4" fillId="0" borderId="4" xfId="1" applyFont="1" applyFill="1" applyBorder="1" applyAlignment="1">
      <alignment horizontal="center" vertical="center"/>
    </xf>
    <xf numFmtId="0" fontId="3" fillId="0" borderId="1" xfId="1" applyFont="1" applyFill="1" applyBorder="1"/>
    <xf numFmtId="0" fontId="4" fillId="0" borderId="1" xfId="1" applyNumberFormat="1" applyFont="1" applyFill="1" applyBorder="1" applyAlignment="1">
      <alignment horizontal="left" vertical="center" wrapText="1"/>
    </xf>
    <xf numFmtId="0" fontId="4" fillId="0" borderId="1" xfId="1" applyNumberFormat="1" applyFont="1" applyFill="1" applyBorder="1" applyAlignment="1">
      <alignment horizontal="center" vertical="center" wrapText="1"/>
    </xf>
    <xf numFmtId="0" fontId="1" fillId="0" borderId="0" xfId="10" applyBorder="1" applyAlignment="1">
      <alignment vertical="center"/>
    </xf>
    <xf numFmtId="0" fontId="5" fillId="0" borderId="51" xfId="1" applyFont="1" applyBorder="1" applyAlignment="1"/>
    <xf numFmtId="0" fontId="3" fillId="17" borderId="0" xfId="1" applyFont="1" applyFill="1" applyBorder="1" applyAlignment="1">
      <alignment horizontal="left"/>
    </xf>
    <xf numFmtId="0" fontId="0" fillId="17" borderId="0" xfId="0" applyFill="1" applyBorder="1"/>
    <xf numFmtId="0" fontId="5" fillId="17" borderId="0" xfId="1" applyFont="1" applyFill="1" applyBorder="1" applyAlignment="1"/>
    <xf numFmtId="0" fontId="3" fillId="17" borderId="0" xfId="1" applyFont="1" applyFill="1" applyBorder="1"/>
    <xf numFmtId="0" fontId="4" fillId="17" borderId="0" xfId="1" applyFont="1" applyFill="1" applyBorder="1"/>
    <xf numFmtId="0" fontId="14" fillId="0" borderId="1" xfId="10" applyFont="1" applyBorder="1" applyAlignment="1">
      <alignment horizontal="left" vertical="center" wrapText="1"/>
    </xf>
    <xf numFmtId="0" fontId="0" fillId="0" borderId="1" xfId="10" applyFont="1" applyBorder="1" applyAlignment="1">
      <alignment horizontal="left" vertical="center" wrapText="1"/>
    </xf>
    <xf numFmtId="0" fontId="1" fillId="0" borderId="1" xfId="10" applyBorder="1" applyAlignment="1">
      <alignment horizontal="left" vertical="center" wrapText="1"/>
    </xf>
    <xf numFmtId="0" fontId="1" fillId="0" borderId="0" xfId="10" applyAlignment="1">
      <alignment horizontal="left" vertical="center" wrapText="1"/>
    </xf>
    <xf numFmtId="0" fontId="0" fillId="0" borderId="1" xfId="10" applyFont="1" applyFill="1" applyBorder="1" applyAlignment="1">
      <alignment horizontal="left" vertical="center" wrapText="1"/>
    </xf>
    <xf numFmtId="0" fontId="16" fillId="17" borderId="0" xfId="10" applyFont="1" applyFill="1" applyAlignment="1">
      <alignment horizontal="center" vertical="center"/>
    </xf>
    <xf numFmtId="0" fontId="16" fillId="17" borderId="0" xfId="10" applyFont="1" applyFill="1" applyBorder="1" applyAlignment="1">
      <alignment vertical="center"/>
    </xf>
    <xf numFmtId="0" fontId="16" fillId="17" borderId="0" xfId="10" applyFont="1" applyFill="1" applyAlignment="1">
      <alignment vertical="center"/>
    </xf>
    <xf numFmtId="0" fontId="1" fillId="17" borderId="0" xfId="10" applyFill="1">
      <alignment vertical="center"/>
    </xf>
    <xf numFmtId="0" fontId="16" fillId="0" borderId="38" xfId="10" applyFont="1" applyFill="1" applyBorder="1" applyAlignment="1">
      <alignment vertical="center"/>
    </xf>
    <xf numFmtId="0" fontId="18" fillId="11" borderId="57" xfId="10" applyFont="1" applyFill="1" applyBorder="1" applyAlignment="1">
      <alignment horizontal="center" vertical="center"/>
    </xf>
    <xf numFmtId="0" fontId="18" fillId="12" borderId="57" xfId="10" applyFont="1" applyFill="1" applyBorder="1" applyAlignment="1">
      <alignment horizontal="center" vertical="center"/>
    </xf>
    <xf numFmtId="0" fontId="16" fillId="0" borderId="57" xfId="10" applyFont="1" applyFill="1" applyBorder="1" applyAlignment="1">
      <alignment horizontal="center" vertical="center"/>
    </xf>
    <xf numFmtId="0" fontId="20" fillId="0" borderId="57" xfId="10" applyFont="1" applyFill="1" applyBorder="1" applyAlignment="1">
      <alignment horizontal="center" vertical="center"/>
    </xf>
    <xf numFmtId="0" fontId="16" fillId="0" borderId="23" xfId="10" applyFont="1" applyFill="1" applyBorder="1" applyAlignment="1">
      <alignment vertical="center"/>
    </xf>
    <xf numFmtId="0" fontId="18" fillId="11" borderId="39" xfId="10" applyFont="1" applyFill="1" applyBorder="1" applyAlignment="1">
      <alignment horizontal="center" vertical="center"/>
    </xf>
    <xf numFmtId="0" fontId="16" fillId="17" borderId="0" xfId="10" applyFont="1" applyFill="1" applyBorder="1" applyAlignment="1">
      <alignment horizontal="center" vertical="center"/>
    </xf>
    <xf numFmtId="0" fontId="0" fillId="17" borderId="0" xfId="10" applyFont="1" applyFill="1" applyBorder="1" applyAlignment="1">
      <alignment vertical="center"/>
    </xf>
    <xf numFmtId="166" fontId="16" fillId="17" borderId="0" xfId="10" applyNumberFormat="1" applyFont="1" applyFill="1" applyBorder="1" applyAlignment="1">
      <alignment vertical="center"/>
    </xf>
    <xf numFmtId="166" fontId="0" fillId="17" borderId="0" xfId="10" applyNumberFormat="1" applyFont="1" applyFill="1" applyBorder="1" applyAlignment="1"/>
    <xf numFmtId="0" fontId="1" fillId="17" borderId="0" xfId="10" applyFill="1" applyAlignment="1">
      <alignment vertical="center"/>
    </xf>
    <xf numFmtId="0" fontId="1" fillId="17" borderId="0" xfId="10" applyFill="1" applyBorder="1" applyAlignment="1">
      <alignment vertical="center"/>
    </xf>
    <xf numFmtId="0" fontId="6" fillId="17" borderId="0" xfId="1" applyNumberFormat="1" applyFont="1" applyFill="1" applyBorder="1" applyAlignment="1">
      <alignment vertical="center" wrapText="1"/>
    </xf>
    <xf numFmtId="0" fontId="6" fillId="17" borderId="0" xfId="1" applyNumberFormat="1" applyFont="1" applyFill="1" applyBorder="1" applyAlignment="1">
      <alignment horizontal="center" vertical="center" wrapText="1"/>
    </xf>
    <xf numFmtId="0" fontId="3" fillId="17" borderId="0" xfId="1" applyFont="1" applyFill="1" applyBorder="1" applyAlignment="1">
      <alignment horizontal="center" vertical="center"/>
    </xf>
    <xf numFmtId="0" fontId="4" fillId="17" borderId="0" xfId="1" applyNumberFormat="1" applyFont="1" applyFill="1" applyBorder="1" applyAlignment="1">
      <alignment horizontal="center" vertical="center"/>
    </xf>
    <xf numFmtId="0" fontId="0" fillId="17" borderId="0" xfId="0" applyFill="1"/>
    <xf numFmtId="0" fontId="3" fillId="17" borderId="0" xfId="1" applyFont="1" applyFill="1"/>
    <xf numFmtId="0" fontId="3" fillId="17" borderId="0" xfId="1" applyFont="1" applyFill="1" applyAlignment="1">
      <alignment horizontal="center" vertical="center"/>
    </xf>
    <xf numFmtId="0" fontId="3" fillId="17" borderId="0" xfId="1" applyFont="1" applyFill="1" applyBorder="1" applyAlignment="1">
      <alignment horizontal="center"/>
    </xf>
    <xf numFmtId="0" fontId="3" fillId="17" borderId="0" xfId="1" applyFont="1" applyFill="1" applyBorder="1" applyAlignment="1"/>
    <xf numFmtId="0" fontId="1" fillId="17" borderId="8" xfId="10" applyFill="1" applyBorder="1">
      <alignment vertical="center"/>
    </xf>
    <xf numFmtId="0" fontId="1" fillId="17" borderId="0" xfId="10" applyFill="1" applyBorder="1">
      <alignment vertical="center"/>
    </xf>
    <xf numFmtId="0" fontId="1" fillId="17" borderId="12" xfId="10" applyFill="1" applyBorder="1">
      <alignment vertical="center"/>
    </xf>
    <xf numFmtId="0" fontId="14" fillId="17" borderId="14" xfId="10" applyFont="1" applyFill="1" applyBorder="1" applyAlignment="1">
      <alignment horizontal="center" vertical="center" wrapText="1"/>
    </xf>
    <xf numFmtId="0" fontId="1" fillId="17" borderId="0" xfId="10" applyFill="1" applyBorder="1" applyAlignment="1">
      <alignment horizontal="center"/>
    </xf>
    <xf numFmtId="0" fontId="14" fillId="17" borderId="14" xfId="10" applyFont="1" applyFill="1" applyBorder="1" applyAlignment="1">
      <alignment horizontal="center" wrapText="1"/>
    </xf>
    <xf numFmtId="0" fontId="1" fillId="17" borderId="13" xfId="10" applyFill="1" applyBorder="1">
      <alignment vertical="center"/>
    </xf>
    <xf numFmtId="0" fontId="1" fillId="17" borderId="15" xfId="10" applyFill="1" applyBorder="1">
      <alignment vertical="center"/>
    </xf>
    <xf numFmtId="0" fontId="1" fillId="17" borderId="16" xfId="10" applyFill="1" applyBorder="1">
      <alignment vertical="center"/>
    </xf>
    <xf numFmtId="0" fontId="14" fillId="17" borderId="5" xfId="10" applyFont="1" applyFill="1" applyBorder="1">
      <alignment vertical="center"/>
    </xf>
    <xf numFmtId="0" fontId="1" fillId="17" borderId="6" xfId="10" applyFill="1" applyBorder="1" applyAlignment="1">
      <alignment vertical="center"/>
    </xf>
    <xf numFmtId="0" fontId="1" fillId="17" borderId="7" xfId="10" applyFill="1" applyBorder="1">
      <alignment vertical="center"/>
    </xf>
    <xf numFmtId="0" fontId="1" fillId="17" borderId="14" xfId="10" applyFill="1" applyBorder="1" applyAlignment="1">
      <alignment horizontal="center" vertical="center"/>
    </xf>
    <xf numFmtId="0" fontId="14" fillId="17" borderId="14" xfId="10" applyFont="1" applyFill="1" applyBorder="1" applyAlignment="1">
      <alignment horizontal="center" vertical="center"/>
    </xf>
    <xf numFmtId="0" fontId="14" fillId="17" borderId="0" xfId="10" applyFont="1" applyFill="1" applyBorder="1" applyAlignment="1">
      <alignment horizontal="center" vertical="center" wrapText="1"/>
    </xf>
    <xf numFmtId="0" fontId="3" fillId="17" borderId="0" xfId="1" applyFont="1" applyFill="1" applyAlignment="1">
      <alignment horizontal="left"/>
    </xf>
    <xf numFmtId="0" fontId="4" fillId="17" borderId="0" xfId="1" applyFont="1" applyFill="1"/>
    <xf numFmtId="0" fontId="3" fillId="17" borderId="0" xfId="1" applyFont="1" applyFill="1" applyBorder="1" applyAlignment="1">
      <alignment horizontal="left" vertical="center"/>
    </xf>
    <xf numFmtId="0" fontId="0" fillId="0" borderId="0" xfId="0" applyFill="1"/>
    <xf numFmtId="0" fontId="3" fillId="0" borderId="47" xfId="1" applyFont="1" applyFill="1" applyBorder="1" applyAlignment="1">
      <alignment horizontal="left" vertical="center"/>
    </xf>
    <xf numFmtId="0" fontId="4" fillId="0" borderId="47" xfId="1" applyFont="1" applyFill="1" applyBorder="1" applyAlignment="1">
      <alignment horizontal="left" vertical="center"/>
    </xf>
    <xf numFmtId="0" fontId="0" fillId="0" borderId="61" xfId="0" applyBorder="1"/>
    <xf numFmtId="0" fontId="25" fillId="17" borderId="0" xfId="7" applyFont="1" applyFill="1"/>
    <xf numFmtId="0" fontId="25" fillId="17" borderId="0" xfId="7" applyFont="1" applyFill="1" applyAlignment="1">
      <alignment horizontal="center" vertical="center" wrapText="1"/>
    </xf>
    <xf numFmtId="0" fontId="25" fillId="0" borderId="0" xfId="7" applyFont="1" applyAlignment="1">
      <alignment horizontal="center" vertical="center" wrapText="1"/>
    </xf>
    <xf numFmtId="0" fontId="26" fillId="17" borderId="1" xfId="7" applyFont="1" applyFill="1" applyBorder="1" applyAlignment="1">
      <alignment horizontal="center" vertical="center" wrapText="1"/>
    </xf>
    <xf numFmtId="0" fontId="25" fillId="17" borderId="1" xfId="7" applyFont="1" applyFill="1" applyBorder="1" applyAlignment="1">
      <alignment horizontal="center" vertical="center" wrapText="1"/>
    </xf>
    <xf numFmtId="164" fontId="25" fillId="17" borderId="1" xfId="11" applyFont="1" applyFill="1" applyBorder="1" applyAlignment="1">
      <alignment horizontal="center" vertical="center" wrapText="1"/>
    </xf>
    <xf numFmtId="0" fontId="29" fillId="17" borderId="1" xfId="7" applyFont="1" applyFill="1" applyBorder="1" applyAlignment="1">
      <alignment horizontal="center" vertical="center" wrapText="1"/>
    </xf>
    <xf numFmtId="164" fontId="29" fillId="17" borderId="1" xfId="11" applyFont="1" applyFill="1" applyBorder="1" applyAlignment="1">
      <alignment horizontal="center" vertical="center" wrapText="1"/>
    </xf>
    <xf numFmtId="0" fontId="25" fillId="0" borderId="0" xfId="7" applyFont="1"/>
    <xf numFmtId="0" fontId="25" fillId="17" borderId="0" xfId="7" applyFont="1" applyFill="1" applyBorder="1"/>
    <xf numFmtId="0" fontId="28" fillId="17" borderId="0" xfId="12" applyFont="1" applyFill="1" applyBorder="1" applyAlignment="1" applyProtection="1">
      <alignment horizontal="center" vertical="center"/>
    </xf>
    <xf numFmtId="3" fontId="30" fillId="17" borderId="0" xfId="13" applyNumberFormat="1" applyFont="1" applyFill="1" applyBorder="1" applyAlignment="1">
      <alignment horizontal="center" vertical="center"/>
    </xf>
    <xf numFmtId="3" fontId="25" fillId="17" borderId="0" xfId="7" applyNumberFormat="1" applyFont="1" applyFill="1" applyBorder="1"/>
    <xf numFmtId="0" fontId="31" fillId="17" borderId="0" xfId="7" applyFont="1" applyFill="1" applyBorder="1"/>
    <xf numFmtId="3" fontId="31" fillId="17" borderId="0" xfId="7" applyNumberFormat="1" applyFont="1" applyFill="1" applyBorder="1"/>
    <xf numFmtId="0" fontId="4" fillId="6" borderId="1" xfId="1" applyFont="1" applyFill="1" applyBorder="1" applyAlignment="1">
      <alignment horizontal="left" vertical="center"/>
    </xf>
    <xf numFmtId="0" fontId="4" fillId="18" borderId="1" xfId="1" applyFont="1" applyFill="1" applyBorder="1" applyAlignment="1">
      <alignment horizontal="left" vertical="center"/>
    </xf>
    <xf numFmtId="0" fontId="4" fillId="10" borderId="1" xfId="1" applyNumberFormat="1" applyFont="1" applyFill="1" applyBorder="1" applyAlignment="1">
      <alignment horizontal="left" vertical="center" wrapText="1"/>
    </xf>
    <xf numFmtId="0" fontId="4" fillId="6" borderId="1" xfId="1" applyNumberFormat="1" applyFont="1" applyFill="1" applyBorder="1" applyAlignment="1">
      <alignment horizontal="left" vertical="center" wrapText="1"/>
    </xf>
    <xf numFmtId="0" fontId="4" fillId="18" borderId="1" xfId="1" applyNumberFormat="1" applyFont="1" applyFill="1" applyBorder="1" applyAlignment="1">
      <alignment horizontal="left" vertical="center" wrapText="1"/>
    </xf>
    <xf numFmtId="0" fontId="4" fillId="6" borderId="1" xfId="1" applyNumberFormat="1" applyFont="1" applyFill="1" applyBorder="1" applyAlignment="1">
      <alignment vertical="center" wrapText="1"/>
    </xf>
    <xf numFmtId="0" fontId="3" fillId="6" borderId="1" xfId="1" applyFont="1" applyFill="1" applyBorder="1" applyAlignment="1">
      <alignment horizontal="left" vertical="center"/>
    </xf>
    <xf numFmtId="0" fontId="6" fillId="6" borderId="1" xfId="1" applyNumberFormat="1" applyFont="1" applyFill="1" applyBorder="1" applyAlignment="1">
      <alignment horizontal="left" vertical="center" wrapText="1"/>
    </xf>
    <xf numFmtId="0" fontId="4" fillId="6" borderId="1" xfId="1" applyFont="1" applyFill="1" applyBorder="1" applyAlignment="1">
      <alignment horizontal="left" vertical="center" wrapText="1"/>
    </xf>
    <xf numFmtId="0" fontId="4" fillId="18" borderId="1" xfId="1" applyFont="1" applyFill="1" applyBorder="1" applyAlignment="1">
      <alignment horizontal="left" vertical="center" wrapText="1"/>
    </xf>
    <xf numFmtId="0" fontId="8" fillId="0" borderId="1" xfId="1" applyFont="1" applyFill="1" applyBorder="1" applyAlignment="1">
      <alignment horizontal="left" vertical="center" wrapText="1"/>
    </xf>
    <xf numFmtId="0" fontId="3" fillId="18" borderId="1" xfId="1" applyFont="1" applyFill="1" applyBorder="1" applyAlignment="1">
      <alignment horizontal="left" vertical="center" wrapText="1"/>
    </xf>
    <xf numFmtId="2" fontId="3" fillId="0" borderId="1" xfId="1" applyNumberFormat="1" applyFont="1" applyFill="1" applyBorder="1" applyAlignment="1">
      <alignment horizontal="center"/>
    </xf>
    <xf numFmtId="2" fontId="4" fillId="0" borderId="1" xfId="1" applyNumberFormat="1" applyFont="1" applyFill="1" applyBorder="1" applyAlignment="1">
      <alignment horizontal="center" vertical="center"/>
    </xf>
    <xf numFmtId="167" fontId="4" fillId="0" borderId="1" xfId="1" applyNumberFormat="1" applyFont="1" applyFill="1" applyBorder="1" applyAlignment="1">
      <alignment horizontal="center" vertical="center"/>
    </xf>
    <xf numFmtId="2" fontId="3" fillId="0" borderId="1" xfId="1" applyNumberFormat="1" applyFont="1" applyFill="1" applyBorder="1" applyAlignment="1">
      <alignment horizontal="center" vertical="center"/>
    </xf>
    <xf numFmtId="2" fontId="4" fillId="7" borderId="1" xfId="1" applyNumberFormat="1" applyFont="1" applyFill="1" applyBorder="1" applyAlignment="1">
      <alignment horizontal="center" vertical="center"/>
    </xf>
    <xf numFmtId="167" fontId="4" fillId="7" borderId="1" xfId="1" applyNumberFormat="1" applyFont="1" applyFill="1" applyBorder="1" applyAlignment="1">
      <alignment horizontal="center" vertical="center"/>
    </xf>
    <xf numFmtId="2" fontId="4" fillId="8" borderId="1" xfId="1" applyNumberFormat="1" applyFont="1" applyFill="1" applyBorder="1" applyAlignment="1">
      <alignment horizontal="center" vertical="center"/>
    </xf>
    <xf numFmtId="2" fontId="3" fillId="8" borderId="1" xfId="1" applyNumberFormat="1" applyFont="1" applyFill="1" applyBorder="1" applyAlignment="1">
      <alignment horizontal="center" vertical="center"/>
    </xf>
    <xf numFmtId="2" fontId="3" fillId="17" borderId="0" xfId="1" applyNumberFormat="1" applyFont="1" applyFill="1" applyAlignment="1">
      <alignment horizontal="center" vertical="center"/>
    </xf>
    <xf numFmtId="2" fontId="3" fillId="17" borderId="0" xfId="1" applyNumberFormat="1" applyFont="1" applyFill="1" applyBorder="1" applyAlignment="1"/>
    <xf numFmtId="2" fontId="0" fillId="17" borderId="0" xfId="0" applyNumberFormat="1" applyFill="1"/>
    <xf numFmtId="2" fontId="3" fillId="17" borderId="0" xfId="1" applyNumberFormat="1" applyFont="1" applyFill="1" applyBorder="1" applyAlignment="1">
      <alignment horizontal="center" vertical="center"/>
    </xf>
    <xf numFmtId="2" fontId="5" fillId="8" borderId="17" xfId="1" applyNumberFormat="1" applyFont="1" applyFill="1" applyBorder="1" applyAlignment="1">
      <alignment horizontal="center" vertical="center"/>
    </xf>
    <xf numFmtId="2" fontId="3" fillId="8" borderId="1" xfId="1" applyNumberFormat="1" applyFont="1" applyFill="1" applyBorder="1" applyAlignment="1">
      <alignment horizontal="center"/>
    </xf>
    <xf numFmtId="2" fontId="13" fillId="8" borderId="1" xfId="1" applyNumberFormat="1" applyFont="1" applyFill="1" applyBorder="1" applyAlignment="1">
      <alignment horizontal="center" vertical="center"/>
    </xf>
    <xf numFmtId="2" fontId="4" fillId="8" borderId="1" xfId="1" applyNumberFormat="1" applyFont="1" applyFill="1" applyBorder="1"/>
    <xf numFmtId="2" fontId="0" fillId="8" borderId="0" xfId="0" applyNumberFormat="1" applyFill="1"/>
    <xf numFmtId="1" fontId="0" fillId="0" borderId="1" xfId="0" applyNumberFormat="1" applyBorder="1"/>
    <xf numFmtId="1" fontId="0" fillId="17" borderId="0" xfId="0" applyNumberFormat="1" applyFill="1"/>
    <xf numFmtId="1" fontId="3" fillId="17" borderId="0" xfId="1" applyNumberFormat="1" applyFont="1" applyFill="1" applyBorder="1"/>
    <xf numFmtId="1" fontId="3" fillId="17" borderId="0" xfId="1" applyNumberFormat="1" applyFont="1" applyFill="1"/>
    <xf numFmtId="1" fontId="0" fillId="0" borderId="0" xfId="0" applyNumberFormat="1"/>
    <xf numFmtId="1" fontId="5" fillId="2" borderId="32" xfId="1" applyNumberFormat="1" applyFont="1" applyFill="1" applyBorder="1" applyAlignment="1">
      <alignment horizontal="center" vertical="center"/>
    </xf>
    <xf numFmtId="1" fontId="4" fillId="0" borderId="1" xfId="1" applyNumberFormat="1" applyFont="1" applyFill="1" applyBorder="1" applyAlignment="1">
      <alignment horizontal="center" vertical="center" wrapText="1"/>
    </xf>
    <xf numFmtId="1" fontId="3" fillId="0" borderId="1" xfId="1" applyNumberFormat="1" applyFont="1" applyFill="1" applyBorder="1" applyAlignment="1">
      <alignment horizontal="center"/>
    </xf>
    <xf numFmtId="1" fontId="4" fillId="0" borderId="1" xfId="2" applyNumberFormat="1" applyFont="1" applyFill="1" applyBorder="1" applyAlignment="1">
      <alignment horizontal="center" vertical="center" wrapText="1"/>
    </xf>
    <xf numFmtId="1" fontId="4" fillId="0" borderId="1" xfId="11" applyNumberFormat="1" applyFont="1" applyFill="1" applyBorder="1" applyAlignment="1">
      <alignment horizontal="center" vertical="center" wrapText="1"/>
    </xf>
    <xf numFmtId="1" fontId="4" fillId="0" borderId="1" xfId="1" applyNumberFormat="1" applyFont="1" applyFill="1" applyBorder="1" applyAlignment="1">
      <alignment horizontal="center" vertical="center"/>
    </xf>
    <xf numFmtId="1" fontId="3" fillId="0" borderId="1" xfId="1" applyNumberFormat="1" applyFont="1" applyFill="1" applyBorder="1" applyAlignment="1">
      <alignment horizontal="center" vertical="center"/>
    </xf>
    <xf numFmtId="1" fontId="4" fillId="7" borderId="1" xfId="1" applyNumberFormat="1" applyFont="1" applyFill="1" applyBorder="1" applyAlignment="1">
      <alignment horizontal="center" vertical="center"/>
    </xf>
    <xf numFmtId="1" fontId="4" fillId="0" borderId="17" xfId="1" applyNumberFormat="1" applyFont="1" applyFill="1" applyBorder="1" applyAlignment="1">
      <alignment horizontal="center" vertical="center"/>
    </xf>
    <xf numFmtId="1" fontId="4" fillId="17" borderId="0" xfId="1" applyNumberFormat="1" applyFont="1" applyFill="1" applyBorder="1" applyAlignment="1">
      <alignment horizontal="center" vertical="center"/>
    </xf>
    <xf numFmtId="1" fontId="3" fillId="17" borderId="0" xfId="1" applyNumberFormat="1" applyFont="1" applyFill="1" applyAlignment="1">
      <alignment horizontal="center" vertical="center"/>
    </xf>
    <xf numFmtId="1" fontId="3" fillId="17" borderId="0" xfId="1" applyNumberFormat="1" applyFont="1" applyFill="1" applyBorder="1" applyAlignment="1"/>
    <xf numFmtId="1" fontId="3" fillId="17" borderId="0" xfId="1" applyNumberFormat="1" applyFont="1" applyFill="1" applyBorder="1" applyAlignment="1">
      <alignment horizontal="center" vertical="center"/>
    </xf>
    <xf numFmtId="1" fontId="5" fillId="2" borderId="33" xfId="1" applyNumberFormat="1" applyFont="1" applyFill="1" applyBorder="1" applyAlignment="1">
      <alignment horizontal="center" vertical="center"/>
    </xf>
    <xf numFmtId="1" fontId="13" fillId="0" borderId="1" xfId="1" applyNumberFormat="1" applyFont="1" applyFill="1" applyBorder="1" applyAlignment="1">
      <alignment horizontal="center" vertical="center"/>
    </xf>
    <xf numFmtId="1" fontId="4" fillId="0" borderId="1" xfId="3" applyNumberFormat="1" applyFont="1" applyFill="1" applyBorder="1" applyAlignment="1" applyProtection="1">
      <alignment horizontal="center" vertical="center" wrapText="1"/>
    </xf>
    <xf numFmtId="1" fontId="4" fillId="7" borderId="1" xfId="3" applyNumberFormat="1" applyFont="1" applyFill="1" applyBorder="1" applyAlignment="1" applyProtection="1">
      <alignment horizontal="center" vertical="center" wrapText="1"/>
    </xf>
    <xf numFmtId="1" fontId="13" fillId="0" borderId="1" xfId="3" applyNumberFormat="1" applyFont="1" applyFill="1" applyBorder="1" applyAlignment="1" applyProtection="1">
      <alignment horizontal="center" vertical="center" wrapText="1"/>
    </xf>
    <xf numFmtId="164" fontId="23" fillId="11" borderId="1" xfId="11" applyFont="1" applyFill="1" applyBorder="1"/>
    <xf numFmtId="164" fontId="23" fillId="11" borderId="2" xfId="11" applyFont="1" applyFill="1" applyBorder="1"/>
    <xf numFmtId="164" fontId="5" fillId="2" borderId="13" xfId="11" applyFont="1" applyFill="1" applyBorder="1" applyAlignment="1">
      <alignment horizontal="center" vertical="center"/>
    </xf>
    <xf numFmtId="164" fontId="3" fillId="0" borderId="1" xfId="11" applyFont="1" applyFill="1" applyBorder="1"/>
    <xf numFmtId="164" fontId="4" fillId="0" borderId="1" xfId="11" applyFont="1" applyFill="1" applyBorder="1"/>
    <xf numFmtId="164" fontId="23" fillId="0" borderId="1" xfId="11" applyFont="1" applyBorder="1"/>
    <xf numFmtId="164" fontId="19" fillId="11" borderId="1" xfId="11" applyFont="1" applyFill="1" applyBorder="1"/>
    <xf numFmtId="164" fontId="3" fillId="11" borderId="1" xfId="11" applyFont="1" applyFill="1" applyBorder="1"/>
    <xf numFmtId="164" fontId="4" fillId="11" borderId="1" xfId="11" applyFont="1" applyFill="1" applyBorder="1"/>
    <xf numFmtId="164" fontId="0" fillId="17" borderId="0" xfId="11" applyFont="1" applyFill="1"/>
    <xf numFmtId="164" fontId="3" fillId="17" borderId="0" xfId="11" applyFont="1" applyFill="1" applyBorder="1"/>
    <xf numFmtId="164" fontId="3" fillId="17" borderId="0" xfId="11" applyFont="1" applyFill="1"/>
    <xf numFmtId="164" fontId="0" fillId="0" borderId="0" xfId="11" applyFont="1"/>
    <xf numFmtId="164" fontId="5" fillId="2" borderId="40" xfId="11" applyFont="1" applyFill="1" applyBorder="1" applyAlignment="1">
      <alignment horizontal="center" vertical="center"/>
    </xf>
    <xf numFmtId="164" fontId="3" fillId="0" borderId="2" xfId="11" applyFont="1" applyFill="1" applyBorder="1"/>
    <xf numFmtId="164" fontId="4" fillId="0" borderId="2" xfId="11" applyFont="1" applyFill="1" applyBorder="1"/>
    <xf numFmtId="164" fontId="23" fillId="0" borderId="2" xfId="11" applyFont="1" applyBorder="1"/>
    <xf numFmtId="164" fontId="19" fillId="11" borderId="2" xfId="11" applyFont="1" applyFill="1" applyBorder="1"/>
    <xf numFmtId="164" fontId="3" fillId="11" borderId="2" xfId="11" applyFont="1" applyFill="1" applyBorder="1"/>
    <xf numFmtId="164" fontId="4" fillId="11" borderId="2" xfId="11" applyFont="1" applyFill="1" applyBorder="1"/>
    <xf numFmtId="1" fontId="4" fillId="0" borderId="1" xfId="11" applyNumberFormat="1" applyFont="1" applyFill="1" applyBorder="1" applyAlignment="1">
      <alignment horizontal="center" vertical="center"/>
    </xf>
    <xf numFmtId="164" fontId="25" fillId="17" borderId="0" xfId="11" applyFont="1" applyFill="1"/>
    <xf numFmtId="168" fontId="13" fillId="0" borderId="1" xfId="11" applyNumberFormat="1" applyFont="1" applyFill="1" applyBorder="1"/>
    <xf numFmtId="168" fontId="13" fillId="0" borderId="2" xfId="11" applyNumberFormat="1" applyFont="1" applyFill="1" applyBorder="1"/>
    <xf numFmtId="168" fontId="13" fillId="10" borderId="1" xfId="11" applyNumberFormat="1" applyFont="1" applyFill="1" applyBorder="1"/>
    <xf numFmtId="168" fontId="13" fillId="11" borderId="1" xfId="11" applyNumberFormat="1" applyFont="1" applyFill="1" applyBorder="1"/>
    <xf numFmtId="164" fontId="3" fillId="0" borderId="1" xfId="11" applyFont="1" applyFill="1" applyBorder="1" applyAlignment="1">
      <alignment horizontal="center" vertical="center"/>
    </xf>
    <xf numFmtId="168" fontId="13" fillId="7" borderId="1" xfId="11" applyNumberFormat="1" applyFont="1" applyFill="1" applyBorder="1"/>
    <xf numFmtId="168" fontId="13" fillId="7" borderId="2" xfId="11" applyNumberFormat="1" applyFont="1" applyFill="1" applyBorder="1"/>
    <xf numFmtId="168" fontId="23" fillId="7" borderId="1" xfId="11" applyNumberFormat="1" applyFont="1" applyFill="1" applyBorder="1"/>
    <xf numFmtId="168" fontId="23" fillId="7" borderId="2" xfId="11" applyNumberFormat="1" applyFont="1" applyFill="1" applyBorder="1"/>
    <xf numFmtId="168" fontId="23" fillId="0" borderId="1" xfId="11" applyNumberFormat="1" applyFont="1" applyBorder="1"/>
    <xf numFmtId="168" fontId="23" fillId="0" borderId="2" xfId="11" applyNumberFormat="1" applyFont="1" applyBorder="1"/>
    <xf numFmtId="168" fontId="23" fillId="10" borderId="1" xfId="11" applyNumberFormat="1" applyFont="1" applyFill="1" applyBorder="1"/>
    <xf numFmtId="168" fontId="23" fillId="10" borderId="2" xfId="11" applyNumberFormat="1" applyFont="1" applyFill="1" applyBorder="1"/>
    <xf numFmtId="168" fontId="13" fillId="10" borderId="2" xfId="11" applyNumberFormat="1" applyFont="1" applyFill="1" applyBorder="1"/>
    <xf numFmtId="0" fontId="4" fillId="6" borderId="17" xfId="1" applyFont="1" applyFill="1" applyBorder="1" applyAlignment="1">
      <alignment horizontal="left" vertical="center"/>
    </xf>
    <xf numFmtId="0" fontId="4" fillId="6" borderId="17" xfId="1" applyNumberFormat="1" applyFont="1" applyFill="1" applyBorder="1" applyAlignment="1">
      <alignment horizontal="left" vertical="center" wrapText="1"/>
    </xf>
    <xf numFmtId="0" fontId="4" fillId="0" borderId="17" xfId="1" applyNumberFormat="1" applyFont="1" applyFill="1" applyBorder="1" applyAlignment="1">
      <alignment horizontal="center" vertical="center" wrapText="1"/>
    </xf>
    <xf numFmtId="2" fontId="4" fillId="8" borderId="17" xfId="1" applyNumberFormat="1" applyFont="1" applyFill="1" applyBorder="1" applyAlignment="1">
      <alignment horizontal="center" vertical="center"/>
    </xf>
    <xf numFmtId="0" fontId="4" fillId="7" borderId="17" xfId="1" applyFont="1" applyFill="1" applyBorder="1" applyAlignment="1">
      <alignment horizontal="center" vertical="center"/>
    </xf>
    <xf numFmtId="0" fontId="4" fillId="0" borderId="17" xfId="1" applyNumberFormat="1" applyFont="1" applyFill="1" applyBorder="1" applyAlignment="1">
      <alignment horizontal="center" vertical="center"/>
    </xf>
    <xf numFmtId="0" fontId="0" fillId="0" borderId="27" xfId="0" applyBorder="1" applyAlignment="1">
      <alignment horizontal="center" vertical="center"/>
    </xf>
    <xf numFmtId="164" fontId="23" fillId="11" borderId="17" xfId="11" applyFont="1" applyFill="1" applyBorder="1"/>
    <xf numFmtId="164" fontId="23" fillId="11" borderId="26" xfId="11" applyFont="1" applyFill="1" applyBorder="1"/>
    <xf numFmtId="0" fontId="5" fillId="14" borderId="9" xfId="1" applyFont="1" applyFill="1" applyBorder="1" applyAlignment="1">
      <alignment horizontal="left" vertical="center"/>
    </xf>
    <xf numFmtId="0" fontId="6" fillId="14" borderId="10" xfId="1" applyNumberFormat="1" applyFont="1" applyFill="1" applyBorder="1" applyAlignment="1">
      <alignment vertical="center" wrapText="1"/>
    </xf>
    <xf numFmtId="0" fontId="6" fillId="14" borderId="51" xfId="1" applyNumberFormat="1" applyFont="1" applyFill="1" applyBorder="1" applyAlignment="1">
      <alignment horizontal="center" vertical="center" wrapText="1"/>
    </xf>
    <xf numFmtId="0" fontId="3" fillId="14" borderId="51" xfId="1" applyFont="1" applyFill="1" applyBorder="1" applyAlignment="1">
      <alignment horizontal="center" vertical="center"/>
    </xf>
    <xf numFmtId="2" fontId="3" fillId="14" borderId="51" xfId="1" applyNumberFormat="1" applyFont="1" applyFill="1" applyBorder="1" applyAlignment="1">
      <alignment horizontal="center" vertical="center"/>
    </xf>
    <xf numFmtId="0" fontId="4" fillId="14" borderId="51" xfId="1" applyNumberFormat="1" applyFont="1" applyFill="1" applyBorder="1" applyAlignment="1">
      <alignment horizontal="center" vertical="center"/>
    </xf>
    <xf numFmtId="1" fontId="15" fillId="14" borderId="10" xfId="1" applyNumberFormat="1" applyFont="1" applyFill="1" applyBorder="1" applyAlignment="1">
      <alignment horizontal="center" vertical="center"/>
    </xf>
    <xf numFmtId="0" fontId="3" fillId="14" borderId="10" xfId="1" applyFont="1" applyFill="1" applyBorder="1" applyAlignment="1">
      <alignment horizontal="center" vertical="center"/>
    </xf>
    <xf numFmtId="0" fontId="3" fillId="14" borderId="10" xfId="1" applyFont="1" applyFill="1" applyBorder="1"/>
    <xf numFmtId="1" fontId="3" fillId="14" borderId="10" xfId="1" applyNumberFormat="1" applyFont="1" applyFill="1" applyBorder="1"/>
    <xf numFmtId="1" fontId="0" fillId="14" borderId="10" xfId="0" applyNumberFormat="1" applyFill="1" applyBorder="1"/>
    <xf numFmtId="0" fontId="0" fillId="14" borderId="10" xfId="0" applyFill="1" applyBorder="1"/>
    <xf numFmtId="0" fontId="0" fillId="14" borderId="10" xfId="0" applyFill="1" applyBorder="1" applyAlignment="1">
      <alignment horizontal="center" vertical="center"/>
    </xf>
    <xf numFmtId="0" fontId="0" fillId="14" borderId="63" xfId="0" applyFill="1" applyBorder="1" applyAlignment="1">
      <alignment horizontal="center" vertical="center"/>
    </xf>
    <xf numFmtId="164" fontId="14" fillId="14" borderId="10" xfId="11" applyFont="1" applyFill="1" applyBorder="1"/>
    <xf numFmtId="164" fontId="14" fillId="14" borderId="63" xfId="11" applyFont="1" applyFill="1" applyBorder="1"/>
    <xf numFmtId="0" fontId="3" fillId="0" borderId="17" xfId="1" applyFont="1" applyFill="1" applyBorder="1" applyAlignment="1">
      <alignment horizontal="left" vertical="center"/>
    </xf>
    <xf numFmtId="0" fontId="4" fillId="0" borderId="17" xfId="1" applyFont="1" applyFill="1" applyBorder="1" applyAlignment="1">
      <alignment horizontal="center" vertical="center" wrapText="1"/>
    </xf>
    <xf numFmtId="0" fontId="3" fillId="0" borderId="17" xfId="1" applyNumberFormat="1" applyFont="1" applyFill="1" applyBorder="1" applyAlignment="1">
      <alignment horizontal="center" vertical="center"/>
    </xf>
    <xf numFmtId="2" fontId="3" fillId="8" borderId="17" xfId="1" applyNumberFormat="1" applyFont="1" applyFill="1" applyBorder="1" applyAlignment="1">
      <alignment horizontal="center" vertical="center"/>
    </xf>
    <xf numFmtId="0" fontId="3" fillId="7" borderId="17" xfId="1" applyNumberFormat="1" applyFont="1" applyFill="1" applyBorder="1" applyAlignment="1">
      <alignment horizontal="center" vertical="center"/>
    </xf>
    <xf numFmtId="1" fontId="4" fillId="0" borderId="17" xfId="3" applyNumberFormat="1" applyFont="1" applyFill="1" applyBorder="1" applyAlignment="1" applyProtection="1">
      <alignment horizontal="center" vertical="center" wrapText="1"/>
    </xf>
    <xf numFmtId="1" fontId="4" fillId="0" borderId="17" xfId="1" applyNumberFormat="1" applyFont="1" applyFill="1" applyBorder="1" applyAlignment="1">
      <alignment horizontal="center" vertical="center" wrapText="1"/>
    </xf>
    <xf numFmtId="0" fontId="3" fillId="0" borderId="17" xfId="1" applyFont="1" applyFill="1" applyBorder="1" applyAlignment="1">
      <alignment horizontal="center" vertical="center"/>
    </xf>
    <xf numFmtId="0" fontId="0" fillId="15" borderId="17" xfId="0" applyFill="1" applyBorder="1" applyAlignment="1">
      <alignment horizontal="center" vertical="center"/>
    </xf>
    <xf numFmtId="0" fontId="0" fillId="0" borderId="42" xfId="0" applyBorder="1" applyAlignment="1">
      <alignment horizontal="center" vertical="center"/>
    </xf>
    <xf numFmtId="164" fontId="19" fillId="0" borderId="17" xfId="11" applyFont="1" applyBorder="1"/>
    <xf numFmtId="164" fontId="19" fillId="0" borderId="26" xfId="11" applyFont="1" applyBorder="1"/>
    <xf numFmtId="164" fontId="3" fillId="0" borderId="19" xfId="11" applyFont="1" applyFill="1" applyBorder="1"/>
    <xf numFmtId="164" fontId="3" fillId="0" borderId="23" xfId="11" applyFont="1" applyFill="1" applyBorder="1"/>
    <xf numFmtId="1" fontId="4" fillId="14" borderId="10" xfId="3" applyNumberFormat="1" applyFont="1" applyFill="1" applyBorder="1" applyAlignment="1" applyProtection="1">
      <alignment horizontal="center" vertical="center" wrapText="1"/>
    </xf>
    <xf numFmtId="0" fontId="4" fillId="14" borderId="10" xfId="1" applyFont="1" applyFill="1" applyBorder="1" applyAlignment="1">
      <alignment horizontal="center" vertical="center" wrapText="1"/>
    </xf>
    <xf numFmtId="0" fontId="4" fillId="14" borderId="10" xfId="1" applyFont="1" applyFill="1" applyBorder="1" applyAlignment="1">
      <alignment horizontal="center" vertical="center"/>
    </xf>
    <xf numFmtId="1" fontId="4" fillId="14" borderId="10" xfId="1" applyNumberFormat="1" applyFont="1" applyFill="1" applyBorder="1" applyAlignment="1">
      <alignment horizontal="center" vertical="center"/>
    </xf>
    <xf numFmtId="0" fontId="0" fillId="14" borderId="65" xfId="0" applyFill="1" applyBorder="1" applyAlignment="1">
      <alignment horizontal="center" vertical="center"/>
    </xf>
    <xf numFmtId="0" fontId="0" fillId="14" borderId="14" xfId="0" applyFill="1" applyBorder="1" applyAlignment="1">
      <alignment horizontal="center" vertical="center"/>
    </xf>
    <xf numFmtId="0" fontId="0" fillId="14" borderId="40" xfId="0" applyFill="1" applyBorder="1" applyAlignment="1">
      <alignment horizontal="center" vertical="center"/>
    </xf>
    <xf numFmtId="0" fontId="4" fillId="14" borderId="51" xfId="1" applyFont="1" applyFill="1" applyBorder="1" applyAlignment="1">
      <alignment horizontal="left" vertical="center" wrapText="1"/>
    </xf>
    <xf numFmtId="0" fontId="4" fillId="14" borderId="51" xfId="1" applyFont="1" applyFill="1" applyBorder="1" applyAlignment="1">
      <alignment horizontal="center" vertical="center" wrapText="1"/>
    </xf>
    <xf numFmtId="0" fontId="3" fillId="14" borderId="51" xfId="1" applyNumberFormat="1" applyFont="1" applyFill="1" applyBorder="1" applyAlignment="1">
      <alignment horizontal="center" vertical="center"/>
    </xf>
    <xf numFmtId="0" fontId="4" fillId="7" borderId="17" xfId="1" applyNumberFormat="1" applyFont="1" applyFill="1" applyBorder="1" applyAlignment="1">
      <alignment horizontal="center" vertical="center"/>
    </xf>
    <xf numFmtId="0" fontId="0" fillId="0" borderId="17" xfId="0" applyFill="1" applyBorder="1" applyAlignment="1">
      <alignment horizontal="center" vertical="center"/>
    </xf>
    <xf numFmtId="0" fontId="0" fillId="10" borderId="17" xfId="0" applyFill="1" applyBorder="1" applyAlignment="1">
      <alignment horizontal="center" vertical="center"/>
    </xf>
    <xf numFmtId="0" fontId="0" fillId="5" borderId="42" xfId="0" applyFill="1" applyBorder="1" applyAlignment="1">
      <alignment horizontal="center" vertical="center"/>
    </xf>
    <xf numFmtId="168" fontId="13" fillId="0" borderId="17" xfId="11" applyNumberFormat="1" applyFont="1" applyFill="1" applyBorder="1"/>
    <xf numFmtId="168" fontId="13" fillId="0" borderId="26" xfId="11" applyNumberFormat="1" applyFont="1" applyFill="1" applyBorder="1"/>
    <xf numFmtId="164" fontId="0" fillId="0" borderId="19" xfId="11" applyFont="1" applyBorder="1"/>
    <xf numFmtId="164" fontId="0" fillId="0" borderId="23" xfId="11" applyFont="1" applyBorder="1"/>
    <xf numFmtId="1" fontId="5" fillId="14" borderId="10" xfId="11" applyNumberFormat="1" applyFont="1" applyFill="1" applyBorder="1" applyAlignment="1">
      <alignment horizontal="center" vertical="center"/>
    </xf>
    <xf numFmtId="0" fontId="3" fillId="14" borderId="10" xfId="1" applyFont="1" applyFill="1" applyBorder="1" applyAlignment="1">
      <alignment horizontal="center"/>
    </xf>
    <xf numFmtId="2" fontId="3" fillId="14" borderId="51" xfId="1" applyNumberFormat="1" applyFont="1" applyFill="1" applyBorder="1" applyAlignment="1">
      <alignment horizontal="center"/>
    </xf>
    <xf numFmtId="0" fontId="3" fillId="14" borderId="51" xfId="1" applyNumberFormat="1" applyFont="1" applyFill="1" applyBorder="1" applyAlignment="1">
      <alignment horizontal="center"/>
    </xf>
    <xf numFmtId="0" fontId="5" fillId="14" borderId="9" xfId="1" applyFont="1" applyFill="1" applyBorder="1" applyAlignment="1">
      <alignment horizontal="left" vertical="center" wrapText="1"/>
    </xf>
    <xf numFmtId="0" fontId="5" fillId="14" borderId="19" xfId="1" applyFont="1" applyFill="1" applyBorder="1" applyAlignment="1">
      <alignment horizontal="left" vertical="center"/>
    </xf>
    <xf numFmtId="0" fontId="4" fillId="14" borderId="19" xfId="1" applyNumberFormat="1" applyFont="1" applyFill="1" applyBorder="1" applyAlignment="1">
      <alignment horizontal="left" vertical="center" wrapText="1"/>
    </xf>
    <xf numFmtId="0" fontId="4" fillId="14" borderId="19" xfId="1" applyNumberFormat="1" applyFont="1" applyFill="1" applyBorder="1" applyAlignment="1">
      <alignment horizontal="center" vertical="center" wrapText="1"/>
    </xf>
    <xf numFmtId="0" fontId="3" fillId="14" borderId="19" xfId="1" applyNumberFormat="1" applyFont="1" applyFill="1" applyBorder="1" applyAlignment="1">
      <alignment horizontal="center" vertical="center"/>
    </xf>
    <xf numFmtId="2" fontId="3" fillId="14" borderId="19" xfId="1" applyNumberFormat="1" applyFont="1" applyFill="1" applyBorder="1" applyAlignment="1">
      <alignment horizontal="center" vertical="center"/>
    </xf>
    <xf numFmtId="164" fontId="5" fillId="14" borderId="19" xfId="11" applyFont="1" applyFill="1" applyBorder="1" applyAlignment="1">
      <alignment horizontal="center" vertical="center"/>
    </xf>
    <xf numFmtId="0" fontId="3" fillId="14" borderId="19" xfId="1" applyFont="1" applyFill="1" applyBorder="1" applyAlignment="1">
      <alignment horizontal="center" vertical="center"/>
    </xf>
    <xf numFmtId="0" fontId="4" fillId="14" borderId="19" xfId="1" applyFont="1" applyFill="1" applyBorder="1" applyAlignment="1">
      <alignment horizontal="center" vertical="center"/>
    </xf>
    <xf numFmtId="1" fontId="4" fillId="14" borderId="19" xfId="1" applyNumberFormat="1" applyFont="1" applyFill="1" applyBorder="1" applyAlignment="1">
      <alignment horizontal="center" vertical="center"/>
    </xf>
    <xf numFmtId="0" fontId="0" fillId="14" borderId="19" xfId="0" applyFill="1" applyBorder="1"/>
    <xf numFmtId="0" fontId="0" fillId="14" borderId="19" xfId="0" applyFill="1" applyBorder="1" applyAlignment="1">
      <alignment horizontal="center" vertical="center"/>
    </xf>
    <xf numFmtId="0" fontId="0" fillId="14" borderId="23" xfId="0" applyFill="1" applyBorder="1" applyAlignment="1">
      <alignment horizontal="center" vertical="center"/>
    </xf>
    <xf numFmtId="0" fontId="0" fillId="14" borderId="28" xfId="0" applyFill="1" applyBorder="1" applyAlignment="1">
      <alignment horizontal="center" vertical="center"/>
    </xf>
    <xf numFmtId="0" fontId="0" fillId="14" borderId="64" xfId="0" applyFill="1" applyBorder="1" applyAlignment="1">
      <alignment horizontal="center" vertical="center"/>
    </xf>
    <xf numFmtId="164" fontId="14" fillId="14" borderId="19" xfId="11" applyFont="1" applyFill="1" applyBorder="1"/>
    <xf numFmtId="164" fontId="14" fillId="14" borderId="23" xfId="11" applyFont="1" applyFill="1" applyBorder="1"/>
    <xf numFmtId="0" fontId="4" fillId="0" borderId="66" xfId="1" applyFont="1" applyFill="1" applyBorder="1" applyAlignment="1">
      <alignment horizontal="left" vertical="center"/>
    </xf>
    <xf numFmtId="0" fontId="4" fillId="0" borderId="59" xfId="1" applyNumberFormat="1" applyFont="1" applyFill="1" applyBorder="1" applyAlignment="1">
      <alignment horizontal="left" vertical="center" wrapText="1"/>
    </xf>
    <xf numFmtId="0" fontId="4" fillId="0" borderId="59" xfId="1" applyFont="1" applyFill="1" applyBorder="1" applyAlignment="1">
      <alignment horizontal="center" vertical="center"/>
    </xf>
    <xf numFmtId="2" fontId="4" fillId="8" borderId="59" xfId="1" applyNumberFormat="1" applyFont="1" applyFill="1" applyBorder="1" applyAlignment="1">
      <alignment horizontal="center" vertical="center"/>
    </xf>
    <xf numFmtId="167" fontId="4" fillId="7" borderId="59" xfId="1" applyNumberFormat="1" applyFont="1" applyFill="1" applyBorder="1" applyAlignment="1">
      <alignment horizontal="center" vertical="center"/>
    </xf>
    <xf numFmtId="1" fontId="4" fillId="0" borderId="59" xfId="1" applyNumberFormat="1" applyFont="1" applyFill="1" applyBorder="1" applyAlignment="1">
      <alignment horizontal="center" vertical="center"/>
    </xf>
    <xf numFmtId="1" fontId="4" fillId="0" borderId="59" xfId="1" applyNumberFormat="1" applyFont="1" applyFill="1" applyBorder="1" applyAlignment="1">
      <alignment horizontal="center" vertical="center" wrapText="1"/>
    </xf>
    <xf numFmtId="0" fontId="3" fillId="0" borderId="59" xfId="1" applyFont="1" applyFill="1" applyBorder="1" applyAlignment="1">
      <alignment horizontal="left" vertical="center" wrapText="1"/>
    </xf>
    <xf numFmtId="0" fontId="4" fillId="0" borderId="59" xfId="1" applyNumberFormat="1" applyFont="1" applyFill="1" applyBorder="1" applyAlignment="1">
      <alignment horizontal="center" vertical="center" wrapText="1"/>
    </xf>
    <xf numFmtId="0" fontId="3" fillId="0" borderId="59" xfId="1" applyFont="1" applyFill="1" applyBorder="1" applyAlignment="1">
      <alignment horizontal="center" wrapText="1"/>
    </xf>
    <xf numFmtId="0" fontId="3" fillId="0" borderId="59" xfId="1" applyFont="1" applyFill="1" applyBorder="1"/>
    <xf numFmtId="0" fontId="4" fillId="6" borderId="59" xfId="1" applyFont="1" applyFill="1" applyBorder="1" applyAlignment="1">
      <alignment horizontal="center" vertical="center"/>
    </xf>
    <xf numFmtId="0" fontId="0" fillId="0" borderId="59" xfId="0" applyBorder="1" applyAlignment="1">
      <alignment horizontal="center" vertical="center"/>
    </xf>
    <xf numFmtId="0" fontId="0" fillId="9" borderId="59" xfId="0" applyFill="1" applyBorder="1" applyAlignment="1">
      <alignment horizontal="center" vertical="center"/>
    </xf>
    <xf numFmtId="0" fontId="0" fillId="5" borderId="59" xfId="0" applyFill="1" applyBorder="1" applyAlignment="1">
      <alignment horizontal="center" vertical="center"/>
    </xf>
    <xf numFmtId="164" fontId="23" fillId="11" borderId="59" xfId="11" applyFont="1" applyFill="1" applyBorder="1"/>
    <xf numFmtId="164" fontId="23" fillId="11" borderId="67" xfId="11" applyFont="1" applyFill="1" applyBorder="1"/>
    <xf numFmtId="0" fontId="3" fillId="0" borderId="47" xfId="1" applyFont="1" applyFill="1" applyBorder="1" applyAlignment="1">
      <alignment horizontal="left" vertical="center" wrapText="1"/>
    </xf>
    <xf numFmtId="0" fontId="4" fillId="18" borderId="47" xfId="1" applyFont="1" applyFill="1" applyBorder="1" applyAlignment="1">
      <alignment horizontal="left" vertical="center"/>
    </xf>
    <xf numFmtId="0" fontId="4" fillId="6" borderId="47" xfId="1" applyFont="1" applyFill="1" applyBorder="1" applyAlignment="1">
      <alignment horizontal="left" vertical="center"/>
    </xf>
    <xf numFmtId="0" fontId="13" fillId="0" borderId="47" xfId="1" applyFont="1" applyFill="1" applyBorder="1" applyAlignment="1">
      <alignment horizontal="left" vertical="center"/>
    </xf>
    <xf numFmtId="0" fontId="4" fillId="10" borderId="47" xfId="1" applyFont="1" applyFill="1" applyBorder="1" applyAlignment="1">
      <alignment horizontal="left" vertical="center"/>
    </xf>
    <xf numFmtId="0" fontId="4" fillId="18" borderId="44" xfId="1" applyFont="1" applyFill="1" applyBorder="1" applyAlignment="1">
      <alignment horizontal="left" vertical="center"/>
    </xf>
    <xf numFmtId="0" fontId="4" fillId="18" borderId="61" xfId="1" applyFont="1" applyFill="1" applyBorder="1" applyAlignment="1">
      <alignment horizontal="left" vertical="center" wrapText="1"/>
    </xf>
    <xf numFmtId="0" fontId="3" fillId="18" borderId="61" xfId="1" applyFont="1" applyFill="1" applyBorder="1" applyAlignment="1">
      <alignment horizontal="left" vertical="center" wrapText="1"/>
    </xf>
    <xf numFmtId="0" fontId="4" fillId="0" borderId="61" xfId="1" applyNumberFormat="1" applyFont="1" applyFill="1" applyBorder="1" applyAlignment="1">
      <alignment horizontal="center" vertical="center"/>
    </xf>
    <xf numFmtId="2" fontId="4" fillId="8" borderId="61" xfId="1" applyNumberFormat="1" applyFont="1" applyFill="1" applyBorder="1" applyAlignment="1">
      <alignment horizontal="center" vertical="center"/>
    </xf>
    <xf numFmtId="0" fontId="4" fillId="7" borderId="61" xfId="1" applyNumberFormat="1" applyFont="1" applyFill="1" applyBorder="1" applyAlignment="1">
      <alignment horizontal="center" vertical="center"/>
    </xf>
    <xf numFmtId="1" fontId="4" fillId="0" borderId="61" xfId="1" applyNumberFormat="1" applyFont="1" applyFill="1" applyBorder="1" applyAlignment="1">
      <alignment horizontal="center" vertical="center"/>
    </xf>
    <xf numFmtId="1" fontId="4" fillId="0" borderId="61" xfId="1" applyNumberFormat="1" applyFont="1" applyFill="1" applyBorder="1" applyAlignment="1">
      <alignment horizontal="center" vertical="center" wrapText="1"/>
    </xf>
    <xf numFmtId="0" fontId="4" fillId="0" borderId="61" xfId="1" applyFont="1" applyFill="1" applyBorder="1" applyAlignment="1">
      <alignment horizontal="left" vertical="center"/>
    </xf>
    <xf numFmtId="0" fontId="4" fillId="0" borderId="61" xfId="1" applyFont="1" applyFill="1" applyBorder="1" applyAlignment="1">
      <alignment vertical="center"/>
    </xf>
    <xf numFmtId="0" fontId="4" fillId="0" borderId="61" xfId="1" applyFont="1" applyFill="1" applyBorder="1" applyAlignment="1">
      <alignment vertical="center" wrapText="1"/>
    </xf>
    <xf numFmtId="0" fontId="4" fillId="0" borderId="61" xfId="1" applyFont="1" applyFill="1" applyBorder="1" applyAlignment="1">
      <alignment horizontal="center" vertical="center"/>
    </xf>
    <xf numFmtId="0" fontId="0" fillId="3" borderId="61" xfId="0" applyFill="1" applyBorder="1" applyAlignment="1">
      <alignment horizontal="center" vertical="center"/>
    </xf>
    <xf numFmtId="0" fontId="0" fillId="0" borderId="61" xfId="0" applyBorder="1" applyAlignment="1">
      <alignment horizontal="center" vertical="center"/>
    </xf>
    <xf numFmtId="0" fontId="0" fillId="0" borderId="58" xfId="0" applyBorder="1" applyAlignment="1">
      <alignment horizontal="center" vertical="center"/>
    </xf>
    <xf numFmtId="0" fontId="0" fillId="0" borderId="22" xfId="0" applyBorder="1" applyAlignment="1">
      <alignment horizontal="center" vertical="center"/>
    </xf>
    <xf numFmtId="0" fontId="0" fillId="0" borderId="68" xfId="0" applyBorder="1" applyAlignment="1">
      <alignment horizontal="center" vertical="center"/>
    </xf>
    <xf numFmtId="164" fontId="23" fillId="0" borderId="61" xfId="11" applyFont="1" applyBorder="1"/>
    <xf numFmtId="164" fontId="23" fillId="0" borderId="58" xfId="11" applyFont="1" applyBorder="1"/>
    <xf numFmtId="0" fontId="19" fillId="0" borderId="20" xfId="0" applyFont="1" applyBorder="1" applyAlignment="1">
      <alignment wrapText="1"/>
    </xf>
    <xf numFmtId="0" fontId="4" fillId="0" borderId="21" xfId="1" applyFont="1" applyFill="1" applyBorder="1"/>
    <xf numFmtId="0" fontId="19" fillId="0" borderId="21" xfId="0" applyFont="1" applyBorder="1" applyAlignment="1">
      <alignment wrapText="1"/>
    </xf>
    <xf numFmtId="0" fontId="23" fillId="21" borderId="21" xfId="0" applyFont="1" applyFill="1" applyBorder="1" applyAlignment="1">
      <alignment wrapText="1"/>
    </xf>
    <xf numFmtId="0" fontId="4" fillId="11" borderId="21" xfId="1" applyFont="1" applyFill="1" applyBorder="1" applyAlignment="1">
      <alignment wrapText="1"/>
    </xf>
    <xf numFmtId="49" fontId="23" fillId="11" borderId="21" xfId="11" applyNumberFormat="1" applyFont="1" applyFill="1" applyBorder="1" applyAlignment="1">
      <alignment wrapText="1"/>
    </xf>
    <xf numFmtId="0" fontId="19" fillId="0" borderId="21" xfId="0" applyFont="1" applyBorder="1"/>
    <xf numFmtId="0" fontId="4" fillId="0" borderId="21" xfId="1" applyFont="1" applyFill="1" applyBorder="1" applyAlignment="1">
      <alignment wrapText="1"/>
    </xf>
    <xf numFmtId="0" fontId="19" fillId="0" borderId="28" xfId="0" applyFont="1" applyBorder="1" applyAlignment="1">
      <alignment wrapText="1"/>
    </xf>
    <xf numFmtId="0" fontId="19" fillId="0" borderId="22" xfId="0" applyFont="1" applyBorder="1" applyAlignment="1">
      <alignment wrapText="1"/>
    </xf>
    <xf numFmtId="0" fontId="19" fillId="14" borderId="28" xfId="0" applyFont="1" applyFill="1" applyBorder="1"/>
    <xf numFmtId="0" fontId="19" fillId="11" borderId="21" xfId="0" applyFont="1" applyFill="1" applyBorder="1" applyAlignment="1">
      <alignment wrapText="1"/>
    </xf>
    <xf numFmtId="0" fontId="19" fillId="11" borderId="21" xfId="0" applyFont="1" applyFill="1" applyBorder="1"/>
    <xf numFmtId="0" fontId="19" fillId="0" borderId="27" xfId="0" applyFont="1" applyBorder="1" applyAlignment="1">
      <alignment wrapText="1"/>
    </xf>
    <xf numFmtId="0" fontId="19" fillId="14" borderId="14" xfId="0" applyFont="1" applyFill="1" applyBorder="1"/>
    <xf numFmtId="0" fontId="19" fillId="0" borderId="28" xfId="0" applyFont="1" applyBorder="1"/>
    <xf numFmtId="0" fontId="19" fillId="7" borderId="21" xfId="0" applyFont="1" applyFill="1" applyBorder="1" applyAlignment="1">
      <alignment wrapText="1"/>
    </xf>
    <xf numFmtId="0" fontId="23" fillId="11" borderId="21" xfId="0" applyFont="1" applyFill="1" applyBorder="1" applyAlignment="1">
      <alignment wrapText="1"/>
    </xf>
    <xf numFmtId="0" fontId="19" fillId="10" borderId="21" xfId="0" applyFont="1" applyFill="1" applyBorder="1" applyAlignment="1">
      <alignment wrapText="1"/>
    </xf>
    <xf numFmtId="0" fontId="4" fillId="0" borderId="28" xfId="1" applyFont="1" applyFill="1" applyBorder="1"/>
    <xf numFmtId="0" fontId="13" fillId="11" borderId="21" xfId="1" applyFont="1" applyFill="1" applyBorder="1" applyAlignment="1">
      <alignment wrapText="1"/>
    </xf>
    <xf numFmtId="0" fontId="23" fillId="10" borderId="21" xfId="0" applyFont="1" applyFill="1" applyBorder="1" applyAlignment="1">
      <alignment wrapText="1"/>
    </xf>
    <xf numFmtId="164" fontId="23" fillId="11" borderId="27" xfId="11" applyFont="1" applyFill="1" applyBorder="1" applyAlignment="1">
      <alignment wrapText="1"/>
    </xf>
    <xf numFmtId="0" fontId="29" fillId="0" borderId="0" xfId="0" applyFont="1" applyAlignment="1">
      <alignment horizontal="center" vertical="center"/>
    </xf>
    <xf numFmtId="3" fontId="29" fillId="0" borderId="0" xfId="0" applyNumberFormat="1" applyFont="1" applyAlignment="1">
      <alignment horizontal="center" vertical="center"/>
    </xf>
    <xf numFmtId="0" fontId="26" fillId="0" borderId="0" xfId="0" applyFont="1" applyAlignment="1">
      <alignment horizontal="center" vertical="center" wrapText="1"/>
    </xf>
    <xf numFmtId="3" fontId="29" fillId="0" borderId="1" xfId="0" applyNumberFormat="1" applyFont="1" applyBorder="1" applyAlignment="1">
      <alignment horizontal="center" vertical="center" wrapText="1"/>
    </xf>
    <xf numFmtId="0" fontId="29" fillId="0" borderId="0" xfId="0" applyFont="1" applyAlignment="1">
      <alignment horizontal="center" vertical="center" wrapText="1"/>
    </xf>
    <xf numFmtId="3" fontId="29" fillId="0" borderId="0" xfId="0" applyNumberFormat="1" applyFont="1" applyAlignment="1">
      <alignment horizontal="center" vertical="center" wrapText="1"/>
    </xf>
    <xf numFmtId="0" fontId="33" fillId="0" borderId="0" xfId="0" applyFont="1" applyAlignment="1">
      <alignment horizontal="left" wrapText="1"/>
    </xf>
    <xf numFmtId="164" fontId="5" fillId="14" borderId="10" xfId="11" applyFont="1" applyFill="1" applyBorder="1" applyAlignment="1">
      <alignment horizontal="center" vertical="center"/>
    </xf>
    <xf numFmtId="164" fontId="15" fillId="14" borderId="10" xfId="11" applyFont="1" applyFill="1" applyBorder="1" applyAlignment="1">
      <alignment horizontal="center" vertical="center" wrapText="1"/>
    </xf>
    <xf numFmtId="164" fontId="15" fillId="14" borderId="10" xfId="11" applyFont="1" applyFill="1" applyBorder="1" applyAlignment="1">
      <alignment horizontal="center" vertical="center"/>
    </xf>
    <xf numFmtId="0" fontId="36" fillId="27" borderId="40" xfId="0" applyFont="1" applyFill="1" applyBorder="1" applyAlignment="1">
      <alignment horizontal="left" vertical="center" wrapText="1"/>
    </xf>
    <xf numFmtId="0" fontId="32" fillId="24" borderId="64" xfId="0" applyFont="1" applyFill="1" applyBorder="1" applyAlignment="1">
      <alignment horizontal="left" vertical="center" wrapText="1"/>
    </xf>
    <xf numFmtId="0" fontId="32" fillId="25" borderId="41" xfId="0" applyFont="1" applyFill="1" applyBorder="1" applyAlignment="1">
      <alignment horizontal="left" vertical="center" wrapText="1"/>
    </xf>
    <xf numFmtId="0" fontId="32" fillId="26" borderId="68" xfId="0" applyFont="1" applyFill="1" applyBorder="1" applyAlignment="1">
      <alignment horizontal="left" vertical="center" wrapText="1"/>
    </xf>
    <xf numFmtId="3" fontId="26" fillId="0" borderId="51" xfId="0" applyNumberFormat="1" applyFont="1" applyBorder="1" applyAlignment="1">
      <alignment horizontal="center" vertical="center" wrapText="1"/>
    </xf>
    <xf numFmtId="3" fontId="26" fillId="0" borderId="14" xfId="0" applyNumberFormat="1" applyFont="1" applyBorder="1" applyAlignment="1">
      <alignment horizontal="center" vertical="center" wrapText="1"/>
    </xf>
    <xf numFmtId="3" fontId="26" fillId="0" borderId="30" xfId="0" applyNumberFormat="1" applyFont="1" applyBorder="1" applyAlignment="1">
      <alignment horizontal="center" vertical="center" wrapText="1"/>
    </xf>
    <xf numFmtId="167" fontId="26" fillId="0" borderId="14" xfId="0" applyNumberFormat="1" applyFont="1" applyBorder="1" applyAlignment="1">
      <alignment horizontal="center" vertical="center" wrapText="1"/>
    </xf>
    <xf numFmtId="167" fontId="26" fillId="0" borderId="30" xfId="0" applyNumberFormat="1" applyFont="1" applyBorder="1" applyAlignment="1">
      <alignment horizontal="center" vertical="center" wrapText="1"/>
    </xf>
    <xf numFmtId="3" fontId="26" fillId="15" borderId="14" xfId="0" applyNumberFormat="1" applyFont="1" applyFill="1" applyBorder="1" applyAlignment="1">
      <alignment horizontal="center" vertical="center" wrapText="1"/>
    </xf>
    <xf numFmtId="3" fontId="26" fillId="15" borderId="30" xfId="0" applyNumberFormat="1" applyFont="1" applyFill="1" applyBorder="1" applyAlignment="1">
      <alignment horizontal="center" vertical="center" wrapText="1"/>
    </xf>
    <xf numFmtId="3" fontId="26" fillId="15" borderId="51" xfId="0" applyNumberFormat="1" applyFont="1" applyFill="1" applyBorder="1" applyAlignment="1">
      <alignment horizontal="center" vertical="center" wrapText="1"/>
    </xf>
    <xf numFmtId="0" fontId="26" fillId="15" borderId="14" xfId="0" applyFont="1" applyFill="1" applyBorder="1" applyAlignment="1">
      <alignment horizontal="center" vertical="center" wrapText="1"/>
    </xf>
    <xf numFmtId="0" fontId="26" fillId="15" borderId="30" xfId="0" applyFont="1" applyFill="1" applyBorder="1" applyAlignment="1">
      <alignment horizontal="center" vertical="center" wrapText="1"/>
    </xf>
    <xf numFmtId="0" fontId="29" fillId="0" borderId="0" xfId="0" applyFont="1" applyFill="1" applyAlignment="1">
      <alignment horizontal="center" vertical="center" wrapText="1"/>
    </xf>
    <xf numFmtId="0" fontId="37" fillId="6" borderId="59" xfId="1" applyFont="1" applyFill="1" applyBorder="1" applyAlignment="1">
      <alignment horizontal="center" vertical="center"/>
    </xf>
    <xf numFmtId="1" fontId="37" fillId="0" borderId="59" xfId="1" applyNumberFormat="1" applyFont="1" applyFill="1" applyBorder="1" applyAlignment="1">
      <alignment horizontal="center" vertical="center" wrapText="1"/>
    </xf>
    <xf numFmtId="3" fontId="34" fillId="0" borderId="19" xfId="0" applyNumberFormat="1" applyFont="1" applyBorder="1" applyAlignment="1">
      <alignment horizontal="center" vertical="center" wrapText="1"/>
    </xf>
    <xf numFmtId="3" fontId="34" fillId="0" borderId="19" xfId="0" quotePrefix="1" applyNumberFormat="1" applyFont="1" applyBorder="1" applyAlignment="1">
      <alignment horizontal="center" vertical="center" wrapText="1"/>
    </xf>
    <xf numFmtId="0" fontId="37" fillId="0" borderId="1" xfId="1" applyFont="1" applyFill="1" applyBorder="1" applyAlignment="1">
      <alignment horizontal="center" vertical="center"/>
    </xf>
    <xf numFmtId="1" fontId="37" fillId="0" borderId="1" xfId="1" applyNumberFormat="1" applyFont="1" applyFill="1" applyBorder="1" applyAlignment="1">
      <alignment horizontal="center" vertical="center" wrapText="1"/>
    </xf>
    <xf numFmtId="3" fontId="34" fillId="0" borderId="1" xfId="0" applyNumberFormat="1" applyFont="1" applyBorder="1" applyAlignment="1">
      <alignment horizontal="center" vertical="center" wrapText="1"/>
    </xf>
    <xf numFmtId="3" fontId="34" fillId="0" borderId="1" xfId="0" quotePrefix="1" applyNumberFormat="1" applyFont="1" applyBorder="1" applyAlignment="1">
      <alignment horizontal="center" vertical="center" wrapText="1"/>
    </xf>
    <xf numFmtId="1" fontId="38" fillId="0" borderId="1" xfId="1" applyNumberFormat="1" applyFont="1" applyFill="1" applyBorder="1" applyAlignment="1">
      <alignment horizontal="center"/>
    </xf>
    <xf numFmtId="3" fontId="39" fillId="0" borderId="1" xfId="0" applyNumberFormat="1" applyFont="1" applyFill="1" applyBorder="1" applyAlignment="1">
      <alignment horizontal="center" vertical="center" wrapText="1"/>
    </xf>
    <xf numFmtId="3" fontId="34" fillId="0" borderId="1" xfId="0" applyNumberFormat="1" applyFont="1" applyFill="1" applyBorder="1" applyAlignment="1">
      <alignment horizontal="center" vertical="center" wrapText="1"/>
    </xf>
    <xf numFmtId="1" fontId="37" fillId="0" borderId="1" xfId="2" applyNumberFormat="1" applyFont="1" applyFill="1" applyBorder="1" applyAlignment="1">
      <alignment horizontal="center" vertical="center" wrapText="1"/>
    </xf>
    <xf numFmtId="0" fontId="37" fillId="6" borderId="1" xfId="1" applyFont="1" applyFill="1" applyBorder="1" applyAlignment="1">
      <alignment horizontal="center" vertical="center"/>
    </xf>
    <xf numFmtId="0" fontId="34" fillId="0" borderId="1" xfId="0" quotePrefix="1" applyFont="1" applyBorder="1" applyAlignment="1">
      <alignment horizontal="center" vertical="center" wrapText="1"/>
    </xf>
    <xf numFmtId="1" fontId="37" fillId="0" borderId="1" xfId="1" applyNumberFormat="1" applyFont="1" applyFill="1" applyBorder="1" applyAlignment="1">
      <alignment horizontal="center" vertical="center"/>
    </xf>
    <xf numFmtId="0" fontId="34" fillId="0" borderId="1" xfId="0" applyFont="1" applyBorder="1" applyAlignment="1">
      <alignment horizontal="center" vertical="center" wrapText="1"/>
    </xf>
    <xf numFmtId="3" fontId="34" fillId="0" borderId="3" xfId="0" applyNumberFormat="1" applyFont="1" applyBorder="1" applyAlignment="1">
      <alignment horizontal="center" vertical="center" wrapText="1"/>
    </xf>
    <xf numFmtId="1" fontId="37" fillId="0" borderId="1" xfId="11" applyNumberFormat="1" applyFont="1" applyFill="1" applyBorder="1" applyAlignment="1">
      <alignment horizontal="center" vertical="center" wrapText="1"/>
    </xf>
    <xf numFmtId="1" fontId="38" fillId="0" borderId="1" xfId="1" applyNumberFormat="1" applyFont="1" applyFill="1" applyBorder="1" applyAlignment="1">
      <alignment horizontal="center" vertical="center"/>
    </xf>
    <xf numFmtId="3" fontId="34" fillId="22" borderId="1" xfId="0" applyNumberFormat="1" applyFont="1" applyFill="1" applyBorder="1" applyAlignment="1">
      <alignment horizontal="center" vertical="center" wrapText="1"/>
    </xf>
    <xf numFmtId="0" fontId="34" fillId="22" borderId="1" xfId="0" quotePrefix="1" applyFont="1" applyFill="1" applyBorder="1" applyAlignment="1">
      <alignment horizontal="center" vertical="center" wrapText="1"/>
    </xf>
    <xf numFmtId="1" fontId="37" fillId="22" borderId="1" xfId="1" applyNumberFormat="1" applyFont="1" applyFill="1" applyBorder="1" applyAlignment="1">
      <alignment horizontal="center" vertical="center"/>
    </xf>
    <xf numFmtId="1" fontId="37" fillId="22" borderId="1" xfId="1" applyNumberFormat="1" applyFont="1" applyFill="1" applyBorder="1" applyAlignment="1">
      <alignment horizontal="center" vertical="center" wrapText="1"/>
    </xf>
    <xf numFmtId="3" fontId="34" fillId="22" borderId="17" xfId="0" applyNumberFormat="1" applyFont="1" applyFill="1" applyBorder="1" applyAlignment="1">
      <alignment horizontal="center" vertical="center" wrapText="1"/>
    </xf>
    <xf numFmtId="0" fontId="34" fillId="0" borderId="19" xfId="0" quotePrefix="1" applyFont="1" applyBorder="1" applyAlignment="1">
      <alignment horizontal="center" vertical="center" wrapText="1"/>
    </xf>
    <xf numFmtId="0" fontId="41" fillId="20" borderId="40" xfId="0" applyFont="1" applyFill="1" applyBorder="1" applyAlignment="1">
      <alignment vertical="center"/>
    </xf>
    <xf numFmtId="0" fontId="41" fillId="20" borderId="51" xfId="0" applyFont="1" applyFill="1" applyBorder="1" applyAlignment="1">
      <alignment vertical="center"/>
    </xf>
    <xf numFmtId="0" fontId="41" fillId="20" borderId="30" xfId="0" applyFont="1" applyFill="1" applyBorder="1" applyAlignment="1">
      <alignment vertical="center"/>
    </xf>
    <xf numFmtId="1" fontId="3" fillId="0" borderId="17" xfId="1" applyNumberFormat="1" applyFont="1" applyFill="1" applyBorder="1" applyAlignment="1">
      <alignment horizontal="center" vertical="center"/>
    </xf>
    <xf numFmtId="3" fontId="34" fillId="0" borderId="17" xfId="0" applyNumberFormat="1" applyFont="1" applyBorder="1" applyAlignment="1">
      <alignment horizontal="center" vertical="center" wrapText="1"/>
    </xf>
    <xf numFmtId="0" fontId="33" fillId="3" borderId="9" xfId="0" applyFont="1" applyFill="1" applyBorder="1" applyAlignment="1">
      <alignment horizontal="center" vertical="center" wrapText="1"/>
    </xf>
    <xf numFmtId="0" fontId="33" fillId="3" borderId="10" xfId="0" applyFont="1" applyFill="1" applyBorder="1" applyAlignment="1">
      <alignment horizontal="center" vertical="center" wrapText="1"/>
    </xf>
    <xf numFmtId="3" fontId="33" fillId="3" borderId="10" xfId="0" applyNumberFormat="1" applyFont="1" applyFill="1" applyBorder="1" applyAlignment="1">
      <alignment horizontal="center" vertical="center" wrapText="1"/>
    </xf>
    <xf numFmtId="0" fontId="33" fillId="3" borderId="10" xfId="0" quotePrefix="1" applyFont="1" applyFill="1" applyBorder="1" applyAlignment="1">
      <alignment horizontal="center" vertical="center" wrapText="1"/>
    </xf>
    <xf numFmtId="0" fontId="33" fillId="3" borderId="11" xfId="0" quotePrefix="1" applyFont="1" applyFill="1" applyBorder="1" applyAlignment="1">
      <alignment horizontal="center" vertical="center" wrapText="1"/>
    </xf>
    <xf numFmtId="3" fontId="33" fillId="3" borderId="11" xfId="0" applyNumberFormat="1" applyFont="1" applyFill="1" applyBorder="1" applyAlignment="1">
      <alignment horizontal="center" vertical="center" wrapText="1"/>
    </xf>
    <xf numFmtId="3" fontId="12" fillId="0" borderId="1" xfId="0" applyNumberFormat="1" applyFont="1" applyBorder="1" applyAlignment="1">
      <alignment horizontal="center" vertical="center" wrapText="1"/>
    </xf>
    <xf numFmtId="0" fontId="26" fillId="29" borderId="40" xfId="0" applyFont="1" applyFill="1" applyBorder="1" applyAlignment="1">
      <alignment horizontal="center" vertical="center" wrapText="1"/>
    </xf>
    <xf numFmtId="0" fontId="26" fillId="29" borderId="51" xfId="0" applyFont="1" applyFill="1" applyBorder="1" applyAlignment="1">
      <alignment horizontal="center" vertical="center" wrapText="1"/>
    </xf>
    <xf numFmtId="3" fontId="26" fillId="29" borderId="51" xfId="0" applyNumberFormat="1" applyFont="1" applyFill="1" applyBorder="1" applyAlignment="1">
      <alignment horizontal="center" vertical="center" wrapText="1"/>
    </xf>
    <xf numFmtId="3" fontId="26" fillId="29" borderId="30" xfId="0" applyNumberFormat="1" applyFont="1" applyFill="1" applyBorder="1" applyAlignment="1">
      <alignment horizontal="center" vertical="center" wrapText="1"/>
    </xf>
    <xf numFmtId="3" fontId="26" fillId="29" borderId="14" xfId="0" applyNumberFormat="1" applyFont="1" applyFill="1" applyBorder="1" applyAlignment="1">
      <alignment horizontal="center" vertical="center" wrapText="1"/>
    </xf>
    <xf numFmtId="3" fontId="33" fillId="3" borderId="65" xfId="0" applyNumberFormat="1" applyFont="1" applyFill="1" applyBorder="1" applyAlignment="1">
      <alignment horizontal="center" vertical="center" wrapText="1"/>
    </xf>
    <xf numFmtId="3" fontId="33" fillId="3" borderId="14" xfId="0" applyNumberFormat="1" applyFont="1" applyFill="1" applyBorder="1" applyAlignment="1">
      <alignment horizontal="center" vertical="center" wrapText="1"/>
    </xf>
    <xf numFmtId="3" fontId="33" fillId="3" borderId="51" xfId="0" applyNumberFormat="1" applyFont="1" applyFill="1" applyBorder="1" applyAlignment="1">
      <alignment horizontal="center" vertical="center" wrapText="1"/>
    </xf>
    <xf numFmtId="0" fontId="37" fillId="0" borderId="39" xfId="1" applyNumberFormat="1" applyFont="1" applyFill="1" applyBorder="1" applyAlignment="1">
      <alignment horizontal="left" vertical="center" wrapText="1"/>
    </xf>
    <xf numFmtId="0" fontId="37" fillId="0" borderId="4" xfId="1" applyFont="1" applyFill="1" applyBorder="1" applyAlignment="1" applyProtection="1">
      <alignment horizontal="left" vertical="center"/>
      <protection locked="0"/>
    </xf>
    <xf numFmtId="0" fontId="37" fillId="0" borderId="4" xfId="1" applyFont="1" applyFill="1" applyBorder="1" applyAlignment="1">
      <alignment horizontal="left" vertical="center"/>
    </xf>
    <xf numFmtId="0" fontId="37" fillId="0" borderId="4" xfId="1" applyNumberFormat="1" applyFont="1" applyFill="1" applyBorder="1" applyAlignment="1">
      <alignment horizontal="left" vertical="center" wrapText="1"/>
    </xf>
    <xf numFmtId="0" fontId="37" fillId="0" borderId="4" xfId="1" applyFont="1" applyFill="1" applyBorder="1" applyAlignment="1">
      <alignment horizontal="left" vertical="center" wrapText="1"/>
    </xf>
    <xf numFmtId="0" fontId="37" fillId="0" borderId="4" xfId="1" applyNumberFormat="1" applyFont="1" applyFill="1" applyBorder="1" applyAlignment="1">
      <alignment horizontal="left" vertical="center"/>
    </xf>
    <xf numFmtId="0" fontId="40" fillId="0" borderId="4" xfId="1" applyNumberFormat="1" applyFont="1" applyFill="1" applyBorder="1" applyAlignment="1">
      <alignment horizontal="left" vertical="center" wrapText="1"/>
    </xf>
    <xf numFmtId="0" fontId="37" fillId="0" borderId="4" xfId="4" applyFont="1" applyFill="1" applyBorder="1" applyAlignment="1">
      <alignment horizontal="left" vertical="center" wrapText="1"/>
    </xf>
    <xf numFmtId="0" fontId="37" fillId="0" borderId="4" xfId="5" applyFont="1" applyFill="1" applyBorder="1" applyAlignment="1">
      <alignment horizontal="left" vertical="center" wrapText="1"/>
    </xf>
    <xf numFmtId="0" fontId="36" fillId="27" borderId="20" xfId="0" applyFont="1" applyFill="1" applyBorder="1" applyAlignment="1">
      <alignment horizontal="center" vertical="center" wrapText="1"/>
    </xf>
    <xf numFmtId="0" fontId="32" fillId="24" borderId="21" xfId="0" applyFont="1" applyFill="1" applyBorder="1" applyAlignment="1">
      <alignment horizontal="center" vertical="center" wrapText="1"/>
    </xf>
    <xf numFmtId="0" fontId="32" fillId="25" borderId="21" xfId="0" applyFont="1" applyFill="1" applyBorder="1" applyAlignment="1">
      <alignment horizontal="center" vertical="center" wrapText="1"/>
    </xf>
    <xf numFmtId="0" fontId="32" fillId="26" borderId="22" xfId="0" applyFont="1" applyFill="1" applyBorder="1" applyAlignment="1">
      <alignment horizontal="center" vertical="center" wrapText="1"/>
    </xf>
    <xf numFmtId="0" fontId="37" fillId="0" borderId="29" xfId="1" applyNumberFormat="1" applyFont="1" applyFill="1" applyBorder="1" applyAlignment="1">
      <alignment horizontal="left" vertical="center" wrapText="1"/>
    </xf>
    <xf numFmtId="0" fontId="37" fillId="0" borderId="17" xfId="1" applyFont="1" applyFill="1" applyBorder="1" applyAlignment="1">
      <alignment horizontal="center" vertical="center"/>
    </xf>
    <xf numFmtId="1" fontId="37" fillId="0" borderId="17" xfId="1" applyNumberFormat="1" applyFont="1" applyFill="1" applyBorder="1" applyAlignment="1">
      <alignment horizontal="center" vertical="center" wrapText="1"/>
    </xf>
    <xf numFmtId="3" fontId="34" fillId="0" borderId="18" xfId="0" quotePrefix="1" applyNumberFormat="1" applyFont="1" applyBorder="1" applyAlignment="1">
      <alignment horizontal="center" vertical="center" wrapText="1"/>
    </xf>
    <xf numFmtId="0" fontId="37" fillId="0" borderId="19" xfId="1" applyFont="1" applyFill="1" applyBorder="1" applyAlignment="1">
      <alignment horizontal="center" vertical="center"/>
    </xf>
    <xf numFmtId="1" fontId="37" fillId="0" borderId="19" xfId="1" applyNumberFormat="1" applyFont="1" applyFill="1" applyBorder="1" applyAlignment="1">
      <alignment horizontal="center" vertical="center" wrapText="1"/>
    </xf>
    <xf numFmtId="0" fontId="37" fillId="6" borderId="10" xfId="1" applyFont="1" applyFill="1" applyBorder="1" applyAlignment="1">
      <alignment horizontal="center" vertical="center"/>
    </xf>
    <xf numFmtId="164" fontId="37" fillId="22" borderId="10" xfId="11" applyFont="1" applyFill="1" applyBorder="1" applyAlignment="1">
      <alignment horizontal="center" vertical="center" wrapText="1"/>
    </xf>
    <xf numFmtId="3" fontId="34" fillId="22" borderId="10" xfId="0" applyNumberFormat="1" applyFont="1" applyFill="1" applyBorder="1" applyAlignment="1">
      <alignment horizontal="center" vertical="center" wrapText="1"/>
    </xf>
    <xf numFmtId="0" fontId="34" fillId="22" borderId="10" xfId="0" quotePrefix="1" applyFont="1" applyFill="1" applyBorder="1" applyAlignment="1">
      <alignment horizontal="center" vertical="center" wrapText="1"/>
    </xf>
    <xf numFmtId="0" fontId="34" fillId="22" borderId="11" xfId="0" quotePrefix="1" applyFont="1" applyFill="1" applyBorder="1" applyAlignment="1">
      <alignment horizontal="center" vertical="center" wrapText="1"/>
    </xf>
    <xf numFmtId="0" fontId="37" fillId="0" borderId="29" xfId="1" applyFont="1" applyFill="1" applyBorder="1" applyAlignment="1">
      <alignment horizontal="left" vertical="center" wrapText="1"/>
    </xf>
    <xf numFmtId="0" fontId="37" fillId="6" borderId="17" xfId="1" applyFont="1" applyFill="1" applyBorder="1" applyAlignment="1">
      <alignment horizontal="center" vertical="center"/>
    </xf>
    <xf numFmtId="164" fontId="37" fillId="0" borderId="17" xfId="11" applyFont="1" applyFill="1" applyBorder="1" applyAlignment="1">
      <alignment horizontal="center" vertical="center" wrapText="1"/>
    </xf>
    <xf numFmtId="1" fontId="37" fillId="0" borderId="19" xfId="1" applyNumberFormat="1" applyFont="1" applyFill="1" applyBorder="1" applyAlignment="1">
      <alignment horizontal="center" vertical="center"/>
    </xf>
    <xf numFmtId="0" fontId="37" fillId="22" borderId="10" xfId="1" applyFont="1" applyFill="1" applyBorder="1" applyAlignment="1">
      <alignment horizontal="center" vertical="center"/>
    </xf>
    <xf numFmtId="1" fontId="37" fillId="0" borderId="17" xfId="1" applyNumberFormat="1" applyFont="1" applyFill="1" applyBorder="1" applyAlignment="1">
      <alignment horizontal="center" vertical="center"/>
    </xf>
    <xf numFmtId="164" fontId="37" fillId="0" borderId="19" xfId="11" applyFont="1" applyFill="1" applyBorder="1" applyAlignment="1">
      <alignment horizontal="center" vertical="center" wrapText="1"/>
    </xf>
    <xf numFmtId="164" fontId="4" fillId="0" borderId="19" xfId="11" applyFont="1" applyFill="1" applyBorder="1" applyAlignment="1">
      <alignment horizontal="center" vertical="center" wrapText="1"/>
    </xf>
    <xf numFmtId="3" fontId="34" fillId="0" borderId="23" xfId="0" applyNumberFormat="1" applyFont="1" applyBorder="1" applyAlignment="1">
      <alignment horizontal="center" vertical="center" wrapText="1"/>
    </xf>
    <xf numFmtId="3" fontId="33" fillId="3" borderId="63" xfId="0" applyNumberFormat="1" applyFont="1" applyFill="1" applyBorder="1" applyAlignment="1">
      <alignment horizontal="center" vertical="center" wrapText="1"/>
    </xf>
    <xf numFmtId="3" fontId="34" fillId="0" borderId="39" xfId="0" quotePrefix="1" applyNumberFormat="1" applyFont="1" applyBorder="1" applyAlignment="1">
      <alignment horizontal="center" vertical="center" wrapText="1"/>
    </xf>
    <xf numFmtId="3" fontId="34" fillId="0" borderId="57" xfId="0" quotePrefix="1" applyNumberFormat="1" applyFont="1" applyBorder="1" applyAlignment="1">
      <alignment horizontal="center" vertical="center" wrapText="1"/>
    </xf>
    <xf numFmtId="0" fontId="34" fillId="22" borderId="65" xfId="0" quotePrefix="1" applyFont="1" applyFill="1" applyBorder="1" applyAlignment="1">
      <alignment horizontal="center" vertical="center" wrapText="1"/>
    </xf>
    <xf numFmtId="0" fontId="33" fillId="3" borderId="65" xfId="0" quotePrefix="1" applyFont="1" applyFill="1" applyBorder="1" applyAlignment="1">
      <alignment horizontal="center" vertical="center" wrapText="1"/>
    </xf>
    <xf numFmtId="3" fontId="34" fillId="0" borderId="55" xfId="0" applyNumberFormat="1" applyFont="1" applyBorder="1" applyAlignment="1">
      <alignment horizontal="center" vertical="center" wrapText="1"/>
    </xf>
    <xf numFmtId="3" fontId="34" fillId="0" borderId="56" xfId="0" applyNumberFormat="1" applyFont="1" applyBorder="1" applyAlignment="1">
      <alignment horizontal="center" vertical="center" wrapText="1"/>
    </xf>
    <xf numFmtId="3" fontId="33" fillId="3" borderId="9" xfId="0" applyNumberFormat="1" applyFont="1" applyFill="1" applyBorder="1" applyAlignment="1">
      <alignment horizontal="center" vertical="center" wrapText="1"/>
    </xf>
    <xf numFmtId="3" fontId="33" fillId="0" borderId="34" xfId="0" applyNumberFormat="1" applyFont="1" applyBorder="1" applyAlignment="1">
      <alignment horizontal="center" vertical="center" wrapText="1"/>
    </xf>
    <xf numFmtId="3" fontId="33" fillId="0" borderId="18" xfId="0" applyNumberFormat="1" applyFont="1" applyBorder="1" applyAlignment="1">
      <alignment horizontal="center" vertical="center" wrapText="1"/>
    </xf>
    <xf numFmtId="3" fontId="33" fillId="0" borderId="77" xfId="0" applyNumberFormat="1" applyFont="1" applyBorder="1" applyAlignment="1">
      <alignment horizontal="center" vertical="center" wrapText="1"/>
    </xf>
    <xf numFmtId="3" fontId="34" fillId="0" borderId="2" xfId="0" applyNumberFormat="1" applyFont="1" applyBorder="1" applyAlignment="1">
      <alignment horizontal="center" vertical="center" wrapText="1"/>
    </xf>
    <xf numFmtId="3" fontId="34" fillId="0" borderId="26" xfId="0" applyNumberFormat="1" applyFont="1" applyBorder="1" applyAlignment="1">
      <alignment horizontal="center" vertical="center" wrapText="1"/>
    </xf>
    <xf numFmtId="3" fontId="34" fillId="22" borderId="63" xfId="0" applyNumberFormat="1" applyFont="1" applyFill="1" applyBorder="1" applyAlignment="1">
      <alignment horizontal="center" vertical="center" wrapText="1"/>
    </xf>
    <xf numFmtId="3" fontId="34" fillId="0" borderId="23" xfId="0" quotePrefix="1" applyNumberFormat="1" applyFont="1" applyBorder="1" applyAlignment="1">
      <alignment horizontal="center" vertical="center" wrapText="1"/>
    </xf>
    <xf numFmtId="3" fontId="34" fillId="0" borderId="2" xfId="0" applyNumberFormat="1" applyFont="1" applyFill="1" applyBorder="1" applyAlignment="1">
      <alignment horizontal="center" vertical="center" wrapText="1"/>
    </xf>
    <xf numFmtId="3" fontId="34" fillId="0" borderId="34" xfId="0" applyNumberFormat="1" applyFont="1" applyBorder="1" applyAlignment="1">
      <alignment horizontal="center" vertical="center" wrapText="1"/>
    </xf>
    <xf numFmtId="3" fontId="34" fillId="0" borderId="18" xfId="0" applyNumberFormat="1" applyFont="1" applyBorder="1" applyAlignment="1">
      <alignment horizontal="center" vertical="center" wrapText="1"/>
    </xf>
    <xf numFmtId="3" fontId="34" fillId="0" borderId="77" xfId="0" applyNumberFormat="1" applyFont="1" applyBorder="1" applyAlignment="1">
      <alignment horizontal="center" vertical="center" wrapText="1"/>
    </xf>
    <xf numFmtId="0" fontId="34" fillId="22" borderId="74" xfId="0" quotePrefix="1" applyFont="1" applyFill="1" applyBorder="1" applyAlignment="1">
      <alignment horizontal="center" vertical="center" wrapText="1"/>
    </xf>
    <xf numFmtId="0" fontId="34" fillId="22" borderId="36" xfId="0" quotePrefix="1" applyFont="1" applyFill="1" applyBorder="1" applyAlignment="1">
      <alignment horizontal="center" vertical="center" wrapText="1"/>
    </xf>
    <xf numFmtId="0" fontId="34" fillId="22" borderId="37" xfId="0" quotePrefix="1" applyFont="1" applyFill="1" applyBorder="1" applyAlignment="1">
      <alignment horizontal="center" vertical="center" wrapText="1"/>
    </xf>
    <xf numFmtId="3" fontId="34" fillId="22" borderId="9" xfId="0" applyNumberFormat="1" applyFont="1" applyFill="1" applyBorder="1" applyAlignment="1">
      <alignment horizontal="center" vertical="center" wrapText="1"/>
    </xf>
    <xf numFmtId="3" fontId="34" fillId="22" borderId="11" xfId="0" applyNumberFormat="1" applyFont="1" applyFill="1" applyBorder="1" applyAlignment="1">
      <alignment horizontal="center" vertical="center" wrapText="1"/>
    </xf>
    <xf numFmtId="0" fontId="37" fillId="22" borderId="57" xfId="1" applyNumberFormat="1" applyFont="1" applyFill="1" applyBorder="1" applyAlignment="1">
      <alignment horizontal="left" vertical="center" wrapText="1"/>
    </xf>
    <xf numFmtId="0" fontId="37" fillId="6" borderId="18" xfId="1" applyFont="1" applyFill="1" applyBorder="1" applyAlignment="1">
      <alignment horizontal="center" vertical="center"/>
    </xf>
    <xf numFmtId="164" fontId="4" fillId="22" borderId="18" xfId="11" applyFont="1" applyFill="1" applyBorder="1" applyAlignment="1">
      <alignment horizontal="center" vertical="center" wrapText="1"/>
    </xf>
    <xf numFmtId="3" fontId="12" fillId="22" borderId="18" xfId="0" applyNumberFormat="1" applyFont="1" applyFill="1" applyBorder="1" applyAlignment="1">
      <alignment horizontal="center" vertical="center" wrapText="1"/>
    </xf>
    <xf numFmtId="3" fontId="12" fillId="22" borderId="38" xfId="0" applyNumberFormat="1" applyFont="1" applyFill="1" applyBorder="1" applyAlignment="1">
      <alignment horizontal="center" vertical="center" wrapText="1"/>
    </xf>
    <xf numFmtId="0" fontId="34" fillId="22" borderId="57" xfId="0" quotePrefix="1" applyFont="1" applyFill="1" applyBorder="1" applyAlignment="1">
      <alignment horizontal="center" vertical="center" wrapText="1"/>
    </xf>
    <xf numFmtId="0" fontId="34" fillId="22" borderId="18" xfId="0" quotePrefix="1" applyFont="1" applyFill="1" applyBorder="1" applyAlignment="1">
      <alignment horizontal="center" vertical="center" wrapText="1"/>
    </xf>
    <xf numFmtId="0" fontId="34" fillId="22" borderId="77" xfId="0" quotePrefix="1" applyFont="1" applyFill="1" applyBorder="1" applyAlignment="1">
      <alignment horizontal="center" vertical="center" wrapText="1"/>
    </xf>
    <xf numFmtId="3" fontId="34" fillId="22" borderId="34" xfId="0" applyNumberFormat="1" applyFont="1" applyFill="1" applyBorder="1" applyAlignment="1">
      <alignment horizontal="center" vertical="center" wrapText="1"/>
    </xf>
    <xf numFmtId="3" fontId="34" fillId="22" borderId="18" xfId="0" applyNumberFormat="1" applyFont="1" applyFill="1" applyBorder="1" applyAlignment="1">
      <alignment horizontal="center" vertical="center" wrapText="1"/>
    </xf>
    <xf numFmtId="3" fontId="34" fillId="22" borderId="77" xfId="0" applyNumberFormat="1" applyFont="1" applyFill="1" applyBorder="1" applyAlignment="1">
      <alignment horizontal="center" vertical="center" wrapText="1"/>
    </xf>
    <xf numFmtId="1" fontId="37" fillId="22" borderId="10" xfId="1" applyNumberFormat="1" applyFont="1" applyFill="1" applyBorder="1" applyAlignment="1">
      <alignment horizontal="center" vertical="center"/>
    </xf>
    <xf numFmtId="1" fontId="37" fillId="22" borderId="10" xfId="1" applyNumberFormat="1" applyFont="1" applyFill="1" applyBorder="1" applyAlignment="1">
      <alignment horizontal="center" vertical="center" wrapText="1"/>
    </xf>
    <xf numFmtId="0" fontId="37" fillId="22" borderId="32" xfId="1" applyFont="1" applyFill="1" applyBorder="1" applyAlignment="1">
      <alignment horizontal="center" vertical="center"/>
    </xf>
    <xf numFmtId="1" fontId="37" fillId="22" borderId="32" xfId="1" applyNumberFormat="1" applyFont="1" applyFill="1" applyBorder="1" applyAlignment="1">
      <alignment horizontal="center" vertical="center"/>
    </xf>
    <xf numFmtId="1" fontId="37" fillId="22" borderId="32" xfId="1" applyNumberFormat="1" applyFont="1" applyFill="1" applyBorder="1" applyAlignment="1">
      <alignment horizontal="center" vertical="center" wrapText="1"/>
    </xf>
    <xf numFmtId="3" fontId="34" fillId="22" borderId="32" xfId="0" applyNumberFormat="1" applyFont="1" applyFill="1" applyBorder="1" applyAlignment="1">
      <alignment horizontal="center" vertical="center" wrapText="1"/>
    </xf>
    <xf numFmtId="3" fontId="34" fillId="22" borderId="46" xfId="0" applyNumberFormat="1" applyFont="1" applyFill="1" applyBorder="1" applyAlignment="1">
      <alignment horizontal="center" vertical="center" wrapText="1"/>
    </xf>
    <xf numFmtId="0" fontId="34" fillId="22" borderId="53" xfId="0" quotePrefix="1" applyFont="1" applyFill="1" applyBorder="1" applyAlignment="1">
      <alignment horizontal="center" vertical="center" wrapText="1"/>
    </xf>
    <xf numFmtId="0" fontId="34" fillId="22" borderId="32" xfId="0" quotePrefix="1" applyFont="1" applyFill="1" applyBorder="1" applyAlignment="1">
      <alignment horizontal="center" vertical="center" wrapText="1"/>
    </xf>
    <xf numFmtId="0" fontId="34" fillId="22" borderId="33" xfId="0" quotePrefix="1" applyFont="1" applyFill="1" applyBorder="1" applyAlignment="1">
      <alignment horizontal="center" vertical="center" wrapText="1"/>
    </xf>
    <xf numFmtId="3" fontId="34" fillId="22" borderId="31" xfId="0" applyNumberFormat="1" applyFont="1" applyFill="1" applyBorder="1" applyAlignment="1">
      <alignment horizontal="center" vertical="center" wrapText="1"/>
    </xf>
    <xf numFmtId="3" fontId="34" fillId="22" borderId="33" xfId="0" applyNumberFormat="1" applyFont="1" applyFill="1" applyBorder="1" applyAlignment="1">
      <alignment horizontal="center" vertical="center" wrapText="1"/>
    </xf>
    <xf numFmtId="3" fontId="39" fillId="22" borderId="53" xfId="0" applyNumberFormat="1" applyFont="1" applyFill="1" applyBorder="1" applyAlignment="1">
      <alignment horizontal="center" vertical="center" wrapText="1"/>
    </xf>
    <xf numFmtId="3" fontId="39" fillId="22" borderId="32" xfId="0" applyNumberFormat="1" applyFont="1" applyFill="1" applyBorder="1" applyAlignment="1">
      <alignment horizontal="center" vertical="center" wrapText="1"/>
    </xf>
    <xf numFmtId="3" fontId="39" fillId="22" borderId="33" xfId="0" applyNumberFormat="1" applyFont="1" applyFill="1" applyBorder="1" applyAlignment="1">
      <alignment horizontal="center" vertical="center" wrapText="1"/>
    </xf>
    <xf numFmtId="3" fontId="34" fillId="0" borderId="66" xfId="0" quotePrefix="1" applyNumberFormat="1" applyFont="1" applyBorder="1" applyAlignment="1">
      <alignment horizontal="center" vertical="center" wrapText="1"/>
    </xf>
    <xf numFmtId="3" fontId="34" fillId="0" borderId="59" xfId="0" quotePrefix="1" applyNumberFormat="1" applyFont="1" applyBorder="1" applyAlignment="1">
      <alignment horizontal="center" vertical="center" wrapText="1"/>
    </xf>
    <xf numFmtId="3" fontId="34" fillId="0" borderId="60" xfId="0" quotePrefix="1" applyNumberFormat="1" applyFont="1" applyBorder="1" applyAlignment="1">
      <alignment horizontal="center" vertical="center" wrapText="1"/>
    </xf>
    <xf numFmtId="3" fontId="34" fillId="0" borderId="47" xfId="0" quotePrefix="1" applyNumberFormat="1" applyFont="1" applyBorder="1" applyAlignment="1">
      <alignment horizontal="center" vertical="center" wrapText="1"/>
    </xf>
    <xf numFmtId="3" fontId="34" fillId="0" borderId="43" xfId="0" quotePrefix="1" applyNumberFormat="1" applyFont="1" applyBorder="1" applyAlignment="1">
      <alignment horizontal="center" vertical="center" wrapText="1"/>
    </xf>
    <xf numFmtId="3" fontId="34" fillId="0" borderId="44" xfId="0" quotePrefix="1" applyNumberFormat="1" applyFont="1" applyBorder="1" applyAlignment="1">
      <alignment horizontal="center" vertical="center" wrapText="1"/>
    </xf>
    <xf numFmtId="3" fontId="34" fillId="0" borderId="61" xfId="0" quotePrefix="1" applyNumberFormat="1" applyFont="1" applyBorder="1" applyAlignment="1">
      <alignment horizontal="center" vertical="center" wrapText="1"/>
    </xf>
    <xf numFmtId="3" fontId="34" fillId="0" borderId="45" xfId="0" quotePrefix="1" applyNumberFormat="1" applyFont="1" applyBorder="1" applyAlignment="1">
      <alignment horizontal="center" vertical="center" wrapText="1"/>
    </xf>
    <xf numFmtId="3" fontId="33" fillId="0" borderId="9" xfId="0" applyNumberFormat="1" applyFont="1" applyBorder="1" applyAlignment="1">
      <alignment horizontal="center" vertical="center" wrapText="1"/>
    </xf>
    <xf numFmtId="3" fontId="33" fillId="0" borderId="10" xfId="0" applyNumberFormat="1" applyFont="1" applyBorder="1" applyAlignment="1">
      <alignment horizontal="center" vertical="center" wrapText="1"/>
    </xf>
    <xf numFmtId="3" fontId="33" fillId="0" borderId="11" xfId="0" applyNumberFormat="1" applyFont="1" applyBorder="1" applyAlignment="1">
      <alignment horizontal="center" vertical="center" wrapText="1"/>
    </xf>
    <xf numFmtId="3" fontId="34" fillId="8" borderId="55" xfId="0" applyNumberFormat="1" applyFont="1" applyFill="1" applyBorder="1" applyAlignment="1">
      <alignment horizontal="center" vertical="center" wrapText="1"/>
    </xf>
    <xf numFmtId="3" fontId="34" fillId="8" borderId="19" xfId="0" applyNumberFormat="1" applyFont="1" applyFill="1" applyBorder="1" applyAlignment="1">
      <alignment horizontal="center" vertical="center" wrapText="1"/>
    </xf>
    <xf numFmtId="3" fontId="34" fillId="8" borderId="56" xfId="0" applyNumberFormat="1" applyFont="1" applyFill="1" applyBorder="1" applyAlignment="1">
      <alignment horizontal="center" vertical="center" wrapText="1"/>
    </xf>
    <xf numFmtId="3" fontId="34" fillId="8" borderId="35" xfId="0" applyNumberFormat="1" applyFont="1" applyFill="1" applyBorder="1" applyAlignment="1">
      <alignment horizontal="center" vertical="center" wrapText="1"/>
    </xf>
    <xf numFmtId="3" fontId="34" fillId="8" borderId="36" xfId="0" applyNumberFormat="1" applyFont="1" applyFill="1" applyBorder="1" applyAlignment="1">
      <alignment horizontal="center" vertical="center" wrapText="1"/>
    </xf>
    <xf numFmtId="3" fontId="34" fillId="8" borderId="37" xfId="0" applyNumberFormat="1" applyFont="1" applyFill="1" applyBorder="1" applyAlignment="1">
      <alignment horizontal="center" vertical="center" wrapText="1"/>
    </xf>
    <xf numFmtId="3" fontId="34" fillId="8" borderId="31" xfId="0" applyNumberFormat="1" applyFont="1" applyFill="1" applyBorder="1" applyAlignment="1">
      <alignment horizontal="center" vertical="center" wrapText="1"/>
    </xf>
    <xf numFmtId="3" fontId="34" fillId="8" borderId="32" xfId="0" applyNumberFormat="1" applyFont="1" applyFill="1" applyBorder="1" applyAlignment="1">
      <alignment horizontal="center" vertical="center" wrapText="1"/>
    </xf>
    <xf numFmtId="3" fontId="34" fillId="8" borderId="33" xfId="0" applyNumberFormat="1" applyFont="1" applyFill="1" applyBorder="1" applyAlignment="1">
      <alignment horizontal="center" vertical="center" wrapText="1"/>
    </xf>
    <xf numFmtId="3" fontId="34" fillId="8" borderId="9" xfId="0" applyNumberFormat="1" applyFont="1" applyFill="1" applyBorder="1" applyAlignment="1">
      <alignment horizontal="center" vertical="center" wrapText="1"/>
    </xf>
    <xf numFmtId="3" fontId="34" fillId="8" borderId="10" xfId="0" applyNumberFormat="1" applyFont="1" applyFill="1" applyBorder="1" applyAlignment="1">
      <alignment horizontal="center" vertical="center" wrapText="1"/>
    </xf>
    <xf numFmtId="3" fontId="34" fillId="8" borderId="11" xfId="0" applyNumberFormat="1" applyFont="1" applyFill="1" applyBorder="1" applyAlignment="1">
      <alignment horizontal="center" vertical="center" wrapText="1"/>
    </xf>
    <xf numFmtId="0" fontId="33" fillId="0" borderId="40" xfId="0" applyFont="1" applyFill="1" applyBorder="1" applyAlignment="1">
      <alignment horizontal="center" vertical="center" wrapText="1"/>
    </xf>
    <xf numFmtId="0" fontId="33" fillId="0" borderId="51" xfId="0" applyFont="1" applyFill="1" applyBorder="1" applyAlignment="1">
      <alignment horizontal="center" vertical="center" wrapText="1"/>
    </xf>
    <xf numFmtId="0" fontId="33" fillId="0" borderId="30" xfId="0" applyFont="1" applyFill="1" applyBorder="1" applyAlignment="1">
      <alignment horizontal="center" vertical="center" wrapText="1"/>
    </xf>
    <xf numFmtId="1" fontId="4" fillId="0" borderId="19" xfId="1" applyNumberFormat="1" applyFont="1" applyFill="1" applyBorder="1" applyAlignment="1">
      <alignment horizontal="center" vertical="center" wrapText="1"/>
    </xf>
    <xf numFmtId="3" fontId="34" fillId="22" borderId="2" xfId="0" applyNumberFormat="1" applyFont="1" applyFill="1" applyBorder="1" applyAlignment="1">
      <alignment horizontal="center" vertical="center" wrapText="1"/>
    </xf>
    <xf numFmtId="3" fontId="33" fillId="0" borderId="65" xfId="0" applyNumberFormat="1" applyFont="1" applyBorder="1" applyAlignment="1">
      <alignment horizontal="center" vertical="center" wrapText="1"/>
    </xf>
    <xf numFmtId="3" fontId="34" fillId="0" borderId="47" xfId="0" applyNumberFormat="1" applyFont="1" applyBorder="1" applyAlignment="1">
      <alignment horizontal="center" vertical="center" wrapText="1"/>
    </xf>
    <xf numFmtId="3" fontId="34" fillId="0" borderId="43" xfId="0" applyNumberFormat="1" applyFont="1" applyBorder="1" applyAlignment="1">
      <alignment horizontal="center" vertical="center" wrapText="1"/>
    </xf>
    <xf numFmtId="3" fontId="34" fillId="22" borderId="47" xfId="0" applyNumberFormat="1" applyFont="1" applyFill="1" applyBorder="1" applyAlignment="1">
      <alignment horizontal="center" vertical="center" wrapText="1"/>
    </xf>
    <xf numFmtId="3" fontId="34" fillId="22" borderId="43" xfId="0" applyNumberFormat="1" applyFont="1" applyFill="1" applyBorder="1" applyAlignment="1">
      <alignment horizontal="center" vertical="center" wrapText="1"/>
    </xf>
    <xf numFmtId="0" fontId="34" fillId="22" borderId="47" xfId="0" quotePrefix="1" applyFont="1" applyFill="1" applyBorder="1" applyAlignment="1">
      <alignment horizontal="center" vertical="center" wrapText="1"/>
    </xf>
    <xf numFmtId="0" fontId="34" fillId="22" borderId="43" xfId="0" quotePrefix="1" applyFont="1" applyFill="1" applyBorder="1" applyAlignment="1">
      <alignment horizontal="center" vertical="center" wrapText="1"/>
    </xf>
    <xf numFmtId="0" fontId="34" fillId="0" borderId="47" xfId="0" quotePrefix="1" applyFont="1" applyBorder="1" applyAlignment="1">
      <alignment horizontal="center" vertical="center" wrapText="1"/>
    </xf>
    <xf numFmtId="0" fontId="34" fillId="0" borderId="43" xfId="0" quotePrefix="1" applyFont="1" applyBorder="1" applyAlignment="1">
      <alignment horizontal="center" vertical="center" wrapText="1"/>
    </xf>
    <xf numFmtId="0" fontId="34" fillId="0" borderId="44" xfId="0" quotePrefix="1" applyFont="1" applyBorder="1" applyAlignment="1">
      <alignment horizontal="center" vertical="center" wrapText="1"/>
    </xf>
    <xf numFmtId="0" fontId="34" fillId="0" borderId="61" xfId="0" quotePrefix="1" applyFont="1" applyBorder="1" applyAlignment="1">
      <alignment horizontal="center" vertical="center" wrapText="1"/>
    </xf>
    <xf numFmtId="0" fontId="34" fillId="0" borderId="45" xfId="0" quotePrefix="1" applyFont="1" applyBorder="1" applyAlignment="1">
      <alignment horizontal="center" vertical="center" wrapText="1"/>
    </xf>
    <xf numFmtId="1" fontId="3" fillId="0" borderId="18" xfId="1" applyNumberFormat="1" applyFont="1" applyFill="1" applyBorder="1" applyAlignment="1">
      <alignment horizontal="center" vertical="center"/>
    </xf>
    <xf numFmtId="0" fontId="33" fillId="0" borderId="9"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1" xfId="0" applyFont="1" applyFill="1" applyBorder="1" applyAlignment="1">
      <alignment horizontal="center" vertical="center" wrapText="1"/>
    </xf>
    <xf numFmtId="3" fontId="39" fillId="0" borderId="47" xfId="0" applyNumberFormat="1" applyFont="1" applyFill="1" applyBorder="1" applyAlignment="1">
      <alignment horizontal="center" vertical="center" wrapText="1"/>
    </xf>
    <xf numFmtId="3" fontId="39" fillId="0" borderId="43" xfId="0" applyNumberFormat="1" applyFont="1" applyFill="1" applyBorder="1" applyAlignment="1">
      <alignment horizontal="center" vertical="center" wrapText="1"/>
    </xf>
    <xf numFmtId="3" fontId="34" fillId="0" borderId="41" xfId="0" applyNumberFormat="1" applyFont="1" applyBorder="1" applyAlignment="1">
      <alignment horizontal="center" vertical="center" wrapText="1"/>
    </xf>
    <xf numFmtId="3" fontId="34" fillId="0" borderId="62" xfId="0" applyNumberFormat="1" applyFont="1" applyBorder="1" applyAlignment="1">
      <alignment horizontal="center" vertical="center" wrapText="1"/>
    </xf>
    <xf numFmtId="0" fontId="34" fillId="0" borderId="47" xfId="0" applyFont="1" applyBorder="1" applyAlignment="1">
      <alignment horizontal="center" vertical="center" wrapText="1"/>
    </xf>
    <xf numFmtId="3" fontId="34" fillId="22" borderId="44" xfId="0" applyNumberFormat="1" applyFont="1" applyFill="1" applyBorder="1" applyAlignment="1">
      <alignment horizontal="center" vertical="center" wrapText="1"/>
    </xf>
    <xf numFmtId="3" fontId="34" fillId="22" borderId="61" xfId="0" applyNumberFormat="1" applyFont="1" applyFill="1" applyBorder="1" applyAlignment="1">
      <alignment horizontal="center" vertical="center" wrapText="1"/>
    </xf>
    <xf numFmtId="3" fontId="34" fillId="22" borderId="45" xfId="0" applyNumberFormat="1" applyFont="1" applyFill="1" applyBorder="1" applyAlignment="1">
      <alignment horizontal="center" vertical="center" wrapText="1"/>
    </xf>
    <xf numFmtId="0" fontId="34" fillId="0" borderId="55" xfId="0" quotePrefix="1" applyFont="1" applyBorder="1" applyAlignment="1">
      <alignment horizontal="center" vertical="center" wrapText="1"/>
    </xf>
    <xf numFmtId="0" fontId="34" fillId="0" borderId="56" xfId="0" quotePrefix="1" applyFont="1" applyBorder="1" applyAlignment="1">
      <alignment horizontal="center" vertical="center" wrapText="1"/>
    </xf>
    <xf numFmtId="0" fontId="34" fillId="22" borderId="44" xfId="0" quotePrefix="1" applyFont="1" applyFill="1" applyBorder="1" applyAlignment="1">
      <alignment horizontal="center" vertical="center" wrapText="1"/>
    </xf>
    <xf numFmtId="0" fontId="34" fillId="22" borderId="61" xfId="0" quotePrefix="1" applyFont="1" applyFill="1" applyBorder="1" applyAlignment="1">
      <alignment horizontal="center" vertical="center" wrapText="1"/>
    </xf>
    <xf numFmtId="0" fontId="34" fillId="22" borderId="45" xfId="0" quotePrefix="1" applyFont="1" applyFill="1" applyBorder="1" applyAlignment="1">
      <alignment horizontal="center" vertical="center" wrapText="1"/>
    </xf>
    <xf numFmtId="3" fontId="34" fillId="8" borderId="47" xfId="0" applyNumberFormat="1" applyFont="1" applyFill="1" applyBorder="1" applyAlignment="1">
      <alignment horizontal="center" vertical="center" wrapText="1"/>
    </xf>
    <xf numFmtId="3" fontId="34" fillId="8" borderId="1" xfId="0" applyNumberFormat="1" applyFont="1" applyFill="1" applyBorder="1" applyAlignment="1">
      <alignment horizontal="center" vertical="center" wrapText="1"/>
    </xf>
    <xf numFmtId="3" fontId="34" fillId="8" borderId="43" xfId="0" applyNumberFormat="1" applyFont="1" applyFill="1" applyBorder="1" applyAlignment="1">
      <alignment horizontal="center" vertical="center" wrapText="1"/>
    </xf>
    <xf numFmtId="1" fontId="3" fillId="0" borderId="34" xfId="1" applyNumberFormat="1" applyFont="1" applyFill="1" applyBorder="1" applyAlignment="1">
      <alignment horizontal="center" vertical="center"/>
    </xf>
    <xf numFmtId="1" fontId="3" fillId="0" borderId="49" xfId="1" applyNumberFormat="1" applyFont="1" applyFill="1" applyBorder="1" applyAlignment="1">
      <alignment horizontal="center" vertical="center"/>
    </xf>
    <xf numFmtId="1" fontId="37" fillId="22" borderId="47" xfId="1" applyNumberFormat="1" applyFont="1" applyFill="1" applyBorder="1" applyAlignment="1">
      <alignment horizontal="center" vertical="center"/>
    </xf>
    <xf numFmtId="3" fontId="34" fillId="22" borderId="49" xfId="0" applyNumberFormat="1" applyFont="1" applyFill="1" applyBorder="1" applyAlignment="1">
      <alignment horizontal="center" vertical="center" wrapText="1"/>
    </xf>
    <xf numFmtId="3" fontId="34" fillId="22" borderId="50" xfId="0" applyNumberFormat="1" applyFont="1" applyFill="1" applyBorder="1" applyAlignment="1">
      <alignment horizontal="center" vertical="center" wrapText="1"/>
    </xf>
    <xf numFmtId="0" fontId="33" fillId="3" borderId="40" xfId="0" applyFont="1" applyFill="1" applyBorder="1" applyAlignment="1">
      <alignment horizontal="center" vertical="center" wrapText="1"/>
    </xf>
    <xf numFmtId="0" fontId="4" fillId="0" borderId="20" xfId="1" applyFont="1" applyFill="1" applyBorder="1" applyAlignment="1">
      <alignment horizontal="center" vertical="center"/>
    </xf>
    <xf numFmtId="0" fontId="4" fillId="6" borderId="21" xfId="1" applyFont="1" applyFill="1" applyBorder="1" applyAlignment="1">
      <alignment horizontal="center" vertical="center"/>
    </xf>
    <xf numFmtId="3" fontId="34" fillId="22" borderId="21" xfId="0" applyNumberFormat="1" applyFont="1" applyFill="1" applyBorder="1" applyAlignment="1">
      <alignment horizontal="center" vertical="center" wrapText="1"/>
    </xf>
    <xf numFmtId="0" fontId="33" fillId="3" borderId="14" xfId="0" applyFont="1" applyFill="1" applyBorder="1" applyAlignment="1">
      <alignment horizontal="center" vertical="center" wrapText="1"/>
    </xf>
    <xf numFmtId="0" fontId="4" fillId="0" borderId="39" xfId="1" applyFont="1" applyFill="1" applyBorder="1" applyAlignment="1">
      <alignment horizontal="center" vertical="center"/>
    </xf>
    <xf numFmtId="0" fontId="37" fillId="6" borderId="4" xfId="1" applyFont="1" applyFill="1" applyBorder="1" applyAlignment="1">
      <alignment horizontal="center" vertical="center"/>
    </xf>
    <xf numFmtId="0" fontId="4" fillId="6" borderId="4" xfId="1" applyFont="1" applyFill="1" applyBorder="1" applyAlignment="1">
      <alignment horizontal="center" vertical="center"/>
    </xf>
    <xf numFmtId="0" fontId="4" fillId="0" borderId="29" xfId="1" applyFont="1" applyFill="1" applyBorder="1" applyAlignment="1">
      <alignment horizontal="center" vertical="center"/>
    </xf>
    <xf numFmtId="0" fontId="4" fillId="0" borderId="20" xfId="1" applyNumberFormat="1" applyFont="1" applyFill="1" applyBorder="1" applyAlignment="1">
      <alignment horizontal="left" vertical="center" wrapText="1"/>
    </xf>
    <xf numFmtId="0" fontId="4" fillId="0" borderId="21" xfId="1" applyNumberFormat="1" applyFont="1" applyFill="1" applyBorder="1" applyAlignment="1">
      <alignment horizontal="left" vertical="center" wrapText="1"/>
    </xf>
    <xf numFmtId="0" fontId="37" fillId="22" borderId="21" xfId="1" applyFont="1" applyFill="1" applyBorder="1" applyAlignment="1">
      <alignment horizontal="left" vertical="center" wrapText="1"/>
    </xf>
    <xf numFmtId="0" fontId="4" fillId="0" borderId="21" xfId="1" applyFont="1" applyFill="1" applyBorder="1" applyAlignment="1">
      <alignment horizontal="left" vertical="center" wrapText="1"/>
    </xf>
    <xf numFmtId="0" fontId="4" fillId="0" borderId="21" xfId="5" applyFont="1" applyFill="1" applyBorder="1" applyAlignment="1">
      <alignment horizontal="left" vertical="center" wrapText="1"/>
    </xf>
    <xf numFmtId="0" fontId="4" fillId="0" borderId="21" xfId="4" applyFont="1" applyFill="1" applyBorder="1" applyAlignment="1">
      <alignment horizontal="left" vertical="center" wrapText="1"/>
    </xf>
    <xf numFmtId="0" fontId="4" fillId="0" borderId="21" xfId="1" applyFont="1" applyFill="1" applyBorder="1" applyAlignment="1" applyProtection="1">
      <alignment horizontal="left" vertical="center"/>
      <protection locked="0"/>
    </xf>
    <xf numFmtId="0" fontId="4" fillId="0" borderId="22" xfId="1" applyFont="1" applyFill="1" applyBorder="1" applyAlignment="1">
      <alignment horizontal="left" vertical="center" wrapText="1"/>
    </xf>
    <xf numFmtId="0" fontId="37" fillId="22" borderId="22" xfId="1" applyFont="1" applyFill="1" applyBorder="1" applyAlignment="1">
      <alignment horizontal="left" vertical="center" wrapText="1"/>
    </xf>
    <xf numFmtId="3" fontId="29" fillId="0" borderId="47" xfId="0" applyNumberFormat="1" applyFont="1" applyBorder="1" applyAlignment="1">
      <alignment horizontal="center" vertical="center" wrapText="1"/>
    </xf>
    <xf numFmtId="3" fontId="29" fillId="0" borderId="43" xfId="0" applyNumberFormat="1" applyFont="1" applyBorder="1" applyAlignment="1">
      <alignment horizontal="center" vertical="center" wrapText="1"/>
    </xf>
    <xf numFmtId="3" fontId="12" fillId="0" borderId="47" xfId="0" applyNumberFormat="1" applyFont="1" applyBorder="1" applyAlignment="1">
      <alignment horizontal="center" vertical="center" wrapText="1"/>
    </xf>
    <xf numFmtId="3" fontId="12" fillId="0" borderId="43" xfId="0" applyNumberFormat="1" applyFont="1" applyBorder="1" applyAlignment="1">
      <alignment horizontal="center" vertical="center" wrapText="1"/>
    </xf>
    <xf numFmtId="3" fontId="34" fillId="22" borderId="22" xfId="0" applyNumberFormat="1" applyFont="1" applyFill="1" applyBorder="1" applyAlignment="1">
      <alignment horizontal="center" vertical="center" wrapText="1"/>
    </xf>
    <xf numFmtId="0" fontId="26" fillId="0" borderId="17" xfId="0" applyFont="1" applyBorder="1" applyAlignment="1">
      <alignment horizontal="center" vertical="center" wrapText="1"/>
    </xf>
    <xf numFmtId="0" fontId="26" fillId="0" borderId="20"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4" fillId="0" borderId="78" xfId="1" applyFont="1" applyFill="1" applyBorder="1" applyAlignment="1" applyProtection="1">
      <alignment horizontal="left" vertical="center" wrapText="1"/>
      <protection locked="0"/>
    </xf>
    <xf numFmtId="0" fontId="4" fillId="0" borderId="62" xfId="1" applyFont="1" applyFill="1" applyBorder="1" applyAlignment="1" applyProtection="1">
      <alignment horizontal="left" vertical="center" wrapText="1"/>
      <protection locked="0"/>
    </xf>
    <xf numFmtId="0" fontId="6" fillId="0" borderId="62" xfId="1" applyNumberFormat="1" applyFont="1" applyFill="1" applyBorder="1" applyAlignment="1">
      <alignment horizontal="left" vertical="center" wrapText="1"/>
    </xf>
    <xf numFmtId="0" fontId="37" fillId="22" borderId="62" xfId="1" applyFont="1" applyFill="1" applyBorder="1" applyAlignment="1">
      <alignment horizontal="left" vertical="center" wrapText="1"/>
    </xf>
    <xf numFmtId="0" fontId="4" fillId="0" borderId="62" xfId="1" applyFont="1" applyFill="1" applyBorder="1" applyAlignment="1">
      <alignment horizontal="left" vertical="center" wrapText="1"/>
    </xf>
    <xf numFmtId="0" fontId="4" fillId="0" borderId="62" xfId="1" applyNumberFormat="1" applyFont="1" applyFill="1" applyBorder="1" applyAlignment="1">
      <alignment horizontal="left" vertical="center" wrapText="1"/>
    </xf>
    <xf numFmtId="0" fontId="37" fillId="22" borderId="79" xfId="1" applyFont="1" applyFill="1" applyBorder="1" applyAlignment="1">
      <alignment horizontal="left" vertical="center" wrapText="1"/>
    </xf>
    <xf numFmtId="0" fontId="29" fillId="0" borderId="20" xfId="0" applyFont="1" applyBorder="1" applyAlignment="1">
      <alignment horizontal="center" vertical="center" wrapText="1"/>
    </xf>
    <xf numFmtId="0" fontId="29" fillId="0" borderId="14" xfId="0" applyFont="1" applyBorder="1" applyAlignment="1">
      <alignment horizontal="center" vertical="center" wrapText="1"/>
    </xf>
    <xf numFmtId="0" fontId="26" fillId="0" borderId="14" xfId="0" applyFont="1" applyBorder="1" applyAlignment="1">
      <alignment horizontal="center" vertical="center" wrapText="1"/>
    </xf>
    <xf numFmtId="0" fontId="37" fillId="0" borderId="47" xfId="1" applyFont="1" applyFill="1" applyBorder="1" applyAlignment="1">
      <alignment vertical="center"/>
    </xf>
    <xf numFmtId="0" fontId="38" fillId="0" borderId="47" xfId="1" applyFont="1" applyFill="1" applyBorder="1" applyAlignment="1">
      <alignment horizontal="center" vertical="center"/>
    </xf>
    <xf numFmtId="0" fontId="38" fillId="0" borderId="47" xfId="1" applyFont="1" applyFill="1" applyBorder="1" applyAlignment="1">
      <alignment vertical="center"/>
    </xf>
    <xf numFmtId="0" fontId="37" fillId="0" borderId="47" xfId="1" applyFont="1" applyFill="1" applyBorder="1" applyAlignment="1">
      <alignment vertical="center" wrapText="1"/>
    </xf>
    <xf numFmtId="0" fontId="37" fillId="0" borderId="47" xfId="1" applyFont="1" applyFill="1" applyBorder="1" applyAlignment="1">
      <alignment horizontal="center" vertical="center"/>
    </xf>
    <xf numFmtId="0" fontId="37" fillId="0" borderId="47" xfId="1" applyFont="1" applyFill="1" applyBorder="1" applyAlignment="1">
      <alignment horizontal="left" vertical="center"/>
    </xf>
    <xf numFmtId="0" fontId="38" fillId="0" borderId="47" xfId="1" applyFont="1" applyFill="1" applyBorder="1" applyAlignment="1">
      <alignment horizontal="left" vertical="center"/>
    </xf>
    <xf numFmtId="0" fontId="37" fillId="0" borderId="4" xfId="1" applyFont="1" applyFill="1" applyBorder="1" applyAlignment="1">
      <alignment horizontal="center" vertical="center"/>
    </xf>
    <xf numFmtId="0" fontId="37" fillId="0" borderId="44" xfId="1" applyFont="1" applyFill="1" applyBorder="1" applyAlignment="1">
      <alignment horizontal="left" vertical="center"/>
    </xf>
    <xf numFmtId="0" fontId="38" fillId="17" borderId="0" xfId="1" applyFont="1" applyFill="1"/>
    <xf numFmtId="0" fontId="42" fillId="17" borderId="0" xfId="0" applyFont="1" applyFill="1"/>
    <xf numFmtId="0" fontId="42" fillId="0" borderId="1" xfId="0" applyFont="1" applyBorder="1" applyAlignment="1">
      <alignment horizontal="center"/>
    </xf>
    <xf numFmtId="0" fontId="42" fillId="0" borderId="2" xfId="0" applyFont="1" applyBorder="1" applyAlignment="1">
      <alignment horizontal="center"/>
    </xf>
    <xf numFmtId="0" fontId="42" fillId="0" borderId="62" xfId="0" applyFont="1" applyBorder="1" applyAlignment="1">
      <alignment horizontal="center"/>
    </xf>
    <xf numFmtId="0" fontId="38" fillId="0" borderId="1" xfId="1" applyFont="1" applyFill="1" applyBorder="1" applyAlignment="1">
      <alignment horizontal="center"/>
    </xf>
    <xf numFmtId="0" fontId="38" fillId="0" borderId="2" xfId="1" applyFont="1" applyFill="1" applyBorder="1" applyAlignment="1">
      <alignment horizontal="center"/>
    </xf>
    <xf numFmtId="0" fontId="38" fillId="0" borderId="62" xfId="1" applyFont="1" applyFill="1" applyBorder="1" applyAlignment="1">
      <alignment horizontal="center"/>
    </xf>
    <xf numFmtId="0" fontId="43" fillId="0" borderId="14" xfId="1" applyFont="1" applyFill="1" applyBorder="1" applyAlignment="1">
      <alignment horizontal="center"/>
    </xf>
    <xf numFmtId="0" fontId="37" fillId="0" borderId="2" xfId="1" applyNumberFormat="1" applyFont="1" applyFill="1" applyBorder="1" applyAlignment="1">
      <alignment vertical="center" wrapText="1"/>
    </xf>
    <xf numFmtId="0" fontId="37" fillId="0" borderId="2" xfId="1" applyFont="1" applyFill="1" applyBorder="1" applyAlignment="1">
      <alignment horizontal="left" vertical="center"/>
    </xf>
    <xf numFmtId="0" fontId="37" fillId="0" borderId="2" xfId="1" applyFont="1" applyFill="1" applyBorder="1" applyAlignment="1" applyProtection="1">
      <alignment horizontal="left" vertical="center"/>
      <protection locked="0"/>
    </xf>
    <xf numFmtId="0" fontId="37" fillId="0" borderId="2" xfId="1" applyFont="1" applyFill="1" applyBorder="1" applyAlignment="1">
      <alignment horizontal="left" vertical="top" wrapText="1"/>
    </xf>
    <xf numFmtId="0" fontId="37" fillId="0" borderId="2" xfId="1" applyNumberFormat="1" applyFont="1" applyFill="1" applyBorder="1" applyAlignment="1">
      <alignment horizontal="left" vertical="center" wrapText="1"/>
    </xf>
    <xf numFmtId="0" fontId="37" fillId="0" borderId="2" xfId="1" applyNumberFormat="1" applyFont="1" applyFill="1" applyBorder="1" applyAlignment="1">
      <alignment horizontal="left" vertical="center"/>
    </xf>
    <xf numFmtId="0" fontId="40" fillId="0" borderId="2" xfId="1" applyNumberFormat="1" applyFont="1" applyFill="1" applyBorder="1" applyAlignment="1">
      <alignment vertical="center" wrapText="1"/>
    </xf>
    <xf numFmtId="0" fontId="37" fillId="0" borderId="2" xfId="4" applyFont="1" applyFill="1" applyBorder="1" applyAlignment="1">
      <alignment horizontal="left" vertical="center" wrapText="1"/>
    </xf>
    <xf numFmtId="0" fontId="40" fillId="0" borderId="2" xfId="1" applyNumberFormat="1" applyFont="1" applyFill="1" applyBorder="1" applyAlignment="1">
      <alignment horizontal="left" vertical="center" wrapText="1"/>
    </xf>
    <xf numFmtId="0" fontId="37" fillId="0" borderId="2" xfId="1" applyFont="1" applyFill="1" applyBorder="1" applyAlignment="1">
      <alignment horizontal="left" vertical="center" wrapText="1"/>
    </xf>
    <xf numFmtId="0" fontId="37" fillId="0" borderId="20" xfId="1" applyFont="1" applyFill="1" applyBorder="1" applyAlignment="1">
      <alignment horizontal="center" vertical="center"/>
    </xf>
    <xf numFmtId="0" fontId="37" fillId="0" borderId="21" xfId="1" applyFont="1" applyFill="1" applyBorder="1" applyAlignment="1">
      <alignment horizontal="center" vertical="center"/>
    </xf>
    <xf numFmtId="0" fontId="37" fillId="0" borderId="2" xfId="1" applyFont="1" applyFill="1" applyBorder="1" applyAlignment="1" applyProtection="1">
      <alignment horizontal="left" vertical="center" wrapText="1"/>
      <protection locked="0"/>
    </xf>
    <xf numFmtId="0" fontId="37" fillId="0" borderId="58" xfId="1" applyNumberFormat="1" applyFont="1" applyFill="1" applyBorder="1" applyAlignment="1">
      <alignment horizontal="left" vertical="center" wrapText="1"/>
    </xf>
    <xf numFmtId="0" fontId="37" fillId="0" borderId="20" xfId="1" applyFont="1" applyFill="1" applyBorder="1" applyAlignment="1">
      <alignment horizontal="center"/>
    </xf>
    <xf numFmtId="0" fontId="42" fillId="0" borderId="4" xfId="0" applyFont="1" applyBorder="1" applyAlignment="1">
      <alignment horizontal="center"/>
    </xf>
    <xf numFmtId="0" fontId="42" fillId="0" borderId="66" xfId="0" applyFont="1" applyBorder="1" applyAlignment="1">
      <alignment horizontal="center"/>
    </xf>
    <xf numFmtId="0" fontId="42" fillId="5" borderId="48" xfId="0" applyFont="1" applyFill="1" applyBorder="1" applyAlignment="1">
      <alignment horizontal="center"/>
    </xf>
    <xf numFmtId="0" fontId="37" fillId="0" borderId="21" xfId="1" applyFont="1" applyFill="1" applyBorder="1" applyAlignment="1">
      <alignment horizontal="center"/>
    </xf>
    <xf numFmtId="0" fontId="37" fillId="0" borderId="4" xfId="1" applyFont="1" applyFill="1" applyBorder="1" applyAlignment="1">
      <alignment horizontal="center"/>
    </xf>
    <xf numFmtId="0" fontId="37" fillId="0" borderId="1" xfId="1" applyFont="1" applyFill="1" applyBorder="1" applyAlignment="1">
      <alignment horizontal="center"/>
    </xf>
    <xf numFmtId="0" fontId="37" fillId="0" borderId="2" xfId="1" applyFont="1" applyFill="1" applyBorder="1" applyAlignment="1">
      <alignment horizontal="center"/>
    </xf>
    <xf numFmtId="0" fontId="37" fillId="0" borderId="47" xfId="1" applyFont="1" applyFill="1" applyBorder="1" applyAlignment="1">
      <alignment horizontal="center"/>
    </xf>
    <xf numFmtId="0" fontId="42" fillId="5" borderId="62" xfId="0" applyFont="1" applyFill="1" applyBorder="1" applyAlignment="1">
      <alignment horizontal="center"/>
    </xf>
    <xf numFmtId="0" fontId="38" fillId="0" borderId="21" xfId="1" applyFont="1" applyFill="1" applyBorder="1" applyAlignment="1">
      <alignment horizontal="center"/>
    </xf>
    <xf numFmtId="0" fontId="38" fillId="0" borderId="4" xfId="1" applyFont="1" applyFill="1" applyBorder="1" applyAlignment="1">
      <alignment horizontal="center"/>
    </xf>
    <xf numFmtId="0" fontId="38" fillId="0" borderId="47" xfId="1" applyFont="1" applyFill="1" applyBorder="1" applyAlignment="1">
      <alignment horizontal="center"/>
    </xf>
    <xf numFmtId="0" fontId="42" fillId="0" borderId="21" xfId="0" applyFont="1" applyBorder="1" applyAlignment="1">
      <alignment horizontal="center"/>
    </xf>
    <xf numFmtId="0" fontId="42" fillId="0" borderId="47" xfId="0" applyFont="1" applyBorder="1" applyAlignment="1">
      <alignment horizontal="center"/>
    </xf>
    <xf numFmtId="0" fontId="44" fillId="0" borderId="2" xfId="1" applyFont="1" applyFill="1" applyBorder="1" applyAlignment="1">
      <alignment horizontal="center"/>
    </xf>
    <xf numFmtId="0" fontId="37" fillId="10" borderId="47" xfId="1" applyFont="1" applyFill="1" applyBorder="1" applyAlignment="1">
      <alignment horizontal="center"/>
    </xf>
    <xf numFmtId="0" fontId="37" fillId="5" borderId="62" xfId="1" applyFont="1" applyFill="1" applyBorder="1" applyAlignment="1">
      <alignment horizontal="center"/>
    </xf>
    <xf numFmtId="0" fontId="37" fillId="0" borderId="62" xfId="1" applyFont="1" applyFill="1" applyBorder="1" applyAlignment="1">
      <alignment horizontal="center"/>
    </xf>
    <xf numFmtId="0" fontId="38" fillId="5" borderId="62" xfId="1" applyFont="1" applyFill="1" applyBorder="1" applyAlignment="1">
      <alignment horizontal="center"/>
    </xf>
    <xf numFmtId="0" fontId="38" fillId="0" borderId="22" xfId="1" applyFont="1" applyFill="1" applyBorder="1" applyAlignment="1">
      <alignment horizontal="center"/>
    </xf>
    <xf numFmtId="0" fontId="38" fillId="0" borderId="44" xfId="1" applyFont="1" applyFill="1" applyBorder="1" applyAlignment="1">
      <alignment horizontal="center"/>
    </xf>
    <xf numFmtId="0" fontId="38" fillId="0" borderId="79" xfId="1" applyFont="1" applyFill="1" applyBorder="1" applyAlignment="1">
      <alignment horizontal="center"/>
    </xf>
    <xf numFmtId="0" fontId="42" fillId="0" borderId="4" xfId="0" applyFont="1" applyBorder="1" applyAlignment="1">
      <alignment horizontal="center" vertical="center"/>
    </xf>
    <xf numFmtId="0" fontId="42" fillId="0" borderId="1" xfId="0" applyFont="1" applyBorder="1" applyAlignment="1">
      <alignment horizontal="center" vertical="center"/>
    </xf>
    <xf numFmtId="0" fontId="42" fillId="0" borderId="2" xfId="0" applyFont="1" applyBorder="1" applyAlignment="1">
      <alignment horizontal="center" vertical="center"/>
    </xf>
    <xf numFmtId="0" fontId="42" fillId="0" borderId="66" xfId="0" applyFont="1" applyBorder="1" applyAlignment="1">
      <alignment horizontal="center" vertical="center"/>
    </xf>
    <xf numFmtId="0" fontId="42" fillId="5" borderId="48" xfId="0" applyFont="1" applyFill="1" applyBorder="1" applyAlignment="1">
      <alignment horizontal="center" vertical="center"/>
    </xf>
    <xf numFmtId="0" fontId="42" fillId="0" borderId="47" xfId="0" applyFont="1" applyBorder="1" applyAlignment="1">
      <alignment horizontal="center" vertical="center"/>
    </xf>
    <xf numFmtId="0" fontId="42" fillId="5" borderId="62" xfId="0" applyFont="1" applyFill="1" applyBorder="1" applyAlignment="1">
      <alignment horizontal="center" vertical="center"/>
    </xf>
    <xf numFmtId="0" fontId="34" fillId="0" borderId="22" xfId="0" applyFont="1" applyFill="1" applyBorder="1" applyAlignment="1">
      <alignment horizontal="center" vertical="center"/>
    </xf>
    <xf numFmtId="0" fontId="42" fillId="0" borderId="44" xfId="0" applyFont="1" applyBorder="1" applyAlignment="1">
      <alignment horizontal="center" vertical="center"/>
    </xf>
    <xf numFmtId="0" fontId="37" fillId="0" borderId="22" xfId="1" applyFont="1" applyFill="1" applyBorder="1" applyAlignment="1">
      <alignment horizontal="center"/>
    </xf>
    <xf numFmtId="0" fontId="42" fillId="0" borderId="44" xfId="0" applyFont="1" applyBorder="1" applyAlignment="1">
      <alignment horizontal="center"/>
    </xf>
    <xf numFmtId="0" fontId="42" fillId="0" borderId="20" xfId="0" applyFont="1" applyBorder="1" applyAlignment="1">
      <alignment horizontal="center" vertical="center"/>
    </xf>
    <xf numFmtId="0" fontId="42" fillId="0" borderId="21" xfId="0" applyFont="1" applyBorder="1" applyAlignment="1">
      <alignment horizontal="center" vertical="center"/>
    </xf>
    <xf numFmtId="0" fontId="37" fillId="0" borderId="2" xfId="1" applyFont="1" applyFill="1" applyBorder="1" applyAlignment="1">
      <alignment horizontal="center" vertical="center"/>
    </xf>
    <xf numFmtId="0" fontId="42" fillId="10" borderId="47" xfId="0" applyFont="1" applyFill="1" applyBorder="1" applyAlignment="1">
      <alignment horizontal="center" vertical="center"/>
    </xf>
    <xf numFmtId="0" fontId="42" fillId="0" borderId="62" xfId="0" applyFont="1" applyBorder="1" applyAlignment="1">
      <alignment horizontal="center" vertical="center"/>
    </xf>
    <xf numFmtId="0" fontId="34" fillId="0" borderId="21" xfId="0" applyFont="1" applyBorder="1" applyAlignment="1">
      <alignment horizontal="center" vertical="center"/>
    </xf>
    <xf numFmtId="0" fontId="42" fillId="5" borderId="21" xfId="0" applyFont="1" applyFill="1" applyBorder="1" applyAlignment="1">
      <alignment horizontal="center" vertical="center"/>
    </xf>
    <xf numFmtId="0" fontId="42" fillId="0" borderId="22" xfId="0" applyFont="1" applyBorder="1" applyAlignment="1">
      <alignment horizontal="center" vertical="center"/>
    </xf>
    <xf numFmtId="0" fontId="42" fillId="0" borderId="70" xfId="0" applyFont="1" applyBorder="1" applyAlignment="1">
      <alignment horizontal="center" vertical="center"/>
    </xf>
    <xf numFmtId="0" fontId="42" fillId="0" borderId="61" xfId="0" applyFont="1" applyBorder="1" applyAlignment="1">
      <alignment horizontal="center" vertical="center"/>
    </xf>
    <xf numFmtId="0" fontId="42" fillId="0" borderId="58" xfId="0" applyFont="1" applyBorder="1" applyAlignment="1">
      <alignment horizontal="center" vertical="center"/>
    </xf>
    <xf numFmtId="0" fontId="42" fillId="5" borderId="22" xfId="0" applyFont="1" applyFill="1" applyBorder="1" applyAlignment="1">
      <alignment horizontal="center" vertical="center"/>
    </xf>
    <xf numFmtId="0" fontId="33" fillId="0" borderId="74" xfId="10" applyFont="1" applyFill="1" applyBorder="1" applyAlignment="1">
      <alignment horizontal="center" vertical="center" wrapText="1"/>
    </xf>
    <xf numFmtId="0" fontId="33" fillId="0" borderId="36" xfId="10" applyFont="1" applyFill="1" applyBorder="1" applyAlignment="1">
      <alignment horizontal="center" vertical="center"/>
    </xf>
    <xf numFmtId="0" fontId="33" fillId="0" borderId="36" xfId="10" applyFont="1" applyFill="1" applyBorder="1" applyAlignment="1">
      <alignment horizontal="center" vertical="center" wrapText="1"/>
    </xf>
    <xf numFmtId="0" fontId="33" fillId="0" borderId="75" xfId="10" applyFont="1" applyFill="1" applyBorder="1" applyAlignment="1">
      <alignment horizontal="center" vertical="center" wrapText="1"/>
    </xf>
    <xf numFmtId="0" fontId="33" fillId="0" borderId="20" xfId="10" applyFont="1" applyFill="1" applyBorder="1" applyAlignment="1">
      <alignment vertical="center" wrapText="1"/>
    </xf>
    <xf numFmtId="0" fontId="33" fillId="0" borderId="9" xfId="10" applyFont="1" applyFill="1" applyBorder="1" applyAlignment="1">
      <alignment horizontal="center" vertical="center"/>
    </xf>
    <xf numFmtId="49" fontId="33" fillId="0" borderId="10" xfId="10" applyNumberFormat="1" applyFont="1" applyFill="1" applyBorder="1" applyAlignment="1">
      <alignment horizontal="center" vertical="center"/>
    </xf>
    <xf numFmtId="0" fontId="33" fillId="0" borderId="10" xfId="10" applyFont="1" applyFill="1" applyBorder="1" applyAlignment="1">
      <alignment horizontal="center" vertical="center"/>
    </xf>
    <xf numFmtId="49" fontId="33" fillId="0" borderId="63" xfId="10" applyNumberFormat="1" applyFont="1" applyFill="1" applyBorder="1" applyAlignment="1">
      <alignment horizontal="center" vertical="center"/>
    </xf>
    <xf numFmtId="0" fontId="34" fillId="0" borderId="21" xfId="10" applyFont="1" applyFill="1" applyBorder="1" applyAlignment="1">
      <alignment vertical="center"/>
    </xf>
    <xf numFmtId="0" fontId="41" fillId="11" borderId="39" xfId="10" applyFont="1" applyFill="1" applyBorder="1" applyAlignment="1">
      <alignment horizontal="center" vertical="center"/>
    </xf>
    <xf numFmtId="0" fontId="47" fillId="11" borderId="19" xfId="10" applyFont="1" applyFill="1" applyBorder="1" applyAlignment="1">
      <alignment horizontal="center" vertical="center"/>
    </xf>
    <xf numFmtId="166" fontId="47" fillId="11" borderId="19" xfId="10" applyNumberFormat="1" applyFont="1" applyFill="1" applyBorder="1" applyAlignment="1">
      <alignment horizontal="center" vertical="center"/>
    </xf>
    <xf numFmtId="166" fontId="47" fillId="12" borderId="19" xfId="10" applyNumberFormat="1" applyFont="1" applyFill="1" applyBorder="1" applyAlignment="1">
      <alignment horizontal="center" vertical="center"/>
    </xf>
    <xf numFmtId="0" fontId="48" fillId="0" borderId="23" xfId="10" applyFont="1" applyFill="1" applyBorder="1" applyAlignment="1">
      <alignment vertical="center"/>
    </xf>
    <xf numFmtId="0" fontId="47" fillId="12" borderId="4" xfId="10" applyFont="1" applyFill="1" applyBorder="1" applyAlignment="1">
      <alignment horizontal="center" vertical="center"/>
    </xf>
    <xf numFmtId="0" fontId="47" fillId="11" borderId="1" xfId="10" applyFont="1" applyFill="1" applyBorder="1" applyAlignment="1">
      <alignment horizontal="center" vertical="center"/>
    </xf>
    <xf numFmtId="166" fontId="47" fillId="11" borderId="1" xfId="10" applyNumberFormat="1" applyFont="1" applyFill="1" applyBorder="1" applyAlignment="1">
      <alignment horizontal="center" vertical="center"/>
    </xf>
    <xf numFmtId="166" fontId="47" fillId="12" borderId="1" xfId="10" applyNumberFormat="1" applyFont="1" applyFill="1" applyBorder="1" applyAlignment="1">
      <alignment horizontal="center" vertical="center"/>
    </xf>
    <xf numFmtId="0" fontId="48" fillId="0" borderId="2" xfId="10" applyFont="1" applyFill="1" applyBorder="1" applyAlignment="1">
      <alignment vertical="center"/>
    </xf>
    <xf numFmtId="0" fontId="41" fillId="11" borderId="4" xfId="10" applyFont="1" applyFill="1" applyBorder="1" applyAlignment="1">
      <alignment horizontal="center" vertical="center"/>
    </xf>
    <xf numFmtId="0" fontId="47" fillId="12" borderId="1" xfId="10" applyFont="1" applyFill="1" applyBorder="1" applyAlignment="1">
      <alignment horizontal="center" vertical="center"/>
    </xf>
    <xf numFmtId="0" fontId="39" fillId="0" borderId="1" xfId="10" applyFont="1" applyFill="1" applyBorder="1" applyAlignment="1">
      <alignment vertical="center"/>
    </xf>
    <xf numFmtId="0" fontId="47" fillId="11" borderId="4" xfId="10" applyFont="1" applyFill="1" applyBorder="1" applyAlignment="1">
      <alignment horizontal="center" vertical="center"/>
    </xf>
    <xf numFmtId="0" fontId="47" fillId="13" borderId="4" xfId="10" applyFont="1" applyFill="1" applyBorder="1" applyAlignment="1">
      <alignment horizontal="center" vertical="center"/>
    </xf>
    <xf numFmtId="166" fontId="39" fillId="11" borderId="1" xfId="10" applyNumberFormat="1" applyFont="1" applyFill="1" applyBorder="1" applyAlignment="1">
      <alignment horizontal="center" vertical="center"/>
    </xf>
    <xf numFmtId="0" fontId="39" fillId="11" borderId="1" xfId="10" applyFont="1" applyFill="1" applyBorder="1" applyAlignment="1">
      <alignment horizontal="center" vertical="center"/>
    </xf>
    <xf numFmtId="166" fontId="39" fillId="11" borderId="1" xfId="10" applyNumberFormat="1" applyFont="1" applyFill="1" applyBorder="1" applyAlignment="1">
      <alignment vertical="center"/>
    </xf>
    <xf numFmtId="0" fontId="33" fillId="0" borderId="21" xfId="10" applyFont="1" applyFill="1" applyBorder="1" applyAlignment="1">
      <alignment vertical="center" wrapText="1"/>
    </xf>
    <xf numFmtId="0" fontId="33" fillId="0" borderId="4" xfId="10" applyFont="1" applyFill="1" applyBorder="1" applyAlignment="1">
      <alignment horizontal="center" vertical="center"/>
    </xf>
    <xf numFmtId="49" fontId="33" fillId="0" borderId="1" xfId="10" applyNumberFormat="1" applyFont="1" applyFill="1" applyBorder="1" applyAlignment="1">
      <alignment horizontal="center" vertical="center"/>
    </xf>
    <xf numFmtId="0" fontId="33" fillId="0" borderId="1" xfId="10" applyFont="1" applyFill="1" applyBorder="1" applyAlignment="1">
      <alignment horizontal="center" vertical="center"/>
    </xf>
    <xf numFmtId="49" fontId="33" fillId="0" borderId="2" xfId="10" applyNumberFormat="1" applyFont="1" applyFill="1" applyBorder="1" applyAlignment="1">
      <alignment horizontal="center" vertical="center"/>
    </xf>
    <xf numFmtId="0" fontId="39" fillId="0" borderId="1" xfId="10" applyFont="1" applyFill="1" applyBorder="1" applyAlignment="1">
      <alignment horizontal="center" vertical="center"/>
    </xf>
    <xf numFmtId="0" fontId="47" fillId="12" borderId="2" xfId="10" applyFont="1" applyFill="1" applyBorder="1" applyAlignment="1">
      <alignment horizontal="center" vertical="center"/>
    </xf>
    <xf numFmtId="0" fontId="49" fillId="0" borderId="1" xfId="10" applyFont="1" applyFill="1" applyBorder="1" applyAlignment="1"/>
    <xf numFmtId="0" fontId="34" fillId="0" borderId="1" xfId="10" applyFont="1" applyFill="1" applyBorder="1" applyAlignment="1">
      <alignment vertical="center"/>
    </xf>
    <xf numFmtId="0" fontId="49" fillId="0" borderId="2" xfId="10" applyFont="1" applyFill="1" applyBorder="1" applyAlignment="1"/>
    <xf numFmtId="0" fontId="34" fillId="0" borderId="22" xfId="10" applyFont="1" applyFill="1" applyBorder="1" applyAlignment="1">
      <alignment vertical="center"/>
    </xf>
    <xf numFmtId="0" fontId="47" fillId="11" borderId="70" xfId="10" applyFont="1" applyFill="1" applyBorder="1" applyAlignment="1">
      <alignment horizontal="center" vertical="center"/>
    </xf>
    <xf numFmtId="0" fontId="47" fillId="11" borderId="61" xfId="10" applyFont="1" applyFill="1" applyBorder="1" applyAlignment="1">
      <alignment horizontal="center" vertical="center"/>
    </xf>
    <xf numFmtId="0" fontId="47" fillId="12" borderId="61" xfId="10" applyFont="1" applyFill="1" applyBorder="1" applyAlignment="1">
      <alignment horizontal="center" vertical="center"/>
    </xf>
    <xf numFmtId="0" fontId="39" fillId="0" borderId="61" xfId="10" applyFont="1" applyFill="1" applyBorder="1" applyAlignment="1">
      <alignment horizontal="center" vertical="center"/>
    </xf>
    <xf numFmtId="0" fontId="39" fillId="0" borderId="61" xfId="10" applyFont="1" applyFill="1" applyBorder="1" applyAlignment="1">
      <alignment vertical="center"/>
    </xf>
    <xf numFmtId="0" fontId="34" fillId="0" borderId="61" xfId="10" applyFont="1" applyFill="1" applyBorder="1" applyAlignment="1">
      <alignment vertical="center"/>
    </xf>
    <xf numFmtId="166" fontId="47" fillId="11" borderId="61" xfId="10" applyNumberFormat="1" applyFont="1" applyFill="1" applyBorder="1" applyAlignment="1">
      <alignment horizontal="center" vertical="center"/>
    </xf>
    <xf numFmtId="166" fontId="47" fillId="12" borderId="61" xfId="10" applyNumberFormat="1" applyFont="1" applyFill="1" applyBorder="1" applyAlignment="1">
      <alignment horizontal="center" vertical="center"/>
    </xf>
    <xf numFmtId="0" fontId="48" fillId="0" borderId="58" xfId="10" applyFont="1" applyFill="1" applyBorder="1" applyAlignment="1">
      <alignment vertical="center"/>
    </xf>
    <xf numFmtId="0" fontId="34" fillId="17" borderId="0" xfId="10" applyFont="1" applyFill="1" applyBorder="1" applyAlignment="1">
      <alignment vertical="center"/>
    </xf>
    <xf numFmtId="0" fontId="34" fillId="17" borderId="0" xfId="10" applyFont="1" applyFill="1" applyBorder="1" applyAlignment="1">
      <alignment horizontal="center" vertical="center"/>
    </xf>
    <xf numFmtId="0" fontId="42" fillId="17" borderId="0" xfId="10" applyFont="1" applyFill="1" applyBorder="1" applyAlignment="1">
      <alignment vertical="center"/>
    </xf>
    <xf numFmtId="0" fontId="33" fillId="0" borderId="39" xfId="7" applyFont="1" applyBorder="1" applyAlignment="1">
      <alignment vertical="center"/>
    </xf>
    <xf numFmtId="0" fontId="33" fillId="0" borderId="19" xfId="7" applyFont="1" applyBorder="1" applyAlignment="1">
      <alignment vertical="center"/>
    </xf>
    <xf numFmtId="0" fontId="33" fillId="0" borderId="19" xfId="7" applyFont="1" applyBorder="1" applyAlignment="1">
      <alignment horizontal="center" vertical="center" wrapText="1"/>
    </xf>
    <xf numFmtId="0" fontId="33" fillId="0" borderId="1" xfId="7" applyFont="1" applyBorder="1" applyAlignment="1">
      <alignment horizontal="center"/>
    </xf>
    <xf numFmtId="0" fontId="33" fillId="0" borderId="2" xfId="7" applyFont="1" applyBorder="1" applyAlignment="1">
      <alignment horizontal="center" vertical="center" wrapText="1"/>
    </xf>
    <xf numFmtId="0" fontId="33" fillId="0" borderId="1" xfId="7" applyFont="1" applyBorder="1" applyAlignment="1">
      <alignment horizontal="center" vertical="center" wrapText="1"/>
    </xf>
    <xf numFmtId="0" fontId="34" fillId="0" borderId="1" xfId="7" applyFont="1" applyBorder="1" applyAlignment="1">
      <alignment horizontal="center" vertical="center" wrapText="1"/>
    </xf>
    <xf numFmtId="164" fontId="34" fillId="0" borderId="1" xfId="11" applyFont="1" applyBorder="1" applyAlignment="1">
      <alignment horizontal="center" vertical="center" wrapText="1"/>
    </xf>
    <xf numFmtId="0" fontId="34" fillId="5" borderId="1" xfId="7" applyFont="1" applyFill="1" applyBorder="1" applyAlignment="1">
      <alignment horizontal="center" vertical="center" wrapText="1"/>
    </xf>
    <xf numFmtId="0" fontId="34" fillId="0" borderId="1" xfId="7" applyFont="1" applyBorder="1" applyAlignment="1">
      <alignment horizontal="justify"/>
    </xf>
    <xf numFmtId="0" fontId="34" fillId="0" borderId="1" xfId="7" applyFont="1" applyBorder="1" applyAlignment="1">
      <alignment horizontal="center" vertical="center"/>
    </xf>
    <xf numFmtId="164" fontId="34" fillId="0" borderId="1" xfId="7" applyNumberFormat="1" applyFont="1" applyBorder="1" applyAlignment="1">
      <alignment horizontal="center" vertical="center"/>
    </xf>
    <xf numFmtId="164" fontId="34" fillId="5" borderId="1" xfId="7" applyNumberFormat="1" applyFont="1" applyFill="1" applyBorder="1" applyAlignment="1">
      <alignment horizontal="center" vertical="center"/>
    </xf>
    <xf numFmtId="0" fontId="34" fillId="0" borderId="1" xfId="7" applyFont="1" applyBorder="1" applyAlignment="1">
      <alignment vertical="center" wrapText="1"/>
    </xf>
    <xf numFmtId="0" fontId="34" fillId="0" borderId="1" xfId="7" applyFont="1" applyBorder="1" applyAlignment="1">
      <alignment horizontal="left" vertical="center"/>
    </xf>
    <xf numFmtId="0" fontId="34" fillId="5" borderId="1" xfId="7" applyFont="1" applyFill="1" applyBorder="1" applyAlignment="1">
      <alignment horizontal="center" vertical="center"/>
    </xf>
    <xf numFmtId="0" fontId="34" fillId="17" borderId="1" xfId="7" applyFont="1" applyFill="1" applyBorder="1" applyAlignment="1">
      <alignment horizontal="center" vertical="center"/>
    </xf>
    <xf numFmtId="164" fontId="34" fillId="9" borderId="1" xfId="7" applyNumberFormat="1" applyFont="1" applyFill="1" applyBorder="1" applyAlignment="1">
      <alignment horizontal="center" vertical="center"/>
    </xf>
    <xf numFmtId="0" fontId="34" fillId="0" borderId="1" xfId="7" applyFont="1" applyBorder="1" applyAlignment="1">
      <alignment horizontal="left" vertical="center" wrapText="1"/>
    </xf>
    <xf numFmtId="0" fontId="34" fillId="0" borderId="1" xfId="7" applyFont="1" applyBorder="1" applyAlignment="1">
      <alignment horizontal="justify" vertical="center"/>
    </xf>
    <xf numFmtId="164" fontId="34" fillId="0" borderId="1" xfId="11" applyFont="1" applyBorder="1" applyAlignment="1">
      <alignment horizontal="center" vertical="center"/>
    </xf>
    <xf numFmtId="0" fontId="34" fillId="0" borderId="1" xfId="7" applyFont="1" applyBorder="1"/>
    <xf numFmtId="0" fontId="34" fillId="0" borderId="17" xfId="7" applyFont="1" applyBorder="1" applyAlignment="1">
      <alignment vertical="center" wrapText="1"/>
    </xf>
    <xf numFmtId="0" fontId="34" fillId="10" borderId="1" xfId="7" applyFont="1" applyFill="1" applyBorder="1" applyAlignment="1">
      <alignment horizontal="center" vertical="center"/>
    </xf>
    <xf numFmtId="164" fontId="34" fillId="0" borderId="1" xfId="7" applyNumberFormat="1" applyFont="1" applyFill="1" applyBorder="1" applyAlignment="1">
      <alignment horizontal="center" vertical="center"/>
    </xf>
    <xf numFmtId="0" fontId="34" fillId="17" borderId="1" xfId="7" applyFont="1" applyFill="1" applyBorder="1" applyAlignment="1">
      <alignment vertical="center" wrapText="1"/>
    </xf>
    <xf numFmtId="0" fontId="34" fillId="9" borderId="1" xfId="7" applyFont="1" applyFill="1" applyBorder="1" applyAlignment="1">
      <alignment horizontal="center" vertical="center"/>
    </xf>
    <xf numFmtId="0" fontId="34" fillId="6" borderId="1" xfId="7" applyFont="1" applyFill="1" applyBorder="1" applyAlignment="1">
      <alignment horizontal="center" vertical="center"/>
    </xf>
    <xf numFmtId="0" fontId="34" fillId="0" borderId="1" xfId="7" applyFont="1" applyFill="1" applyBorder="1" applyAlignment="1">
      <alignment horizontal="center" vertical="center"/>
    </xf>
    <xf numFmtId="0" fontId="34" fillId="0" borderId="1" xfId="7" applyFont="1" applyFill="1" applyBorder="1" applyAlignment="1">
      <alignment horizontal="left" vertical="center"/>
    </xf>
    <xf numFmtId="0" fontId="34" fillId="23" borderId="1" xfId="7" applyFont="1" applyFill="1" applyBorder="1" applyAlignment="1">
      <alignment horizontal="center" vertical="center"/>
    </xf>
    <xf numFmtId="0" fontId="34" fillId="0" borderId="1" xfId="7" applyFont="1" applyBorder="1" applyAlignment="1">
      <alignment horizontal="justify" vertical="justify"/>
    </xf>
    <xf numFmtId="0" fontId="34" fillId="8" borderId="1" xfId="7" applyFont="1" applyFill="1" applyBorder="1" applyAlignment="1">
      <alignment horizontal="center" vertical="center"/>
    </xf>
    <xf numFmtId="0" fontId="33" fillId="0" borderId="1" xfId="7" applyFont="1" applyBorder="1" applyAlignment="1">
      <alignment horizontal="center" wrapText="1"/>
    </xf>
    <xf numFmtId="0" fontId="33" fillId="0" borderId="1" xfId="7" applyFont="1" applyBorder="1" applyAlignment="1">
      <alignment horizontal="center" vertical="center"/>
    </xf>
    <xf numFmtId="0" fontId="37" fillId="22" borderId="65" xfId="1" applyNumberFormat="1" applyFont="1" applyFill="1" applyBorder="1" applyAlignment="1">
      <alignment horizontal="left" vertical="center" wrapText="1"/>
    </xf>
    <xf numFmtId="0" fontId="37" fillId="22" borderId="65" xfId="1" applyFont="1" applyFill="1" applyBorder="1" applyAlignment="1">
      <alignment horizontal="left" vertical="center" wrapText="1"/>
    </xf>
    <xf numFmtId="0" fontId="37" fillId="22" borderId="53" xfId="1" applyFont="1" applyFill="1" applyBorder="1" applyAlignment="1">
      <alignment horizontal="left" vertical="center" wrapText="1"/>
    </xf>
    <xf numFmtId="0" fontId="26" fillId="0" borderId="28"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51"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71" xfId="0" applyFont="1" applyBorder="1" applyAlignment="1">
      <alignment horizontal="center" vertical="center" wrapText="1"/>
    </xf>
    <xf numFmtId="0" fontId="29" fillId="0" borderId="72" xfId="0" applyFont="1" applyBorder="1" applyAlignment="1">
      <alignment horizontal="center" vertical="center" wrapText="1"/>
    </xf>
    <xf numFmtId="0" fontId="29" fillId="0" borderId="73" xfId="0" applyFont="1" applyBorder="1" applyAlignment="1">
      <alignment horizontal="center" vertical="center" wrapText="1"/>
    </xf>
    <xf numFmtId="0" fontId="33" fillId="0" borderId="40" xfId="0" applyFont="1" applyFill="1" applyBorder="1" applyAlignment="1">
      <alignment horizontal="center" vertical="center" wrapText="1"/>
    </xf>
    <xf numFmtId="0" fontId="33" fillId="0" borderId="51"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13"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26" borderId="6" xfId="0" applyFont="1" applyFill="1" applyBorder="1" applyAlignment="1">
      <alignment horizontal="left" vertical="center" wrapText="1"/>
    </xf>
    <xf numFmtId="0" fontId="33" fillId="26" borderId="7" xfId="0" applyFont="1" applyFill="1" applyBorder="1" applyAlignment="1">
      <alignment horizontal="left" vertical="center" wrapText="1"/>
    </xf>
    <xf numFmtId="0" fontId="33" fillId="0" borderId="12" xfId="0" applyFont="1" applyFill="1" applyBorder="1" applyAlignment="1">
      <alignment horizontal="center" vertical="center" wrapText="1"/>
    </xf>
    <xf numFmtId="0" fontId="33" fillId="0" borderId="71"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26" fillId="0" borderId="7" xfId="0" applyFont="1" applyBorder="1" applyAlignment="1">
      <alignment horizontal="center" vertical="center" wrapText="1"/>
    </xf>
    <xf numFmtId="0" fontId="26" fillId="0" borderId="12" xfId="0" applyFont="1" applyBorder="1" applyAlignment="1">
      <alignment horizontal="center" vertical="center" wrapText="1"/>
    </xf>
    <xf numFmtId="0" fontId="33" fillId="0" borderId="73" xfId="0" applyFont="1" applyFill="1" applyBorder="1" applyAlignment="1">
      <alignment horizontal="center" vertical="center" wrapText="1"/>
    </xf>
    <xf numFmtId="3" fontId="33" fillId="0" borderId="31" xfId="0" applyNumberFormat="1" applyFont="1" applyBorder="1" applyAlignment="1">
      <alignment horizontal="center" vertical="center" wrapText="1"/>
    </xf>
    <xf numFmtId="3" fontId="33" fillId="0" borderId="32" xfId="0" applyNumberFormat="1" applyFont="1" applyBorder="1" applyAlignment="1">
      <alignment horizontal="center" vertical="center" wrapText="1"/>
    </xf>
    <xf numFmtId="3" fontId="33" fillId="0" borderId="33" xfId="0" applyNumberFormat="1" applyFont="1" applyBorder="1" applyAlignment="1">
      <alignment horizontal="center" vertical="center" wrapText="1"/>
    </xf>
    <xf numFmtId="0" fontId="33" fillId="25" borderId="40" xfId="0" applyFont="1" applyFill="1" applyBorder="1" applyAlignment="1">
      <alignment horizontal="left" vertical="center" wrapText="1"/>
    </xf>
    <xf numFmtId="0" fontId="33" fillId="25" borderId="51" xfId="0" applyFont="1" applyFill="1" applyBorder="1" applyAlignment="1">
      <alignment horizontal="left" vertical="center" wrapText="1"/>
    </xf>
    <xf numFmtId="0" fontId="33" fillId="25" borderId="30" xfId="0" applyFont="1" applyFill="1" applyBorder="1" applyAlignment="1">
      <alignment horizontal="left" vertical="center" wrapText="1"/>
    </xf>
    <xf numFmtId="0" fontId="33" fillId="0" borderId="72" xfId="0" applyFont="1" applyFill="1" applyBorder="1" applyAlignment="1">
      <alignment horizontal="center" vertical="center" wrapText="1"/>
    </xf>
    <xf numFmtId="3" fontId="33" fillId="3" borderId="39" xfId="0" applyNumberFormat="1" applyFont="1" applyFill="1" applyBorder="1" applyAlignment="1">
      <alignment horizontal="center" vertical="center" wrapText="1"/>
    </xf>
    <xf numFmtId="3" fontId="33" fillId="3" borderId="19" xfId="0" applyNumberFormat="1" applyFont="1" applyFill="1" applyBorder="1" applyAlignment="1">
      <alignment horizontal="center" vertical="center" wrapText="1"/>
    </xf>
    <xf numFmtId="3" fontId="33" fillId="3" borderId="18" xfId="0" applyNumberFormat="1" applyFont="1" applyFill="1" applyBorder="1" applyAlignment="1">
      <alignment horizontal="center" vertical="center" wrapText="1"/>
    </xf>
    <xf numFmtId="3" fontId="33" fillId="0" borderId="9" xfId="0" applyNumberFormat="1" applyFont="1" applyFill="1" applyBorder="1" applyAlignment="1">
      <alignment horizontal="center" vertical="center" wrapText="1"/>
    </xf>
    <xf numFmtId="3" fontId="33" fillId="0" borderId="10" xfId="0" applyNumberFormat="1" applyFont="1" applyFill="1" applyBorder="1" applyAlignment="1">
      <alignment horizontal="center" vertical="center" wrapText="1"/>
    </xf>
    <xf numFmtId="3" fontId="33" fillId="0" borderId="11" xfId="0" applyNumberFormat="1" applyFont="1" applyFill="1" applyBorder="1" applyAlignment="1">
      <alignment horizontal="center" vertical="center" wrapText="1"/>
    </xf>
    <xf numFmtId="0" fontId="33" fillId="28" borderId="26" xfId="0" applyFont="1" applyFill="1" applyBorder="1" applyAlignment="1">
      <alignment horizontal="left" vertical="center" wrapText="1"/>
    </xf>
    <xf numFmtId="0" fontId="33" fillId="28" borderId="24" xfId="0" applyFont="1" applyFill="1" applyBorder="1" applyAlignment="1">
      <alignment horizontal="left" vertical="center" wrapText="1"/>
    </xf>
    <xf numFmtId="0" fontId="33" fillId="28" borderId="29" xfId="0" applyFont="1" applyFill="1" applyBorder="1" applyAlignment="1">
      <alignment horizontal="left" vertical="center" wrapText="1"/>
    </xf>
    <xf numFmtId="3" fontId="33" fillId="0" borderId="35" xfId="0" applyNumberFormat="1" applyFont="1" applyFill="1" applyBorder="1" applyAlignment="1">
      <alignment horizontal="center" vertical="center" wrapText="1"/>
    </xf>
    <xf numFmtId="3" fontId="33" fillId="0" borderId="36" xfId="0" applyNumberFormat="1" applyFont="1" applyFill="1" applyBorder="1" applyAlignment="1">
      <alignment horizontal="center" vertical="center" wrapText="1"/>
    </xf>
    <xf numFmtId="3" fontId="33" fillId="0" borderId="37" xfId="0" applyNumberFormat="1" applyFont="1" applyFill="1" applyBorder="1" applyAlignment="1">
      <alignment horizontal="center" vertical="center" wrapText="1"/>
    </xf>
    <xf numFmtId="3" fontId="33" fillId="0" borderId="9" xfId="0" applyNumberFormat="1" applyFont="1" applyBorder="1" applyAlignment="1">
      <alignment horizontal="center" vertical="center" wrapText="1"/>
    </xf>
    <xf numFmtId="3" fontId="33" fillId="0" borderId="10" xfId="0" applyNumberFormat="1" applyFont="1" applyBorder="1" applyAlignment="1">
      <alignment horizontal="center" vertical="center" wrapText="1"/>
    </xf>
    <xf numFmtId="3" fontId="33" fillId="0" borderId="11" xfId="0" applyNumberFormat="1" applyFont="1" applyBorder="1" applyAlignment="1">
      <alignment horizontal="center" vertical="center" wrapText="1"/>
    </xf>
    <xf numFmtId="0" fontId="26" fillId="0" borderId="71" xfId="0" applyFont="1" applyBorder="1" applyAlignment="1">
      <alignment horizontal="center" vertical="center" wrapText="1"/>
    </xf>
    <xf numFmtId="0" fontId="26" fillId="0" borderId="72" xfId="0" applyFont="1" applyBorder="1" applyAlignment="1">
      <alignment horizontal="center" vertical="center" wrapText="1"/>
    </xf>
    <xf numFmtId="0" fontId="26" fillId="0" borderId="73" xfId="0" applyFont="1" applyBorder="1" applyAlignment="1">
      <alignment horizontal="center" vertical="center" wrapText="1"/>
    </xf>
    <xf numFmtId="3" fontId="33" fillId="0" borderId="63" xfId="0" applyNumberFormat="1" applyFont="1" applyBorder="1" applyAlignment="1">
      <alignment horizontal="center" vertical="center" wrapText="1"/>
    </xf>
    <xf numFmtId="0" fontId="33" fillId="0" borderId="7" xfId="0" applyFont="1" applyBorder="1" applyAlignment="1">
      <alignment horizontal="center" vertical="center"/>
    </xf>
    <xf numFmtId="0" fontId="33" fillId="0" borderId="12" xfId="0" applyFont="1" applyBorder="1" applyAlignment="1">
      <alignment horizontal="center" vertical="center"/>
    </xf>
    <xf numFmtId="0" fontId="33" fillId="0" borderId="16" xfId="0" applyFont="1" applyBorder="1" applyAlignment="1">
      <alignment horizontal="center" vertical="center"/>
    </xf>
    <xf numFmtId="0" fontId="33" fillId="0" borderId="20"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22" xfId="0" applyFont="1" applyBorder="1" applyAlignment="1">
      <alignment horizontal="center" vertical="center" wrapText="1"/>
    </xf>
    <xf numFmtId="3" fontId="33" fillId="3" borderId="29" xfId="0" applyNumberFormat="1" applyFont="1" applyFill="1" applyBorder="1" applyAlignment="1">
      <alignment horizontal="center" vertical="center" wrapText="1"/>
    </xf>
    <xf numFmtId="3" fontId="33" fillId="3" borderId="17" xfId="0" applyNumberFormat="1" applyFont="1" applyFill="1" applyBorder="1" applyAlignment="1">
      <alignment horizontal="center" vertical="center" wrapText="1"/>
    </xf>
    <xf numFmtId="3" fontId="33" fillId="3" borderId="1" xfId="0" applyNumberFormat="1" applyFont="1" applyFill="1" applyBorder="1" applyAlignment="1">
      <alignment horizontal="center" vertical="center" wrapText="1"/>
    </xf>
    <xf numFmtId="3" fontId="33" fillId="0" borderId="69" xfId="0" applyNumberFormat="1" applyFont="1" applyFill="1" applyBorder="1" applyAlignment="1">
      <alignment horizontal="center" vertical="center" wrapText="1"/>
    </xf>
    <xf numFmtId="3" fontId="33" fillId="0" borderId="60" xfId="0" applyNumberFormat="1" applyFont="1" applyFill="1" applyBorder="1" applyAlignment="1">
      <alignment horizontal="center" vertical="center" wrapText="1"/>
    </xf>
    <xf numFmtId="3" fontId="33" fillId="0" borderId="70" xfId="0" applyNumberFormat="1" applyFont="1" applyFill="1" applyBorder="1" applyAlignment="1">
      <alignment horizontal="center" vertical="center" wrapText="1"/>
    </xf>
    <xf numFmtId="3" fontId="33" fillId="0" borderId="45" xfId="0" applyNumberFormat="1" applyFont="1" applyFill="1" applyBorder="1" applyAlignment="1">
      <alignment horizontal="center" vertical="center" wrapText="1"/>
    </xf>
    <xf numFmtId="3" fontId="33" fillId="0" borderId="66" xfId="0" applyNumberFormat="1" applyFont="1" applyFill="1" applyBorder="1" applyAlignment="1">
      <alignment horizontal="center" vertical="center" wrapText="1"/>
    </xf>
    <xf numFmtId="3" fontId="33" fillId="0" borderId="44" xfId="0" applyNumberFormat="1" applyFont="1" applyFill="1" applyBorder="1" applyAlignment="1">
      <alignment horizontal="center" vertical="center" wrapText="1"/>
    </xf>
    <xf numFmtId="3" fontId="33" fillId="0" borderId="29" xfId="0" applyNumberFormat="1" applyFont="1" applyFill="1" applyBorder="1" applyAlignment="1">
      <alignment horizontal="center" vertical="center" wrapText="1"/>
    </xf>
    <xf numFmtId="3" fontId="33" fillId="0" borderId="17" xfId="0" applyNumberFormat="1" applyFont="1" applyFill="1" applyBorder="1" applyAlignment="1">
      <alignment horizontal="center" vertical="center" wrapText="1"/>
    </xf>
    <xf numFmtId="3" fontId="33" fillId="0" borderId="26" xfId="0" applyNumberFormat="1" applyFont="1" applyFill="1" applyBorder="1" applyAlignment="1">
      <alignment horizontal="center" vertical="center" wrapText="1"/>
    </xf>
    <xf numFmtId="3" fontId="33" fillId="0" borderId="66" xfId="0" applyNumberFormat="1" applyFont="1" applyBorder="1" applyAlignment="1">
      <alignment horizontal="center" vertical="center" wrapText="1"/>
    </xf>
    <xf numFmtId="3" fontId="33" fillId="0" borderId="59" xfId="0" applyNumberFormat="1" applyFont="1" applyBorder="1" applyAlignment="1">
      <alignment horizontal="center" vertical="center" wrapText="1"/>
    </xf>
    <xf numFmtId="3" fontId="33" fillId="0" borderId="60" xfId="0" applyNumberFormat="1" applyFont="1" applyBorder="1" applyAlignment="1">
      <alignment horizontal="center" vertical="center" wrapText="1"/>
    </xf>
    <xf numFmtId="3" fontId="33" fillId="0" borderId="44" xfId="0" applyNumberFormat="1" applyFont="1" applyBorder="1" applyAlignment="1">
      <alignment horizontal="center" vertical="center" wrapText="1"/>
    </xf>
    <xf numFmtId="3" fontId="33" fillId="0" borderId="61" xfId="0" applyNumberFormat="1" applyFont="1" applyBorder="1" applyAlignment="1">
      <alignment horizontal="center" vertical="center" wrapText="1"/>
    </xf>
    <xf numFmtId="3" fontId="33" fillId="0" borderId="45" xfId="0" applyNumberFormat="1" applyFont="1" applyBorder="1" applyAlignment="1">
      <alignment horizontal="center" vertical="center" wrapText="1"/>
    </xf>
    <xf numFmtId="3" fontId="33" fillId="0" borderId="65" xfId="0" applyNumberFormat="1" applyFont="1" applyBorder="1" applyAlignment="1">
      <alignment horizontal="center" vertical="center" wrapText="1"/>
    </xf>
    <xf numFmtId="3" fontId="26" fillId="3" borderId="53" xfId="0" applyNumberFormat="1" applyFont="1" applyFill="1" applyBorder="1" applyAlignment="1">
      <alignment horizontal="center" vertical="center" wrapText="1"/>
    </xf>
    <xf numFmtId="3" fontId="26" fillId="3" borderId="32" xfId="0" applyNumberFormat="1" applyFont="1" applyFill="1" applyBorder="1" applyAlignment="1">
      <alignment horizontal="center" vertical="center" wrapText="1"/>
    </xf>
    <xf numFmtId="3" fontId="26" fillId="3" borderId="46" xfId="0" applyNumberFormat="1" applyFont="1" applyFill="1" applyBorder="1" applyAlignment="1">
      <alignment horizontal="center" vertical="center" wrapText="1"/>
    </xf>
    <xf numFmtId="3" fontId="26" fillId="0" borderId="69" xfId="0" applyNumberFormat="1" applyFont="1" applyFill="1" applyBorder="1" applyAlignment="1">
      <alignment horizontal="center" vertical="center" wrapText="1"/>
    </xf>
    <xf numFmtId="3" fontId="26" fillId="0" borderId="60" xfId="0" applyNumberFormat="1" applyFont="1" applyFill="1" applyBorder="1" applyAlignment="1">
      <alignment horizontal="center" vertical="center" wrapText="1"/>
    </xf>
    <xf numFmtId="3" fontId="26" fillId="0" borderId="29" xfId="0" applyNumberFormat="1" applyFont="1" applyFill="1" applyBorder="1" applyAlignment="1">
      <alignment horizontal="center" vertical="center" wrapText="1"/>
    </xf>
    <xf numFmtId="3" fontId="26" fillId="0" borderId="50" xfId="0" applyNumberFormat="1" applyFont="1" applyFill="1" applyBorder="1" applyAlignment="1">
      <alignment horizontal="center" vertical="center" wrapText="1"/>
    </xf>
    <xf numFmtId="3" fontId="26" fillId="0" borderId="67" xfId="0" applyNumberFormat="1" applyFont="1" applyFill="1" applyBorder="1" applyAlignment="1">
      <alignment horizontal="center" vertical="center" wrapText="1"/>
    </xf>
    <xf numFmtId="3" fontId="26" fillId="0" borderId="26" xfId="0" applyNumberFormat="1" applyFont="1" applyFill="1" applyBorder="1" applyAlignment="1">
      <alignment horizontal="center" vertical="center" wrapText="1"/>
    </xf>
    <xf numFmtId="0" fontId="26" fillId="0" borderId="5" xfId="0" applyFont="1" applyBorder="1" applyAlignment="1">
      <alignment horizontal="center" vertical="center" wrapText="1"/>
    </xf>
    <xf numFmtId="0" fontId="26" fillId="0" borderId="8"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66" xfId="0" applyFont="1" applyBorder="1" applyAlignment="1">
      <alignment horizontal="center" vertical="center" wrapText="1"/>
    </xf>
    <xf numFmtId="0" fontId="26" fillId="0" borderId="60" xfId="0" applyFont="1" applyBorder="1" applyAlignment="1">
      <alignment horizontal="center" vertical="center" wrapText="1"/>
    </xf>
    <xf numFmtId="0" fontId="26" fillId="0" borderId="47"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45" xfId="0" applyFont="1" applyBorder="1" applyAlignment="1">
      <alignment horizontal="center" vertical="center" wrapText="1"/>
    </xf>
    <xf numFmtId="0" fontId="34" fillId="17" borderId="2" xfId="7" applyFont="1" applyFill="1" applyBorder="1" applyAlignment="1">
      <alignment horizontal="center"/>
    </xf>
    <xf numFmtId="0" fontId="33" fillId="17" borderId="19" xfId="7" applyFont="1" applyFill="1" applyBorder="1" applyAlignment="1">
      <alignment horizontal="center" vertical="center"/>
    </xf>
    <xf numFmtId="0" fontId="33" fillId="17" borderId="23" xfId="7" applyFont="1" applyFill="1" applyBorder="1" applyAlignment="1">
      <alignment horizontal="center" vertical="center"/>
    </xf>
    <xf numFmtId="0" fontId="33" fillId="0" borderId="9" xfId="7" applyFont="1" applyBorder="1" applyAlignment="1">
      <alignment horizontal="center" vertical="center" wrapText="1"/>
    </xf>
    <xf numFmtId="0" fontId="33" fillId="0" borderId="10" xfId="7" applyFont="1" applyBorder="1" applyAlignment="1">
      <alignment horizontal="center" vertical="center" wrapText="1"/>
    </xf>
    <xf numFmtId="0" fontId="33" fillId="0" borderId="11" xfId="7" applyFont="1" applyBorder="1" applyAlignment="1">
      <alignment horizontal="center" vertical="center" wrapText="1"/>
    </xf>
    <xf numFmtId="0" fontId="52" fillId="17" borderId="26" xfId="7" applyFont="1" applyFill="1" applyBorder="1" applyAlignment="1">
      <alignment horizontal="center" vertical="center" wrapText="1"/>
    </xf>
    <xf numFmtId="0" fontId="52" fillId="17" borderId="24" xfId="7" applyFont="1" applyFill="1" applyBorder="1" applyAlignment="1">
      <alignment horizontal="center" vertical="center" wrapText="1"/>
    </xf>
    <xf numFmtId="0" fontId="52" fillId="17" borderId="29" xfId="7" applyFont="1" applyFill="1" applyBorder="1" applyAlignment="1">
      <alignment horizontal="center" vertical="center" wrapText="1"/>
    </xf>
    <xf numFmtId="0" fontId="52" fillId="17" borderId="38" xfId="7" applyFont="1" applyFill="1" applyBorder="1" applyAlignment="1">
      <alignment horizontal="center" vertical="center" wrapText="1"/>
    </xf>
    <xf numFmtId="0" fontId="52" fillId="17" borderId="0" xfId="7" applyFont="1" applyFill="1" applyBorder="1" applyAlignment="1">
      <alignment horizontal="center" vertical="center" wrapText="1"/>
    </xf>
    <xf numFmtId="0" fontId="52" fillId="17" borderId="57" xfId="7" applyFont="1" applyFill="1" applyBorder="1" applyAlignment="1">
      <alignment horizontal="center" vertical="center" wrapText="1"/>
    </xf>
    <xf numFmtId="0" fontId="52" fillId="17" borderId="23" xfId="7" applyFont="1" applyFill="1" applyBorder="1" applyAlignment="1">
      <alignment horizontal="center" vertical="center" wrapText="1"/>
    </xf>
    <xf numFmtId="0" fontId="52" fillId="17" borderId="25" xfId="7" applyFont="1" applyFill="1" applyBorder="1" applyAlignment="1">
      <alignment horizontal="center" vertical="center" wrapText="1"/>
    </xf>
    <xf numFmtId="0" fontId="52" fillId="17" borderId="39" xfId="7" applyFont="1" applyFill="1" applyBorder="1" applyAlignment="1">
      <alignment horizontal="center" vertical="center" wrapText="1"/>
    </xf>
    <xf numFmtId="0" fontId="34" fillId="17" borderId="17" xfId="7" applyFont="1" applyFill="1" applyBorder="1" applyAlignment="1">
      <alignment horizontal="center"/>
    </xf>
    <xf numFmtId="0" fontId="34" fillId="17" borderId="18" xfId="7" applyFont="1" applyFill="1" applyBorder="1" applyAlignment="1">
      <alignment horizontal="center"/>
    </xf>
    <xf numFmtId="0" fontId="34" fillId="17" borderId="19" xfId="7" applyFont="1" applyFill="1" applyBorder="1" applyAlignment="1">
      <alignment horizontal="center"/>
    </xf>
    <xf numFmtId="0" fontId="33" fillId="0" borderId="17" xfId="7" applyFont="1" applyBorder="1" applyAlignment="1">
      <alignment horizontal="center" vertical="center" wrapText="1"/>
    </xf>
    <xf numFmtId="0" fontId="33" fillId="0" borderId="18" xfId="7" applyFont="1" applyBorder="1" applyAlignment="1">
      <alignment horizontal="center" vertical="center" wrapText="1"/>
    </xf>
    <xf numFmtId="0" fontId="33" fillId="0" borderId="19" xfId="7" applyFont="1" applyBorder="1" applyAlignment="1">
      <alignment horizontal="center" vertical="center" wrapText="1"/>
    </xf>
    <xf numFmtId="0" fontId="33" fillId="0" borderId="26" xfId="7" applyFont="1" applyBorder="1" applyAlignment="1">
      <alignment horizontal="center" vertical="center" wrapText="1"/>
    </xf>
    <xf numFmtId="0" fontId="33" fillId="0" borderId="29" xfId="7" applyFont="1" applyBorder="1" applyAlignment="1">
      <alignment horizontal="center" vertical="center" wrapText="1"/>
    </xf>
    <xf numFmtId="0" fontId="33" fillId="0" borderId="38" xfId="7" applyFont="1" applyBorder="1" applyAlignment="1">
      <alignment horizontal="center" vertical="center" wrapText="1"/>
    </xf>
    <xf numFmtId="0" fontId="33" fillId="0" borderId="57" xfId="7" applyFont="1" applyBorder="1" applyAlignment="1">
      <alignment horizontal="center" vertical="center" wrapText="1"/>
    </xf>
    <xf numFmtId="0" fontId="33" fillId="0" borderId="23" xfId="7" applyFont="1" applyBorder="1" applyAlignment="1">
      <alignment horizontal="center" vertical="center" wrapText="1"/>
    </xf>
    <xf numFmtId="0" fontId="33" fillId="0" borderId="39" xfId="7" applyFont="1" applyBorder="1" applyAlignment="1">
      <alignment horizontal="center" vertical="center" wrapText="1"/>
    </xf>
    <xf numFmtId="0" fontId="50" fillId="0" borderId="17" xfId="12" applyFont="1" applyFill="1" applyBorder="1" applyAlignment="1" applyProtection="1">
      <alignment horizontal="center" vertical="center"/>
    </xf>
    <xf numFmtId="0" fontId="50" fillId="0" borderId="19" xfId="12" applyFont="1" applyFill="1" applyBorder="1" applyAlignment="1" applyProtection="1">
      <alignment horizontal="center" vertical="center"/>
    </xf>
    <xf numFmtId="0" fontId="33" fillId="0" borderId="32" xfId="7" applyFont="1" applyBorder="1" applyAlignment="1">
      <alignment horizontal="center" vertical="center" wrapText="1"/>
    </xf>
    <xf numFmtId="0" fontId="26" fillId="17" borderId="1" xfId="7" applyFont="1" applyFill="1" applyBorder="1" applyAlignment="1">
      <alignment horizontal="center" vertical="center"/>
    </xf>
    <xf numFmtId="0" fontId="33" fillId="0" borderId="2" xfId="7" applyFont="1" applyBorder="1" applyAlignment="1">
      <alignment horizontal="center" vertical="center" wrapText="1"/>
    </xf>
    <xf numFmtId="0" fontId="33" fillId="0" borderId="4" xfId="7" applyFont="1" applyBorder="1" applyAlignment="1">
      <alignment horizontal="center" vertical="center" wrapText="1"/>
    </xf>
    <xf numFmtId="0" fontId="33" fillId="9" borderId="1" xfId="7" applyFont="1" applyFill="1" applyBorder="1" applyAlignment="1">
      <alignment horizontal="center" vertical="center" wrapText="1"/>
    </xf>
    <xf numFmtId="0" fontId="26" fillId="17" borderId="17" xfId="7" applyFont="1" applyFill="1" applyBorder="1" applyAlignment="1">
      <alignment horizontal="center" vertical="center" wrapText="1"/>
    </xf>
    <xf numFmtId="0" fontId="26" fillId="17" borderId="19" xfId="7" applyFont="1" applyFill="1" applyBorder="1" applyAlignment="1">
      <alignment horizontal="center" vertical="center" wrapText="1"/>
    </xf>
    <xf numFmtId="0" fontId="26" fillId="17" borderId="2" xfId="7" applyFont="1" applyFill="1" applyBorder="1" applyAlignment="1">
      <alignment horizontal="center" vertical="center" wrapText="1"/>
    </xf>
    <xf numFmtId="0" fontId="26" fillId="17" borderId="4" xfId="7" applyFont="1" applyFill="1" applyBorder="1" applyAlignment="1">
      <alignment horizontal="center" vertical="center" wrapText="1"/>
    </xf>
    <xf numFmtId="0" fontId="33" fillId="0" borderId="2" xfId="7" applyFont="1" applyBorder="1" applyAlignment="1">
      <alignment horizontal="center" vertical="center"/>
    </xf>
    <xf numFmtId="0" fontId="33" fillId="0" borderId="3" xfId="7" applyFont="1" applyBorder="1" applyAlignment="1">
      <alignment horizontal="center" vertical="center"/>
    </xf>
    <xf numFmtId="0" fontId="33" fillId="0" borderId="4" xfId="7" applyFont="1" applyBorder="1" applyAlignment="1">
      <alignment horizontal="center" vertical="center"/>
    </xf>
    <xf numFmtId="0" fontId="34" fillId="0" borderId="1" xfId="7" applyFont="1" applyBorder="1" applyAlignment="1">
      <alignment horizontal="left" vertical="center"/>
    </xf>
    <xf numFmtId="0" fontId="34" fillId="0" borderId="1" xfId="7" applyFont="1" applyBorder="1" applyAlignment="1">
      <alignment horizontal="center" vertical="center" wrapText="1"/>
    </xf>
    <xf numFmtId="0" fontId="34" fillId="0" borderId="1" xfId="7" applyFont="1" applyFill="1" applyBorder="1" applyAlignment="1">
      <alignment horizontal="left" vertical="center"/>
    </xf>
    <xf numFmtId="0" fontId="34" fillId="0" borderId="1" xfId="7" applyFont="1" applyBorder="1" applyAlignment="1">
      <alignment horizontal="justify" vertical="justify"/>
    </xf>
    <xf numFmtId="164" fontId="34" fillId="0" borderId="1" xfId="11" applyFont="1" applyBorder="1" applyAlignment="1">
      <alignment horizontal="center" vertical="center" wrapText="1"/>
    </xf>
    <xf numFmtId="0" fontId="34" fillId="0" borderId="1" xfId="7" applyFont="1" applyFill="1" applyBorder="1" applyAlignment="1">
      <alignment horizontal="center" vertical="center"/>
    </xf>
    <xf numFmtId="0" fontId="25" fillId="17" borderId="24" xfId="7" applyFont="1" applyFill="1" applyBorder="1" applyAlignment="1">
      <alignment horizontal="left"/>
    </xf>
    <xf numFmtId="0" fontId="25" fillId="17" borderId="0" xfId="7" applyFont="1" applyFill="1" applyBorder="1" applyAlignment="1">
      <alignment horizontal="left"/>
    </xf>
    <xf numFmtId="0" fontId="28" fillId="17" borderId="0" xfId="12" applyFont="1" applyFill="1" applyBorder="1" applyAlignment="1" applyProtection="1">
      <alignment horizontal="center" vertical="center"/>
    </xf>
    <xf numFmtId="0" fontId="33" fillId="10" borderId="2" xfId="7" applyFont="1" applyFill="1" applyBorder="1" applyAlignment="1">
      <alignment horizontal="center" vertical="center" wrapText="1"/>
    </xf>
    <xf numFmtId="0" fontId="33" fillId="10" borderId="4" xfId="7" applyFont="1" applyFill="1" applyBorder="1" applyAlignment="1">
      <alignment horizontal="center" vertical="center" wrapText="1"/>
    </xf>
    <xf numFmtId="0" fontId="33" fillId="19" borderId="2" xfId="7" applyFont="1" applyFill="1" applyBorder="1" applyAlignment="1">
      <alignment horizontal="center" vertical="center" wrapText="1"/>
    </xf>
    <xf numFmtId="0" fontId="33" fillId="19" borderId="4" xfId="7" applyFont="1" applyFill="1" applyBorder="1" applyAlignment="1">
      <alignment horizontal="center" vertical="center" wrapText="1"/>
    </xf>
    <xf numFmtId="0" fontId="34" fillId="0" borderId="2" xfId="7" applyFont="1" applyFill="1" applyBorder="1" applyAlignment="1">
      <alignment horizontal="left" vertical="center"/>
    </xf>
    <xf numFmtId="0" fontId="34" fillId="0" borderId="4" xfId="7" applyFont="1" applyFill="1" applyBorder="1" applyAlignment="1">
      <alignment horizontal="left" vertical="center"/>
    </xf>
    <xf numFmtId="0" fontId="34" fillId="0" borderId="1" xfId="7" applyFont="1" applyBorder="1" applyAlignment="1">
      <alignment horizontal="center" vertical="center"/>
    </xf>
    <xf numFmtId="164" fontId="34" fillId="0" borderId="1" xfId="11" applyFont="1" applyBorder="1" applyAlignment="1">
      <alignment horizontal="center" vertical="center"/>
    </xf>
    <xf numFmtId="0" fontId="34" fillId="0" borderId="17" xfId="7" applyFont="1" applyFill="1" applyBorder="1" applyAlignment="1">
      <alignment horizontal="center" vertical="center"/>
    </xf>
    <xf numFmtId="0" fontId="34" fillId="0" borderId="18" xfId="7" applyFont="1" applyFill="1" applyBorder="1" applyAlignment="1">
      <alignment horizontal="center" vertical="center"/>
    </xf>
    <xf numFmtId="0" fontId="34" fillId="0" borderId="19" xfId="7" applyFont="1" applyFill="1" applyBorder="1" applyAlignment="1">
      <alignment horizontal="center" vertical="center"/>
    </xf>
    <xf numFmtId="0" fontId="34" fillId="10" borderId="47" xfId="10" applyFont="1" applyFill="1" applyBorder="1" applyAlignment="1">
      <alignment horizontal="center" vertical="center"/>
    </xf>
    <xf numFmtId="0" fontId="34" fillId="10" borderId="43" xfId="10" applyFont="1" applyFill="1" applyBorder="1" applyAlignment="1">
      <alignment horizontal="center" vertical="center"/>
    </xf>
    <xf numFmtId="0" fontId="33" fillId="0" borderId="20" xfId="10" applyFont="1" applyFill="1" applyBorder="1" applyAlignment="1">
      <alignment horizontal="center" vertical="center"/>
    </xf>
    <xf numFmtId="0" fontId="33" fillId="0" borderId="22" xfId="10" applyFont="1" applyFill="1" applyBorder="1" applyAlignment="1">
      <alignment horizontal="center" vertical="center"/>
    </xf>
    <xf numFmtId="0" fontId="33" fillId="0" borderId="9" xfId="10" applyFont="1" applyFill="1" applyBorder="1" applyAlignment="1">
      <alignment horizontal="center" vertical="center"/>
    </xf>
    <xf numFmtId="0" fontId="33" fillId="0" borderId="10" xfId="10" applyFont="1" applyFill="1" applyBorder="1" applyAlignment="1">
      <alignment horizontal="center" vertical="center"/>
    </xf>
    <xf numFmtId="0" fontId="33" fillId="0" borderId="11" xfId="10" applyFont="1" applyFill="1" applyBorder="1" applyAlignment="1">
      <alignment horizontal="center" vertical="center"/>
    </xf>
    <xf numFmtId="0" fontId="33" fillId="0" borderId="66" xfId="10" applyFont="1" applyFill="1" applyBorder="1" applyAlignment="1">
      <alignment horizontal="center" vertical="center" wrapText="1"/>
    </xf>
    <xf numFmtId="0" fontId="33" fillId="0" borderId="60" xfId="10" applyFont="1" applyFill="1" applyBorder="1" applyAlignment="1">
      <alignment horizontal="center" vertical="center" wrapText="1"/>
    </xf>
    <xf numFmtId="0" fontId="33" fillId="0" borderId="44" xfId="10" applyFont="1" applyFill="1" applyBorder="1" applyAlignment="1">
      <alignment horizontal="center" vertical="center" wrapText="1"/>
    </xf>
    <xf numFmtId="0" fontId="33" fillId="0" borderId="45" xfId="10" applyFont="1" applyFill="1" applyBorder="1" applyAlignment="1">
      <alignment horizontal="center" vertical="center" wrapText="1"/>
    </xf>
    <xf numFmtId="49" fontId="33" fillId="0" borderId="40" xfId="10" applyNumberFormat="1" applyFont="1" applyFill="1" applyBorder="1" applyAlignment="1">
      <alignment horizontal="center" vertical="center" wrapText="1"/>
    </xf>
    <xf numFmtId="49" fontId="33" fillId="0" borderId="30" xfId="10" applyNumberFormat="1" applyFont="1" applyFill="1" applyBorder="1" applyAlignment="1">
      <alignment horizontal="center" vertical="center" wrapText="1"/>
    </xf>
    <xf numFmtId="0" fontId="34" fillId="10" borderId="55" xfId="10" applyFont="1" applyFill="1" applyBorder="1" applyAlignment="1">
      <alignment horizontal="center" vertical="center"/>
    </xf>
    <xf numFmtId="0" fontId="34" fillId="10" borderId="56" xfId="10" applyFont="1" applyFill="1" applyBorder="1" applyAlignment="1">
      <alignment horizontal="center" vertical="center"/>
    </xf>
    <xf numFmtId="0" fontId="34" fillId="0" borderId="47" xfId="10" applyFont="1" applyFill="1" applyBorder="1" applyAlignment="1">
      <alignment horizontal="center" vertical="center"/>
    </xf>
    <xf numFmtId="0" fontId="34" fillId="0" borderId="43" xfId="10" applyFont="1" applyFill="1" applyBorder="1" applyAlignment="1">
      <alignment horizontal="center" vertical="center"/>
    </xf>
    <xf numFmtId="0" fontId="34" fillId="0" borderId="71" xfId="10" applyFont="1" applyFill="1" applyBorder="1" applyAlignment="1">
      <alignment horizontal="center" vertical="center"/>
    </xf>
    <xf numFmtId="0" fontId="34" fillId="0" borderId="72" xfId="10" applyFont="1" applyFill="1" applyBorder="1" applyAlignment="1">
      <alignment horizontal="center" vertical="center"/>
    </xf>
    <xf numFmtId="0" fontId="34" fillId="0" borderId="73" xfId="10" applyFont="1" applyFill="1" applyBorder="1" applyAlignment="1">
      <alignment horizontal="center" vertical="center"/>
    </xf>
    <xf numFmtId="0" fontId="33" fillId="0" borderId="6" xfId="10" applyFont="1" applyFill="1" applyBorder="1" applyAlignment="1">
      <alignment horizontal="center" vertical="center"/>
    </xf>
    <xf numFmtId="0" fontId="33" fillId="0" borderId="0" xfId="10" applyFont="1" applyFill="1" applyBorder="1" applyAlignment="1">
      <alignment horizontal="center" vertical="center"/>
    </xf>
    <xf numFmtId="0" fontId="33" fillId="0" borderId="15" xfId="10" applyFont="1" applyFill="1" applyBorder="1" applyAlignment="1">
      <alignment horizontal="center" vertical="center"/>
    </xf>
    <xf numFmtId="0" fontId="34" fillId="0" borderId="5" xfId="10" applyFont="1" applyFill="1" applyBorder="1" applyAlignment="1">
      <alignment horizontal="center" vertical="center"/>
    </xf>
    <xf numFmtId="0" fontId="34" fillId="0" borderId="7" xfId="10" applyFont="1" applyFill="1" applyBorder="1" applyAlignment="1">
      <alignment horizontal="center" vertical="center"/>
    </xf>
    <xf numFmtId="0" fontId="34" fillId="0" borderId="8" xfId="10" applyFont="1" applyFill="1" applyBorder="1" applyAlignment="1">
      <alignment horizontal="center" vertical="center"/>
    </xf>
    <xf numFmtId="0" fontId="34" fillId="0" borderId="12" xfId="10" applyFont="1" applyFill="1" applyBorder="1" applyAlignment="1">
      <alignment horizontal="center" vertical="center"/>
    </xf>
    <xf numFmtId="0" fontId="34" fillId="0" borderId="13" xfId="10" applyFont="1" applyFill="1" applyBorder="1" applyAlignment="1">
      <alignment horizontal="center" vertical="center"/>
    </xf>
    <xf numFmtId="0" fontId="34" fillId="0" borderId="16" xfId="10" applyFont="1" applyFill="1" applyBorder="1" applyAlignment="1">
      <alignment horizontal="center" vertical="center"/>
    </xf>
    <xf numFmtId="0" fontId="17" fillId="0" borderId="26" xfId="10" applyFont="1" applyFill="1" applyBorder="1" applyAlignment="1">
      <alignment horizontal="center" vertical="center"/>
    </xf>
    <xf numFmtId="0" fontId="17" fillId="0" borderId="29" xfId="10" applyFont="1" applyFill="1" applyBorder="1" applyAlignment="1">
      <alignment horizontal="center" vertical="center"/>
    </xf>
    <xf numFmtId="0" fontId="21" fillId="0" borderId="1" xfId="10" applyFont="1" applyFill="1" applyBorder="1" applyAlignment="1">
      <alignment horizontal="center" vertical="center"/>
    </xf>
    <xf numFmtId="49" fontId="33" fillId="0" borderId="41" xfId="10" applyNumberFormat="1" applyFont="1" applyFill="1" applyBorder="1" applyAlignment="1">
      <alignment horizontal="center" vertical="center" wrapText="1"/>
    </xf>
    <xf numFmtId="49" fontId="33" fillId="0" borderId="62" xfId="10" applyNumberFormat="1" applyFont="1" applyFill="1" applyBorder="1" applyAlignment="1">
      <alignment horizontal="center" vertical="center" wrapText="1"/>
    </xf>
    <xf numFmtId="0" fontId="34" fillId="0" borderId="44" xfId="10" applyFont="1" applyFill="1" applyBorder="1" applyAlignment="1">
      <alignment horizontal="center" vertical="center"/>
    </xf>
    <xf numFmtId="0" fontId="34" fillId="0" borderId="45" xfId="10" applyFont="1" applyFill="1" applyBorder="1" applyAlignment="1">
      <alignment horizontal="center" vertical="center"/>
    </xf>
    <xf numFmtId="0" fontId="14" fillId="0" borderId="2" xfId="10" applyFont="1" applyBorder="1" applyAlignment="1">
      <alignment horizontal="center" vertical="center"/>
    </xf>
    <xf numFmtId="0" fontId="14" fillId="0" borderId="4" xfId="10" applyFont="1" applyBorder="1" applyAlignment="1">
      <alignment horizontal="center" vertical="center"/>
    </xf>
    <xf numFmtId="0" fontId="14" fillId="0" borderId="17" xfId="10" applyFont="1" applyBorder="1" applyAlignment="1">
      <alignment horizontal="center" vertical="center"/>
    </xf>
    <xf numFmtId="0" fontId="14" fillId="0" borderId="18" xfId="10" applyFont="1" applyBorder="1" applyAlignment="1">
      <alignment horizontal="center" vertical="center"/>
    </xf>
    <xf numFmtId="0" fontId="14" fillId="0" borderId="19" xfId="10" applyFont="1" applyBorder="1" applyAlignment="1">
      <alignment horizontal="center" vertical="center"/>
    </xf>
    <xf numFmtId="0" fontId="1" fillId="0" borderId="17" xfId="10" applyBorder="1" applyAlignment="1">
      <alignment horizontal="center" vertical="center"/>
    </xf>
    <xf numFmtId="0" fontId="1" fillId="0" borderId="19" xfId="10" applyBorder="1" applyAlignment="1">
      <alignment horizontal="center" vertical="center"/>
    </xf>
    <xf numFmtId="0" fontId="14" fillId="0" borderId="24" xfId="10" applyFont="1" applyBorder="1" applyAlignment="1">
      <alignment horizontal="center" vertical="center"/>
    </xf>
    <xf numFmtId="0" fontId="14" fillId="0" borderId="25" xfId="10" applyFont="1" applyBorder="1" applyAlignment="1">
      <alignment horizontal="center" vertical="center"/>
    </xf>
    <xf numFmtId="0" fontId="1" fillId="0" borderId="26" xfId="10" applyBorder="1" applyAlignment="1">
      <alignment horizontal="center" vertical="center"/>
    </xf>
    <xf numFmtId="0" fontId="1" fillId="0" borderId="29" xfId="10" applyBorder="1" applyAlignment="1">
      <alignment horizontal="center" vertical="center"/>
    </xf>
    <xf numFmtId="0" fontId="1" fillId="0" borderId="23" xfId="10" applyBorder="1" applyAlignment="1">
      <alignment horizontal="center" vertical="center"/>
    </xf>
    <xf numFmtId="0" fontId="1" fillId="0" borderId="39" xfId="10" applyBorder="1" applyAlignment="1">
      <alignment horizontal="center" vertical="center"/>
    </xf>
    <xf numFmtId="0" fontId="0" fillId="0" borderId="17" xfId="10" applyFont="1" applyBorder="1" applyAlignment="1">
      <alignment horizontal="left" vertical="center" wrapText="1"/>
    </xf>
    <xf numFmtId="0" fontId="0" fillId="0" borderId="18" xfId="10" applyFont="1" applyBorder="1" applyAlignment="1">
      <alignment horizontal="left" vertical="center" wrapText="1"/>
    </xf>
    <xf numFmtId="0" fontId="0" fillId="0" borderId="19" xfId="10" applyFont="1" applyBorder="1" applyAlignment="1">
      <alignment horizontal="left" vertical="center" wrapText="1"/>
    </xf>
    <xf numFmtId="0" fontId="5" fillId="17" borderId="5" xfId="1" applyFont="1" applyFill="1" applyBorder="1" applyAlignment="1">
      <alignment horizontal="center" vertical="center"/>
    </xf>
    <xf numFmtId="0" fontId="5" fillId="17" borderId="7" xfId="1" applyFont="1" applyFill="1" applyBorder="1" applyAlignment="1">
      <alignment horizontal="center" vertical="center"/>
    </xf>
    <xf numFmtId="0" fontId="5" fillId="17" borderId="8" xfId="1" applyFont="1" applyFill="1" applyBorder="1" applyAlignment="1">
      <alignment horizontal="center" vertical="center"/>
    </xf>
    <xf numFmtId="0" fontId="5" fillId="17" borderId="12" xfId="1" applyFont="1" applyFill="1" applyBorder="1" applyAlignment="1">
      <alignment horizontal="center" vertical="center"/>
    </xf>
    <xf numFmtId="0" fontId="5" fillId="17" borderId="13" xfId="1" applyFont="1" applyFill="1" applyBorder="1" applyAlignment="1">
      <alignment horizontal="center" vertical="center"/>
    </xf>
    <xf numFmtId="0" fontId="5" fillId="17" borderId="16" xfId="1" applyFont="1" applyFill="1" applyBorder="1" applyAlignment="1">
      <alignment horizontal="center" vertical="center"/>
    </xf>
    <xf numFmtId="0" fontId="5" fillId="3" borderId="35"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5" fillId="0" borderId="21" xfId="1" applyFont="1" applyFill="1" applyBorder="1" applyAlignment="1">
      <alignment horizontal="center" vertical="center" wrapText="1"/>
    </xf>
    <xf numFmtId="0" fontId="5" fillId="0" borderId="22" xfId="1" applyFont="1" applyFill="1" applyBorder="1" applyAlignment="1">
      <alignment horizontal="center" vertical="center" wrapText="1"/>
    </xf>
    <xf numFmtId="0" fontId="5" fillId="3" borderId="31" xfId="1" applyFont="1" applyFill="1" applyBorder="1" applyAlignment="1">
      <alignment horizontal="center" vertical="center"/>
    </xf>
    <xf numFmtId="0" fontId="5" fillId="3" borderId="34" xfId="1" applyFont="1" applyFill="1" applyBorder="1" applyAlignment="1">
      <alignment horizontal="center" vertical="center"/>
    </xf>
    <xf numFmtId="0" fontId="5" fillId="3" borderId="35" xfId="1" applyFont="1" applyFill="1" applyBorder="1" applyAlignment="1">
      <alignment horizontal="center" vertical="center"/>
    </xf>
    <xf numFmtId="0" fontId="5" fillId="10" borderId="32" xfId="1" applyFont="1" applyFill="1" applyBorder="1" applyAlignment="1">
      <alignment horizontal="center" vertical="center"/>
    </xf>
    <xf numFmtId="0" fontId="5" fillId="10" borderId="18" xfId="1" applyFont="1" applyFill="1" applyBorder="1" applyAlignment="1">
      <alignment horizontal="center" vertical="center"/>
    </xf>
    <xf numFmtId="0" fontId="5" fillId="10" borderId="36" xfId="1" applyFont="1" applyFill="1" applyBorder="1" applyAlignment="1">
      <alignment horizontal="center" vertical="center"/>
    </xf>
    <xf numFmtId="0" fontId="5" fillId="9" borderId="32" xfId="1" applyFont="1" applyFill="1" applyBorder="1" applyAlignment="1">
      <alignment horizontal="center" vertical="center"/>
    </xf>
    <xf numFmtId="0" fontId="5" fillId="9" borderId="18" xfId="1" applyFont="1" applyFill="1" applyBorder="1" applyAlignment="1">
      <alignment horizontal="center" vertical="center"/>
    </xf>
    <xf numFmtId="0" fontId="5" fillId="9" borderId="36" xfId="1" applyFont="1" applyFill="1" applyBorder="1" applyAlignment="1">
      <alignment horizontal="center" vertical="center"/>
    </xf>
    <xf numFmtId="0" fontId="5" fillId="5" borderId="46" xfId="1" applyFont="1" applyFill="1" applyBorder="1" applyAlignment="1">
      <alignment horizontal="center" vertical="center"/>
    </xf>
    <xf numFmtId="0" fontId="5" fillId="5" borderId="38" xfId="1" applyFont="1" applyFill="1" applyBorder="1" applyAlignment="1">
      <alignment horizontal="center" vertical="center"/>
    </xf>
    <xf numFmtId="0" fontId="5" fillId="5" borderId="37" xfId="1" applyFont="1" applyFill="1" applyBorder="1" applyAlignment="1">
      <alignment horizontal="center" vertical="center"/>
    </xf>
    <xf numFmtId="0" fontId="5" fillId="3" borderId="13" xfId="1" applyFont="1" applyFill="1" applyBorder="1" applyAlignment="1">
      <alignment horizontal="center" vertical="center" wrapText="1"/>
    </xf>
    <xf numFmtId="0" fontId="5" fillId="3" borderId="15" xfId="1" applyFont="1" applyFill="1" applyBorder="1" applyAlignment="1">
      <alignment horizontal="center" vertical="center" wrapText="1"/>
    </xf>
    <xf numFmtId="0" fontId="5" fillId="3" borderId="16" xfId="1" applyFont="1" applyFill="1" applyBorder="1" applyAlignment="1">
      <alignment horizontal="center" vertical="center" wrapText="1"/>
    </xf>
    <xf numFmtId="0" fontId="5" fillId="0" borderId="55" xfId="1" applyFont="1" applyFill="1" applyBorder="1" applyAlignment="1">
      <alignment horizontal="center" vertical="center" wrapText="1"/>
    </xf>
    <xf numFmtId="0" fontId="5" fillId="0" borderId="56" xfId="1" applyFont="1" applyFill="1" applyBorder="1" applyAlignment="1">
      <alignment horizontal="center" vertical="center" wrapText="1"/>
    </xf>
    <xf numFmtId="0" fontId="5" fillId="0" borderId="47" xfId="1" applyFont="1" applyFill="1" applyBorder="1" applyAlignment="1">
      <alignment horizontal="center" vertical="center" wrapText="1"/>
    </xf>
    <xf numFmtId="0" fontId="5" fillId="0" borderId="43" xfId="1" applyFont="1" applyFill="1" applyBorder="1" applyAlignment="1">
      <alignment horizontal="center" vertical="center" wrapText="1"/>
    </xf>
    <xf numFmtId="0" fontId="5" fillId="0" borderId="44" xfId="1" applyFont="1" applyFill="1" applyBorder="1" applyAlignment="1">
      <alignment horizontal="center" vertical="center" wrapText="1"/>
    </xf>
    <xf numFmtId="0" fontId="5" fillId="0" borderId="45" xfId="1" applyFont="1" applyFill="1" applyBorder="1" applyAlignment="1">
      <alignment horizontal="center" vertical="center" wrapText="1"/>
    </xf>
    <xf numFmtId="0" fontId="5" fillId="0" borderId="8"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13" xfId="1" applyFont="1" applyFill="1" applyBorder="1" applyAlignment="1">
      <alignment horizontal="center" vertical="center" wrapText="1"/>
    </xf>
    <xf numFmtId="0" fontId="5" fillId="0" borderId="15" xfId="1" applyFont="1" applyFill="1" applyBorder="1" applyAlignment="1">
      <alignment horizontal="center" vertical="center" wrapText="1"/>
    </xf>
    <xf numFmtId="0" fontId="5" fillId="17" borderId="40" xfId="1" applyFont="1" applyFill="1" applyBorder="1" applyAlignment="1">
      <alignment horizontal="center" vertical="center"/>
    </xf>
    <xf numFmtId="0" fontId="5" fillId="17" borderId="51" xfId="1" applyFont="1" applyFill="1" applyBorder="1" applyAlignment="1">
      <alignment horizontal="center" vertical="center"/>
    </xf>
    <xf numFmtId="0" fontId="5" fillId="17" borderId="30" xfId="1" applyFont="1" applyFill="1" applyBorder="1" applyAlignment="1">
      <alignment horizontal="center" vertical="center"/>
    </xf>
    <xf numFmtId="0" fontId="12" fillId="0" borderId="2" xfId="0" applyFont="1" applyFill="1" applyBorder="1" applyAlignment="1">
      <alignment horizontal="center" wrapText="1"/>
    </xf>
    <xf numFmtId="0" fontId="12" fillId="0" borderId="4" xfId="0" applyFont="1" applyFill="1" applyBorder="1" applyAlignment="1">
      <alignment horizontal="center" wrapText="1"/>
    </xf>
    <xf numFmtId="0" fontId="5" fillId="2" borderId="28" xfId="1" applyFont="1" applyFill="1" applyBorder="1" applyAlignment="1">
      <alignment horizontal="center" vertical="center"/>
    </xf>
    <xf numFmtId="0" fontId="5" fillId="2" borderId="21"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39"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1"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19"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5" fillId="2" borderId="29" xfId="1" applyFont="1" applyFill="1" applyBorder="1" applyAlignment="1">
      <alignment horizontal="center" vertical="center" wrapText="1"/>
    </xf>
    <xf numFmtId="0" fontId="5" fillId="3" borderId="19" xfId="1" applyFont="1" applyFill="1" applyBorder="1" applyAlignment="1">
      <alignment horizontal="center" vertical="center"/>
    </xf>
    <xf numFmtId="0" fontId="5" fillId="3" borderId="1" xfId="1" applyFont="1" applyFill="1" applyBorder="1" applyAlignment="1">
      <alignment horizontal="center" vertical="center"/>
    </xf>
    <xf numFmtId="0" fontId="5" fillId="3" borderId="17" xfId="1" applyFont="1" applyFill="1" applyBorder="1" applyAlignment="1">
      <alignment horizontal="center" vertical="center"/>
    </xf>
    <xf numFmtId="0" fontId="5" fillId="2" borderId="18" xfId="1" applyFont="1" applyFill="1" applyBorder="1" applyAlignment="1">
      <alignment horizontal="center" vertical="center"/>
    </xf>
    <xf numFmtId="0" fontId="5" fillId="3" borderId="23" xfId="1" applyFont="1" applyFill="1" applyBorder="1" applyAlignment="1">
      <alignment horizontal="center" vertical="center"/>
    </xf>
    <xf numFmtId="0" fontId="5" fillId="3" borderId="2" xfId="1" applyFont="1" applyFill="1" applyBorder="1" applyAlignment="1">
      <alignment horizontal="center" vertical="center"/>
    </xf>
    <xf numFmtId="0" fontId="5" fillId="3" borderId="26" xfId="1" applyFont="1" applyFill="1" applyBorder="1" applyAlignment="1">
      <alignment horizontal="center" vertical="center"/>
    </xf>
    <xf numFmtId="1" fontId="5" fillId="3" borderId="35" xfId="1" applyNumberFormat="1" applyFont="1" applyFill="1" applyBorder="1" applyAlignment="1">
      <alignment horizontal="center" wrapText="1"/>
    </xf>
    <xf numFmtId="1" fontId="5" fillId="3" borderId="37" xfId="1" applyNumberFormat="1" applyFont="1" applyFill="1" applyBorder="1" applyAlignment="1">
      <alignment horizontal="center" wrapText="1"/>
    </xf>
    <xf numFmtId="0" fontId="5" fillId="2" borderId="55"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2" borderId="49" xfId="1" applyFont="1" applyFill="1" applyBorder="1" applyAlignment="1">
      <alignment horizontal="center" vertical="center" wrapText="1"/>
    </xf>
    <xf numFmtId="0" fontId="5" fillId="2" borderId="50" xfId="1" applyFont="1" applyFill="1" applyBorder="1" applyAlignment="1">
      <alignment horizontal="center" vertical="center" wrapText="1"/>
    </xf>
    <xf numFmtId="0" fontId="5" fillId="24" borderId="2" xfId="1" applyFont="1" applyFill="1" applyBorder="1" applyAlignment="1">
      <alignment horizontal="left" vertical="center"/>
    </xf>
    <xf numFmtId="0" fontId="5" fillId="24" borderId="3" xfId="1" applyFont="1" applyFill="1" applyBorder="1" applyAlignment="1">
      <alignment horizontal="left" vertical="center"/>
    </xf>
    <xf numFmtId="0" fontId="5" fillId="24" borderId="4" xfId="1" applyFont="1" applyFill="1" applyBorder="1" applyAlignment="1">
      <alignment horizontal="left" vertical="center"/>
    </xf>
    <xf numFmtId="0" fontId="5" fillId="25" borderId="67" xfId="1" applyFont="1" applyFill="1" applyBorder="1" applyAlignment="1">
      <alignment horizontal="center" vertical="center"/>
    </xf>
    <xf numFmtId="0" fontId="5" fillId="25" borderId="76" xfId="1" applyFont="1" applyFill="1" applyBorder="1" applyAlignment="1">
      <alignment horizontal="center" vertical="center"/>
    </xf>
    <xf numFmtId="0" fontId="5" fillId="25" borderId="69" xfId="1" applyFont="1" applyFill="1" applyBorder="1" applyAlignment="1">
      <alignment horizontal="center" vertical="center"/>
    </xf>
    <xf numFmtId="0" fontId="5" fillId="26" borderId="67" xfId="1" applyFont="1" applyFill="1" applyBorder="1" applyAlignment="1">
      <alignment horizontal="left" vertical="center"/>
    </xf>
    <xf numFmtId="0" fontId="5" fillId="26" borderId="76" xfId="1" applyFont="1" applyFill="1" applyBorder="1" applyAlignment="1">
      <alignment horizontal="left" vertical="center"/>
    </xf>
    <xf numFmtId="0" fontId="5" fillId="26" borderId="69" xfId="1" applyFont="1" applyFill="1" applyBorder="1" applyAlignment="1">
      <alignment horizontal="left" vertical="center"/>
    </xf>
    <xf numFmtId="1" fontId="5" fillId="3" borderId="52" xfId="1" applyNumberFormat="1" applyFont="1" applyFill="1" applyBorder="1" applyAlignment="1">
      <alignment horizontal="center" vertical="center"/>
    </xf>
    <xf numFmtId="1" fontId="5" fillId="3" borderId="42" xfId="1" applyNumberFormat="1" applyFont="1" applyFill="1" applyBorder="1" applyAlignment="1">
      <alignment horizontal="center" vertical="center"/>
    </xf>
    <xf numFmtId="1" fontId="5" fillId="3" borderId="20" xfId="1" applyNumberFormat="1" applyFont="1" applyFill="1" applyBorder="1" applyAlignment="1">
      <alignment horizontal="center" vertical="center"/>
    </xf>
    <xf numFmtId="1" fontId="5" fillId="3" borderId="27" xfId="1" applyNumberFormat="1" applyFont="1" applyFill="1" applyBorder="1" applyAlignment="1">
      <alignment horizontal="center" vertical="center"/>
    </xf>
    <xf numFmtId="0" fontId="5" fillId="3" borderId="20" xfId="1" applyFont="1" applyFill="1" applyBorder="1" applyAlignment="1">
      <alignment horizontal="center" vertical="center"/>
    </xf>
    <xf numFmtId="0" fontId="5" fillId="3" borderId="27" xfId="1" applyFont="1" applyFill="1" applyBorder="1" applyAlignment="1">
      <alignment horizontal="center" vertical="center"/>
    </xf>
    <xf numFmtId="0" fontId="5" fillId="3" borderId="48" xfId="1" applyFont="1" applyFill="1" applyBorder="1" applyAlignment="1">
      <alignment horizontal="center" vertical="center"/>
    </xf>
    <xf numFmtId="0" fontId="5" fillId="3" borderId="54" xfId="1" applyFont="1" applyFill="1" applyBorder="1" applyAlignment="1">
      <alignment horizontal="center" vertical="center"/>
    </xf>
    <xf numFmtId="0" fontId="5" fillId="3" borderId="28" xfId="1" applyFont="1" applyFill="1" applyBorder="1" applyAlignment="1">
      <alignment horizontal="center" vertical="center" wrapText="1"/>
    </xf>
    <xf numFmtId="0" fontId="5" fillId="3" borderId="21" xfId="1" applyFont="1" applyFill="1" applyBorder="1" applyAlignment="1">
      <alignment horizontal="center" vertical="center" wrapText="1"/>
    </xf>
    <xf numFmtId="0" fontId="5" fillId="3" borderId="27" xfId="1" applyFont="1" applyFill="1" applyBorder="1" applyAlignment="1">
      <alignment horizontal="center" vertical="center" wrapText="1"/>
    </xf>
    <xf numFmtId="1" fontId="4" fillId="0" borderId="2" xfId="1" applyNumberFormat="1" applyFont="1" applyFill="1" applyBorder="1" applyAlignment="1">
      <alignment horizontal="center" vertical="center"/>
    </xf>
    <xf numFmtId="1" fontId="4" fillId="0" borderId="4" xfId="1" applyNumberFormat="1" applyFont="1" applyFill="1" applyBorder="1" applyAlignment="1">
      <alignment horizontal="center" vertical="center"/>
    </xf>
    <xf numFmtId="0" fontId="5" fillId="14" borderId="40" xfId="1" applyFont="1" applyFill="1" applyBorder="1" applyAlignment="1">
      <alignment horizontal="center"/>
    </xf>
    <xf numFmtId="0" fontId="5" fillId="14" borderId="51" xfId="1" applyFont="1" applyFill="1" applyBorder="1" applyAlignment="1">
      <alignment horizontal="center"/>
    </xf>
    <xf numFmtId="0" fontId="5" fillId="14" borderId="30" xfId="1" applyFont="1" applyFill="1"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35" fillId="27" borderId="9" xfId="1" applyFont="1" applyFill="1" applyBorder="1" applyAlignment="1">
      <alignment horizontal="left" vertical="center" wrapText="1"/>
    </xf>
    <xf numFmtId="0" fontId="35" fillId="27" borderId="10" xfId="1" applyFont="1" applyFill="1" applyBorder="1" applyAlignment="1">
      <alignment horizontal="left" vertical="center" wrapText="1"/>
    </xf>
    <xf numFmtId="0" fontId="35" fillId="27" borderId="11" xfId="1" applyFont="1" applyFill="1" applyBorder="1" applyAlignment="1">
      <alignment horizontal="left" vertical="center" wrapText="1"/>
    </xf>
    <xf numFmtId="0" fontId="5" fillId="2" borderId="23"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center" vertical="center"/>
    </xf>
    <xf numFmtId="0" fontId="5" fillId="2" borderId="37" xfId="1" applyFont="1" applyFill="1" applyBorder="1" applyAlignment="1">
      <alignment horizontal="center" vertical="center"/>
    </xf>
    <xf numFmtId="0" fontId="0" fillId="0" borderId="9" xfId="10" applyFont="1" applyBorder="1" applyAlignment="1">
      <alignment horizontal="left" vertical="center" wrapText="1"/>
    </xf>
    <xf numFmtId="0" fontId="0" fillId="0" borderId="10" xfId="10" applyFont="1" applyBorder="1" applyAlignment="1">
      <alignment horizontal="left" vertical="center" wrapText="1"/>
    </xf>
    <xf numFmtId="0" fontId="0" fillId="0" borderId="11" xfId="10" applyFont="1" applyBorder="1" applyAlignment="1">
      <alignment horizontal="left" vertical="center" wrapText="1"/>
    </xf>
    <xf numFmtId="0" fontId="14" fillId="3" borderId="1" xfId="10" applyFont="1" applyFill="1" applyBorder="1" applyAlignment="1">
      <alignment horizontal="center" vertical="center"/>
    </xf>
    <xf numFmtId="0" fontId="43" fillId="0" borderId="40" xfId="1" applyFont="1" applyFill="1" applyBorder="1" applyAlignment="1">
      <alignment horizontal="center"/>
    </xf>
    <xf numFmtId="0" fontId="43" fillId="0" borderId="51" xfId="1" applyFont="1" applyFill="1" applyBorder="1" applyAlignment="1">
      <alignment horizontal="center"/>
    </xf>
    <xf numFmtId="0" fontId="43" fillId="0" borderId="30" xfId="1" applyFont="1" applyFill="1" applyBorder="1" applyAlignment="1">
      <alignment horizontal="center"/>
    </xf>
    <xf numFmtId="0" fontId="43" fillId="0" borderId="67" xfId="1" applyFont="1" applyBorder="1" applyAlignment="1">
      <alignment horizontal="center"/>
    </xf>
    <xf numFmtId="0" fontId="43" fillId="0" borderId="76" xfId="1" applyFont="1" applyBorder="1" applyAlignment="1">
      <alignment horizontal="center"/>
    </xf>
    <xf numFmtId="0" fontId="43" fillId="0" borderId="48" xfId="1" applyFont="1" applyBorder="1" applyAlignment="1">
      <alignment horizontal="center"/>
    </xf>
    <xf numFmtId="0" fontId="43" fillId="0" borderId="2" xfId="1" applyFont="1" applyBorder="1" applyAlignment="1">
      <alignment horizontal="center"/>
    </xf>
    <xf numFmtId="0" fontId="43" fillId="0" borderId="3" xfId="1" applyFont="1" applyBorder="1" applyAlignment="1">
      <alignment horizontal="center"/>
    </xf>
    <xf numFmtId="0" fontId="43" fillId="0" borderId="62" xfId="1" applyFont="1" applyBorder="1" applyAlignment="1">
      <alignment horizontal="center"/>
    </xf>
    <xf numFmtId="0" fontId="43" fillId="7" borderId="2" xfId="1" applyFont="1" applyFill="1" applyBorder="1" applyAlignment="1">
      <alignment horizontal="center" wrapText="1"/>
    </xf>
    <xf numFmtId="0" fontId="43" fillId="7" borderId="24" xfId="1" applyFont="1" applyFill="1" applyBorder="1" applyAlignment="1">
      <alignment horizontal="center" wrapText="1"/>
    </xf>
    <xf numFmtId="0" fontId="43" fillId="7" borderId="54" xfId="1" applyFont="1" applyFill="1" applyBorder="1" applyAlignment="1">
      <alignment horizontal="center" wrapText="1"/>
    </xf>
    <xf numFmtId="0" fontId="43" fillId="4" borderId="41" xfId="1" applyFont="1" applyFill="1" applyBorder="1" applyAlignment="1">
      <alignment horizontal="center" vertical="center"/>
    </xf>
    <xf numFmtId="0" fontId="43" fillId="4" borderId="3" xfId="1" applyFont="1" applyFill="1" applyBorder="1" applyAlignment="1">
      <alignment horizontal="center" vertical="center"/>
    </xf>
    <xf numFmtId="0" fontId="43" fillId="4" borderId="0" xfId="1" applyFont="1" applyFill="1" applyBorder="1" applyAlignment="1">
      <alignment horizontal="center" vertical="center"/>
    </xf>
    <xf numFmtId="0" fontId="43" fillId="4" borderId="12" xfId="1" applyFont="1" applyFill="1" applyBorder="1" applyAlignment="1">
      <alignment horizontal="center" vertical="center"/>
    </xf>
    <xf numFmtId="0" fontId="43" fillId="4" borderId="41" xfId="1" applyFont="1" applyFill="1" applyBorder="1" applyAlignment="1">
      <alignment horizontal="left" vertical="center" wrapText="1"/>
    </xf>
    <xf numFmtId="0" fontId="43" fillId="4" borderId="3" xfId="1" applyFont="1" applyFill="1" applyBorder="1" applyAlignment="1">
      <alignment horizontal="left" vertical="center" wrapText="1"/>
    </xf>
    <xf numFmtId="0" fontId="43" fillId="4" borderId="0" xfId="1" applyFont="1" applyFill="1" applyBorder="1" applyAlignment="1">
      <alignment horizontal="left" vertical="center" wrapText="1"/>
    </xf>
    <xf numFmtId="0" fontId="43" fillId="4" borderId="25" xfId="1" applyFont="1" applyFill="1" applyBorder="1" applyAlignment="1">
      <alignment horizontal="left" vertical="center" wrapText="1"/>
    </xf>
    <xf numFmtId="0" fontId="43" fillId="4" borderId="12" xfId="1" applyFont="1" applyFill="1" applyBorder="1" applyAlignment="1">
      <alignment horizontal="left" vertical="center" wrapText="1"/>
    </xf>
    <xf numFmtId="0" fontId="43" fillId="0" borderId="9" xfId="1" applyFont="1" applyFill="1" applyBorder="1" applyAlignment="1">
      <alignment horizontal="center" vertical="center" wrapText="1"/>
    </xf>
    <xf numFmtId="0" fontId="43" fillId="0" borderId="10" xfId="1" applyFont="1" applyFill="1" applyBorder="1" applyAlignment="1">
      <alignment horizontal="center" vertical="center" wrapText="1"/>
    </xf>
    <xf numFmtId="0" fontId="43" fillId="0" borderId="11" xfId="1" applyFont="1" applyFill="1" applyBorder="1" applyAlignment="1">
      <alignment horizontal="center" vertical="center" wrapText="1"/>
    </xf>
    <xf numFmtId="0" fontId="43" fillId="2" borderId="49" xfId="1" applyFont="1" applyFill="1" applyBorder="1" applyAlignment="1">
      <alignment horizontal="center" vertical="center"/>
    </xf>
    <xf numFmtId="0" fontId="43" fillId="2" borderId="34" xfId="1" applyFont="1" applyFill="1" applyBorder="1" applyAlignment="1">
      <alignment horizontal="center" vertical="center"/>
    </xf>
    <xf numFmtId="0" fontId="43" fillId="2" borderId="55" xfId="1" applyFont="1" applyFill="1" applyBorder="1" applyAlignment="1">
      <alignment horizontal="center" vertical="center"/>
    </xf>
    <xf numFmtId="0" fontId="43" fillId="2" borderId="26" xfId="1" applyFont="1" applyFill="1" applyBorder="1" applyAlignment="1">
      <alignment horizontal="center" vertical="center"/>
    </xf>
    <xf numFmtId="0" fontId="43" fillId="2" borderId="38" xfId="1" applyFont="1" applyFill="1" applyBorder="1" applyAlignment="1">
      <alignment horizontal="center" vertical="center"/>
    </xf>
    <xf numFmtId="0" fontId="43" fillId="2" borderId="23" xfId="1" applyFont="1" applyFill="1" applyBorder="1" applyAlignment="1">
      <alignment horizontal="center" vertical="center"/>
    </xf>
    <xf numFmtId="0" fontId="42" fillId="0" borderId="31" xfId="0" applyFont="1" applyBorder="1" applyAlignment="1">
      <alignment horizontal="center"/>
    </xf>
    <xf numFmtId="0" fontId="42" fillId="0" borderId="34" xfId="0" applyFont="1" applyBorder="1" applyAlignment="1">
      <alignment horizontal="center"/>
    </xf>
    <xf numFmtId="0" fontId="42" fillId="0" borderId="55" xfId="0" applyFont="1" applyBorder="1" applyAlignment="1">
      <alignment horizontal="center"/>
    </xf>
    <xf numFmtId="0" fontId="43" fillId="3" borderId="9" xfId="1" applyFont="1" applyFill="1" applyBorder="1" applyAlignment="1">
      <alignment horizontal="center" vertical="center" wrapText="1"/>
    </xf>
    <xf numFmtId="0" fontId="43" fillId="3" borderId="11" xfId="1" applyFont="1" applyFill="1" applyBorder="1" applyAlignment="1">
      <alignment horizontal="center" vertical="center" wrapText="1"/>
    </xf>
    <xf numFmtId="0" fontId="43" fillId="3" borderId="71" xfId="1" applyFont="1" applyFill="1" applyBorder="1" applyAlignment="1">
      <alignment horizontal="center" vertical="center"/>
    </xf>
    <xf numFmtId="0" fontId="43" fillId="3" borderId="73" xfId="1" applyFont="1" applyFill="1" applyBorder="1" applyAlignment="1">
      <alignment horizontal="center" vertical="center"/>
    </xf>
    <xf numFmtId="0" fontId="38" fillId="10" borderId="31" xfId="1" applyFont="1" applyFill="1" applyBorder="1" applyAlignment="1">
      <alignment horizontal="center" vertical="center"/>
    </xf>
    <xf numFmtId="0" fontId="38" fillId="10" borderId="35" xfId="1" applyFont="1" applyFill="1" applyBorder="1" applyAlignment="1">
      <alignment horizontal="center" vertical="center"/>
    </xf>
    <xf numFmtId="0" fontId="38" fillId="9" borderId="32" xfId="1" applyFont="1" applyFill="1" applyBorder="1" applyAlignment="1">
      <alignment horizontal="center" vertical="center"/>
    </xf>
    <xf numFmtId="0" fontId="38" fillId="9" borderId="36" xfId="1" applyFont="1" applyFill="1" applyBorder="1" applyAlignment="1">
      <alignment horizontal="center" vertical="center"/>
    </xf>
    <xf numFmtId="0" fontId="38" fillId="5" borderId="33" xfId="1" applyFont="1" applyFill="1" applyBorder="1" applyAlignment="1">
      <alignment horizontal="center" vertical="center"/>
    </xf>
    <xf numFmtId="0" fontId="38" fillId="5" borderId="37" xfId="1" applyFont="1" applyFill="1" applyBorder="1" applyAlignment="1">
      <alignment horizontal="center" vertical="center"/>
    </xf>
    <xf numFmtId="0" fontId="43" fillId="10" borderId="31" xfId="1" applyFont="1" applyFill="1" applyBorder="1" applyAlignment="1">
      <alignment horizontal="center" vertical="center"/>
    </xf>
    <xf numFmtId="0" fontId="43" fillId="10" borderId="35" xfId="1" applyFont="1" applyFill="1" applyBorder="1" applyAlignment="1">
      <alignment horizontal="center" vertical="center"/>
    </xf>
    <xf numFmtId="0" fontId="43" fillId="5" borderId="33" xfId="1" applyFont="1" applyFill="1" applyBorder="1" applyAlignment="1">
      <alignment horizontal="center" vertical="center"/>
    </xf>
    <xf numFmtId="0" fontId="43" fillId="5" borderId="37" xfId="1" applyFont="1" applyFill="1" applyBorder="1" applyAlignment="1">
      <alignment horizontal="center" vertical="center"/>
    </xf>
    <xf numFmtId="0" fontId="43" fillId="4" borderId="41" xfId="1" applyFont="1" applyFill="1" applyBorder="1" applyAlignment="1">
      <alignment horizontal="center" vertical="center" wrapText="1"/>
    </xf>
    <xf numFmtId="0" fontId="43" fillId="4" borderId="3" xfId="1" applyFont="1" applyFill="1" applyBorder="1" applyAlignment="1">
      <alignment horizontal="center" vertical="center" wrapText="1"/>
    </xf>
    <xf numFmtId="0" fontId="43" fillId="4" borderId="0" xfId="1" applyFont="1" applyFill="1" applyBorder="1" applyAlignment="1">
      <alignment horizontal="center" vertical="center" wrapText="1"/>
    </xf>
    <xf numFmtId="0" fontId="43" fillId="4" borderId="12" xfId="1" applyFont="1" applyFill="1" applyBorder="1" applyAlignment="1">
      <alignment horizontal="center" vertical="center" wrapText="1"/>
    </xf>
    <xf numFmtId="0" fontId="29" fillId="0" borderId="15" xfId="0" applyFont="1" applyBorder="1" applyAlignment="1">
      <alignment vertical="center"/>
    </xf>
  </cellXfs>
  <cellStyles count="14">
    <cellStyle name="Millares [0]" xfId="11" builtinId="6"/>
    <cellStyle name="Millares [0] 2" xfId="8"/>
    <cellStyle name="Millares [0] 3" xfId="2"/>
    <cellStyle name="Moneda [0] 2" xfId="3"/>
    <cellStyle name="Moneda [0] 2 2" xfId="9"/>
    <cellStyle name="Normal" xfId="0" builtinId="0"/>
    <cellStyle name="Normal 2" xfId="4"/>
    <cellStyle name="Normal 3" xfId="7"/>
    <cellStyle name="Normal 3 2" xfId="12"/>
    <cellStyle name="Normal 4" xfId="5"/>
    <cellStyle name="Normal 5" xfId="6"/>
    <cellStyle name="Normal 6" xfId="1"/>
    <cellStyle name="Normal 7" xfId="10"/>
    <cellStyle name="Porcentaje 4" xfId="1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412749</xdr:colOff>
      <xdr:row>0</xdr:row>
      <xdr:rowOff>254000</xdr:rowOff>
    </xdr:from>
    <xdr:to>
      <xdr:col>1</xdr:col>
      <xdr:colOff>1110614</xdr:colOff>
      <xdr:row>0</xdr:row>
      <xdr:rowOff>1002553</xdr:rowOff>
    </xdr:to>
    <xdr:pic>
      <xdr:nvPicPr>
        <xdr:cNvPr id="2" name="Imagen 1" descr="Corporación Autonoma Regional del Atlántico"/>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a:xfrm>
          <a:off x="814916" y="254000"/>
          <a:ext cx="697865" cy="748553"/>
        </a:xfrm>
        <a:prstGeom prst="rect">
          <a:avLst/>
        </a:prstGeom>
        <a:noFill/>
        <a:ln>
          <a:noFill/>
        </a:ln>
      </xdr:spPr>
    </xdr:pic>
    <xdr:clientData/>
  </xdr:twoCellAnchor>
  <xdr:twoCellAnchor editAs="oneCell">
    <xdr:from>
      <xdr:col>1</xdr:col>
      <xdr:colOff>2116666</xdr:colOff>
      <xdr:row>0</xdr:row>
      <xdr:rowOff>201083</xdr:rowOff>
    </xdr:from>
    <xdr:to>
      <xdr:col>1</xdr:col>
      <xdr:colOff>3547657</xdr:colOff>
      <xdr:row>0</xdr:row>
      <xdr:rowOff>1076821</xdr:rowOff>
    </xdr:to>
    <xdr:pic>
      <xdr:nvPicPr>
        <xdr:cNvPr id="3" name="Imagen 2" descr="Resultado de imagen de idl ingenieria de desarrollo limpio"/>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l="6667" t="12651" r="4445" b="10242"/>
        <a:stretch>
          <a:fillRect/>
        </a:stretch>
      </xdr:blipFill>
      <xdr:spPr>
        <a:xfrm>
          <a:off x="2518833" y="201083"/>
          <a:ext cx="1430991" cy="875738"/>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4</xdr:col>
      <xdr:colOff>723900</xdr:colOff>
      <xdr:row>8</xdr:row>
      <xdr:rowOff>28575</xdr:rowOff>
    </xdr:from>
    <xdr:to>
      <xdr:col>4</xdr:col>
      <xdr:colOff>733425</xdr:colOff>
      <xdr:row>9</xdr:row>
      <xdr:rowOff>0</xdr:rowOff>
    </xdr:to>
    <xdr:cxnSp macro="">
      <xdr:nvCxnSpPr>
        <xdr:cNvPr id="2" name="Conector recto de flecha 1"/>
        <xdr:cNvCxnSpPr/>
      </xdr:nvCxnSpPr>
      <xdr:spPr>
        <a:xfrm>
          <a:off x="5400675" y="1781175"/>
          <a:ext cx="9525" cy="15049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9</xdr:row>
      <xdr:rowOff>209550</xdr:rowOff>
    </xdr:from>
    <xdr:to>
      <xdr:col>3</xdr:col>
      <xdr:colOff>752476</xdr:colOff>
      <xdr:row>10</xdr:row>
      <xdr:rowOff>190500</xdr:rowOff>
    </xdr:to>
    <xdr:cxnSp macro="">
      <xdr:nvCxnSpPr>
        <xdr:cNvPr id="3" name="Conector recto de flecha 2"/>
        <xdr:cNvCxnSpPr/>
      </xdr:nvCxnSpPr>
      <xdr:spPr>
        <a:xfrm flipH="1">
          <a:off x="3467100" y="3495675"/>
          <a:ext cx="1200151" cy="752475"/>
        </a:xfrm>
        <a:prstGeom prst="straightConnector1">
          <a:avLst/>
        </a:prstGeom>
        <a:ln>
          <a:solidFill>
            <a:schemeClr val="accent6">
              <a:lumMod val="50000"/>
            </a:schemeClr>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695325</xdr:colOff>
      <xdr:row>10</xdr:row>
      <xdr:rowOff>9525</xdr:rowOff>
    </xdr:from>
    <xdr:to>
      <xdr:col>4</xdr:col>
      <xdr:colOff>704850</xdr:colOff>
      <xdr:row>10</xdr:row>
      <xdr:rowOff>180975</xdr:rowOff>
    </xdr:to>
    <xdr:cxnSp macro="">
      <xdr:nvCxnSpPr>
        <xdr:cNvPr id="4" name="Conector recto de flecha 3"/>
        <xdr:cNvCxnSpPr/>
      </xdr:nvCxnSpPr>
      <xdr:spPr>
        <a:xfrm>
          <a:off x="5372100" y="4067175"/>
          <a:ext cx="9525" cy="171450"/>
        </a:xfrm>
        <a:prstGeom prst="straightConnector1">
          <a:avLst/>
        </a:prstGeom>
        <a:ln>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9</xdr:row>
      <xdr:rowOff>247650</xdr:rowOff>
    </xdr:from>
    <xdr:to>
      <xdr:col>6</xdr:col>
      <xdr:colOff>485775</xdr:colOff>
      <xdr:row>10</xdr:row>
      <xdr:rowOff>190500</xdr:rowOff>
    </xdr:to>
    <xdr:cxnSp macro="">
      <xdr:nvCxnSpPr>
        <xdr:cNvPr id="5" name="Conector recto de flecha 4"/>
        <xdr:cNvCxnSpPr/>
      </xdr:nvCxnSpPr>
      <xdr:spPr>
        <a:xfrm>
          <a:off x="6115050" y="3533775"/>
          <a:ext cx="1238250" cy="7143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447675</xdr:colOff>
      <xdr:row>12</xdr:row>
      <xdr:rowOff>9525</xdr:rowOff>
    </xdr:from>
    <xdr:to>
      <xdr:col>2</xdr:col>
      <xdr:colOff>457201</xdr:colOff>
      <xdr:row>12</xdr:row>
      <xdr:rowOff>161925</xdr:rowOff>
    </xdr:to>
    <xdr:cxnSp macro="">
      <xdr:nvCxnSpPr>
        <xdr:cNvPr id="6" name="Conector recto de flecha 5"/>
        <xdr:cNvCxnSpPr/>
      </xdr:nvCxnSpPr>
      <xdr:spPr>
        <a:xfrm flipH="1">
          <a:off x="3495675" y="5610225"/>
          <a:ext cx="9526" cy="15240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457201</xdr:colOff>
      <xdr:row>13</xdr:row>
      <xdr:rowOff>571500</xdr:rowOff>
    </xdr:from>
    <xdr:to>
      <xdr:col>4</xdr:col>
      <xdr:colOff>9525</xdr:colOff>
      <xdr:row>15</xdr:row>
      <xdr:rowOff>171450</xdr:rowOff>
    </xdr:to>
    <xdr:cxnSp macro="">
      <xdr:nvCxnSpPr>
        <xdr:cNvPr id="7" name="Conector recto de flecha 6"/>
        <xdr:cNvCxnSpPr/>
      </xdr:nvCxnSpPr>
      <xdr:spPr>
        <a:xfrm>
          <a:off x="3505201" y="6372225"/>
          <a:ext cx="1181099" cy="381000"/>
        </a:xfrm>
        <a:prstGeom prst="straightConnector1">
          <a:avLst/>
        </a:prstGeom>
        <a:ln>
          <a:solidFill>
            <a:schemeClr val="accent6">
              <a:lumMod val="50000"/>
            </a:schemeClr>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847725</xdr:colOff>
      <xdr:row>16</xdr:row>
      <xdr:rowOff>0</xdr:rowOff>
    </xdr:from>
    <xdr:to>
      <xdr:col>4</xdr:col>
      <xdr:colOff>609600</xdr:colOff>
      <xdr:row>16</xdr:row>
      <xdr:rowOff>123825</xdr:rowOff>
    </xdr:to>
    <xdr:cxnSp macro="">
      <xdr:nvCxnSpPr>
        <xdr:cNvPr id="8" name="Conector recto de flecha 7"/>
        <xdr:cNvCxnSpPr/>
      </xdr:nvCxnSpPr>
      <xdr:spPr>
        <a:xfrm flipH="1">
          <a:off x="3895725" y="6972300"/>
          <a:ext cx="1390650" cy="123825"/>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419100</xdr:colOff>
      <xdr:row>17</xdr:row>
      <xdr:rowOff>19050</xdr:rowOff>
    </xdr:from>
    <xdr:to>
      <xdr:col>4</xdr:col>
      <xdr:colOff>9525</xdr:colOff>
      <xdr:row>17</xdr:row>
      <xdr:rowOff>247650</xdr:rowOff>
    </xdr:to>
    <xdr:cxnSp macro="">
      <xdr:nvCxnSpPr>
        <xdr:cNvPr id="9" name="Conector recto de flecha 8"/>
        <xdr:cNvCxnSpPr/>
      </xdr:nvCxnSpPr>
      <xdr:spPr>
        <a:xfrm>
          <a:off x="3467100" y="7191375"/>
          <a:ext cx="1219200" cy="22860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38101</xdr:colOff>
      <xdr:row>18</xdr:row>
      <xdr:rowOff>19050</xdr:rowOff>
    </xdr:from>
    <xdr:to>
      <xdr:col>4</xdr:col>
      <xdr:colOff>666750</xdr:colOff>
      <xdr:row>20</xdr:row>
      <xdr:rowOff>133350</xdr:rowOff>
    </xdr:to>
    <xdr:cxnSp macro="">
      <xdr:nvCxnSpPr>
        <xdr:cNvPr id="10" name="Conector recto de flecha 9"/>
        <xdr:cNvCxnSpPr/>
      </xdr:nvCxnSpPr>
      <xdr:spPr>
        <a:xfrm flipH="1">
          <a:off x="3952876" y="7581900"/>
          <a:ext cx="1390649" cy="495300"/>
        </a:xfrm>
        <a:prstGeom prst="straightConnector1">
          <a:avLst/>
        </a:prstGeom>
        <a:ln>
          <a:solidFill>
            <a:schemeClr val="accent6">
              <a:lumMod val="50000"/>
            </a:schemeClr>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409575</xdr:colOff>
      <xdr:row>21</xdr:row>
      <xdr:rowOff>28575</xdr:rowOff>
    </xdr:from>
    <xdr:to>
      <xdr:col>2</xdr:col>
      <xdr:colOff>409575</xdr:colOff>
      <xdr:row>21</xdr:row>
      <xdr:rowOff>180975</xdr:rowOff>
    </xdr:to>
    <xdr:cxnSp macro="">
      <xdr:nvCxnSpPr>
        <xdr:cNvPr id="11" name="Conector recto de flecha 10"/>
        <xdr:cNvCxnSpPr/>
      </xdr:nvCxnSpPr>
      <xdr:spPr>
        <a:xfrm>
          <a:off x="3457575" y="8353425"/>
          <a:ext cx="0" cy="152400"/>
        </a:xfrm>
        <a:prstGeom prst="straightConnector1">
          <a:avLst/>
        </a:prstGeom>
        <a:ln>
          <a:solidFill>
            <a:schemeClr val="accent6">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723900</xdr:colOff>
      <xdr:row>12</xdr:row>
      <xdr:rowOff>28575</xdr:rowOff>
    </xdr:from>
    <xdr:to>
      <xdr:col>4</xdr:col>
      <xdr:colOff>733425</xdr:colOff>
      <xdr:row>13</xdr:row>
      <xdr:rowOff>0</xdr:rowOff>
    </xdr:to>
    <xdr:cxnSp macro="">
      <xdr:nvCxnSpPr>
        <xdr:cNvPr id="12" name="Conector recto de flecha 11"/>
        <xdr:cNvCxnSpPr/>
      </xdr:nvCxnSpPr>
      <xdr:spPr>
        <a:xfrm>
          <a:off x="5400675" y="5629275"/>
          <a:ext cx="9525" cy="171450"/>
        </a:xfrm>
        <a:prstGeom prst="straightConnector1">
          <a:avLst/>
        </a:prstGeom>
        <a:ln>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733425</xdr:colOff>
      <xdr:row>14</xdr:row>
      <xdr:rowOff>28575</xdr:rowOff>
    </xdr:from>
    <xdr:to>
      <xdr:col>4</xdr:col>
      <xdr:colOff>742950</xdr:colOff>
      <xdr:row>15</xdr:row>
      <xdr:rowOff>0</xdr:rowOff>
    </xdr:to>
    <xdr:cxnSp macro="">
      <xdr:nvCxnSpPr>
        <xdr:cNvPr id="13" name="Conector recto de flecha 12"/>
        <xdr:cNvCxnSpPr/>
      </xdr:nvCxnSpPr>
      <xdr:spPr>
        <a:xfrm flipH="1">
          <a:off x="5410200" y="6410325"/>
          <a:ext cx="9525" cy="171450"/>
        </a:xfrm>
        <a:prstGeom prst="straightConnector1">
          <a:avLst/>
        </a:prstGeom>
        <a:ln>
          <a:solidFill>
            <a:schemeClr val="accent6">
              <a:lumMod val="50000"/>
            </a:schemeClr>
          </a:solidFill>
          <a:tailEnd type="triangle" w="sm"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9525</xdr:colOff>
      <xdr:row>15</xdr:row>
      <xdr:rowOff>238125</xdr:rowOff>
    </xdr:from>
    <xdr:to>
      <xdr:col>5</xdr:col>
      <xdr:colOff>742950</xdr:colOff>
      <xdr:row>16</xdr:row>
      <xdr:rowOff>95250</xdr:rowOff>
    </xdr:to>
    <xdr:cxnSp macro="">
      <xdr:nvCxnSpPr>
        <xdr:cNvPr id="14" name="Conector recto de flecha 13"/>
        <xdr:cNvCxnSpPr/>
      </xdr:nvCxnSpPr>
      <xdr:spPr>
        <a:xfrm>
          <a:off x="6115050" y="6819900"/>
          <a:ext cx="733425" cy="2476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28575</xdr:colOff>
      <xdr:row>17</xdr:row>
      <xdr:rowOff>19050</xdr:rowOff>
    </xdr:from>
    <xdr:to>
      <xdr:col>6</xdr:col>
      <xdr:colOff>447675</xdr:colOff>
      <xdr:row>17</xdr:row>
      <xdr:rowOff>209550</xdr:rowOff>
    </xdr:to>
    <xdr:cxnSp macro="">
      <xdr:nvCxnSpPr>
        <xdr:cNvPr id="15" name="Conector recto de flecha 14"/>
        <xdr:cNvCxnSpPr/>
      </xdr:nvCxnSpPr>
      <xdr:spPr>
        <a:xfrm flipH="1">
          <a:off x="6134100" y="7191375"/>
          <a:ext cx="1181100" cy="190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695325</xdr:colOff>
      <xdr:row>17</xdr:row>
      <xdr:rowOff>371475</xdr:rowOff>
    </xdr:from>
    <xdr:to>
      <xdr:col>4</xdr:col>
      <xdr:colOff>695325</xdr:colOff>
      <xdr:row>20</xdr:row>
      <xdr:rowOff>19050</xdr:rowOff>
    </xdr:to>
    <xdr:cxnSp macro="">
      <xdr:nvCxnSpPr>
        <xdr:cNvPr id="16" name="Conector recto de flecha 15"/>
        <xdr:cNvCxnSpPr/>
      </xdr:nvCxnSpPr>
      <xdr:spPr>
        <a:xfrm>
          <a:off x="5372100" y="7543800"/>
          <a:ext cx="0" cy="419100"/>
        </a:xfrm>
        <a:prstGeom prst="straightConnector1">
          <a:avLst/>
        </a:prstGeom>
        <a:ln>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695325</xdr:colOff>
      <xdr:row>17</xdr:row>
      <xdr:rowOff>381000</xdr:rowOff>
    </xdr:from>
    <xdr:to>
      <xdr:col>6</xdr:col>
      <xdr:colOff>9525</xdr:colOff>
      <xdr:row>20</xdr:row>
      <xdr:rowOff>171450</xdr:rowOff>
    </xdr:to>
    <xdr:cxnSp macro="">
      <xdr:nvCxnSpPr>
        <xdr:cNvPr id="17" name="Conector recto de flecha 16"/>
        <xdr:cNvCxnSpPr/>
      </xdr:nvCxnSpPr>
      <xdr:spPr>
        <a:xfrm>
          <a:off x="5372100" y="7553325"/>
          <a:ext cx="1504950" cy="5619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466725</xdr:colOff>
      <xdr:row>21</xdr:row>
      <xdr:rowOff>28575</xdr:rowOff>
    </xdr:from>
    <xdr:to>
      <xdr:col>6</xdr:col>
      <xdr:colOff>476250</xdr:colOff>
      <xdr:row>21</xdr:row>
      <xdr:rowOff>180975</xdr:rowOff>
    </xdr:to>
    <xdr:cxnSp macro="">
      <xdr:nvCxnSpPr>
        <xdr:cNvPr id="18" name="Conector recto de flecha 17"/>
        <xdr:cNvCxnSpPr/>
      </xdr:nvCxnSpPr>
      <xdr:spPr>
        <a:xfrm>
          <a:off x="7334250" y="8353425"/>
          <a:ext cx="9525" cy="1524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733425</xdr:colOff>
      <xdr:row>20</xdr:row>
      <xdr:rowOff>342900</xdr:rowOff>
    </xdr:from>
    <xdr:to>
      <xdr:col>4</xdr:col>
      <xdr:colOff>733425</xdr:colOff>
      <xdr:row>22</xdr:row>
      <xdr:rowOff>19050</xdr:rowOff>
    </xdr:to>
    <xdr:cxnSp macro="">
      <xdr:nvCxnSpPr>
        <xdr:cNvPr id="19" name="Conector recto de flecha 18"/>
        <xdr:cNvCxnSpPr/>
      </xdr:nvCxnSpPr>
      <xdr:spPr>
        <a:xfrm>
          <a:off x="5410200" y="8286750"/>
          <a:ext cx="0" cy="257175"/>
        </a:xfrm>
        <a:prstGeom prst="straightConnector1">
          <a:avLst/>
        </a:prstGeom>
        <a:ln>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428625</xdr:colOff>
      <xdr:row>12</xdr:row>
      <xdr:rowOff>9525</xdr:rowOff>
    </xdr:from>
    <xdr:to>
      <xdr:col>6</xdr:col>
      <xdr:colOff>447676</xdr:colOff>
      <xdr:row>12</xdr:row>
      <xdr:rowOff>180975</xdr:rowOff>
    </xdr:to>
    <xdr:cxnSp macro="">
      <xdr:nvCxnSpPr>
        <xdr:cNvPr id="20" name="Conector recto de flecha 19"/>
        <xdr:cNvCxnSpPr/>
      </xdr:nvCxnSpPr>
      <xdr:spPr>
        <a:xfrm>
          <a:off x="7296150" y="5610225"/>
          <a:ext cx="19051" cy="1714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19050</xdr:colOff>
      <xdr:row>14</xdr:row>
      <xdr:rowOff>19050</xdr:rowOff>
    </xdr:from>
    <xdr:to>
      <xdr:col>6</xdr:col>
      <xdr:colOff>466725</xdr:colOff>
      <xdr:row>15</xdr:row>
      <xdr:rowOff>104775</xdr:rowOff>
    </xdr:to>
    <xdr:cxnSp macro="">
      <xdr:nvCxnSpPr>
        <xdr:cNvPr id="21" name="Conector recto de flecha 20"/>
        <xdr:cNvCxnSpPr/>
      </xdr:nvCxnSpPr>
      <xdr:spPr>
        <a:xfrm flipH="1">
          <a:off x="6124575" y="6400800"/>
          <a:ext cx="1209675" cy="2857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704850</xdr:colOff>
      <xdr:row>16</xdr:row>
      <xdr:rowOff>19050</xdr:rowOff>
    </xdr:from>
    <xdr:to>
      <xdr:col>4</xdr:col>
      <xdr:colOff>714375</xdr:colOff>
      <xdr:row>16</xdr:row>
      <xdr:rowOff>190500</xdr:rowOff>
    </xdr:to>
    <xdr:cxnSp macro="">
      <xdr:nvCxnSpPr>
        <xdr:cNvPr id="22" name="Conector recto de flecha 21"/>
        <xdr:cNvCxnSpPr/>
      </xdr:nvCxnSpPr>
      <xdr:spPr>
        <a:xfrm>
          <a:off x="5381625" y="6991350"/>
          <a:ext cx="9525" cy="171450"/>
        </a:xfrm>
        <a:prstGeom prst="straightConnector1">
          <a:avLst/>
        </a:prstGeom>
        <a:ln>
          <a:solidFill>
            <a:schemeClr val="accent4">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371475</xdr:colOff>
      <xdr:row>3</xdr:row>
      <xdr:rowOff>104775</xdr:rowOff>
    </xdr:from>
    <xdr:to>
      <xdr:col>2</xdr:col>
      <xdr:colOff>523875</xdr:colOff>
      <xdr:row>7</xdr:row>
      <xdr:rowOff>287406</xdr:rowOff>
    </xdr:to>
    <xdr:pic>
      <xdr:nvPicPr>
        <xdr:cNvPr id="23" name="Imagen 22"/>
        <xdr:cNvPicPr>
          <a:picLocks noChangeAspect="1"/>
        </xdr:cNvPicPr>
      </xdr:nvPicPr>
      <xdr:blipFill>
        <a:blip xmlns:r="http://schemas.openxmlformats.org/officeDocument/2006/relationships" r:embed="rId1"/>
        <a:stretch>
          <a:fillRect/>
        </a:stretch>
      </xdr:blipFill>
      <xdr:spPr>
        <a:xfrm>
          <a:off x="2657475" y="685800"/>
          <a:ext cx="914400" cy="954156"/>
        </a:xfrm>
        <a:prstGeom prst="rect">
          <a:avLst/>
        </a:prstGeom>
      </xdr:spPr>
    </xdr:pic>
    <xdr:clientData/>
  </xdr:twoCellAnchor>
  <xdr:twoCellAnchor editAs="oneCell">
    <xdr:from>
      <xdr:col>6</xdr:col>
      <xdr:colOff>76200</xdr:colOff>
      <xdr:row>4</xdr:row>
      <xdr:rowOff>0</xdr:rowOff>
    </xdr:from>
    <xdr:to>
      <xdr:col>7</xdr:col>
      <xdr:colOff>695325</xdr:colOff>
      <xdr:row>7</xdr:row>
      <xdr:rowOff>85725</xdr:rowOff>
    </xdr:to>
    <xdr:pic>
      <xdr:nvPicPr>
        <xdr:cNvPr id="24" name="Imagen 23"/>
        <xdr:cNvPicPr>
          <a:picLocks noChangeAspect="1"/>
        </xdr:cNvPicPr>
      </xdr:nvPicPr>
      <xdr:blipFill>
        <a:blip xmlns:r="http://schemas.openxmlformats.org/officeDocument/2006/relationships" r:embed="rId2"/>
        <a:stretch>
          <a:fillRect/>
        </a:stretch>
      </xdr:blipFill>
      <xdr:spPr>
        <a:xfrm>
          <a:off x="6943725" y="771525"/>
          <a:ext cx="1504950" cy="66675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1104900</xdr:colOff>
      <xdr:row>0</xdr:row>
      <xdr:rowOff>184289</xdr:rowOff>
    </xdr:from>
    <xdr:to>
      <xdr:col>1</xdr:col>
      <xdr:colOff>1857375</xdr:colOff>
      <xdr:row>4</xdr:row>
      <xdr:rowOff>197955</xdr:rowOff>
    </xdr:to>
    <xdr:pic>
      <xdr:nvPicPr>
        <xdr:cNvPr id="3" name="Imagen 2"/>
        <xdr:cNvPicPr>
          <a:picLocks noChangeAspect="1"/>
        </xdr:cNvPicPr>
      </xdr:nvPicPr>
      <xdr:blipFill>
        <a:blip xmlns:r="http://schemas.openxmlformats.org/officeDocument/2006/relationships" r:embed="rId1"/>
        <a:stretch>
          <a:fillRect/>
        </a:stretch>
      </xdr:blipFill>
      <xdr:spPr>
        <a:xfrm>
          <a:off x="1866900" y="184289"/>
          <a:ext cx="752475" cy="7851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645583</xdr:colOff>
      <xdr:row>0</xdr:row>
      <xdr:rowOff>222251</xdr:rowOff>
    </xdr:from>
    <xdr:to>
      <xdr:col>1</xdr:col>
      <xdr:colOff>1343448</xdr:colOff>
      <xdr:row>0</xdr:row>
      <xdr:rowOff>970804</xdr:rowOff>
    </xdr:to>
    <xdr:pic>
      <xdr:nvPicPr>
        <xdr:cNvPr id="2" name="Imagen 1" descr="Corporación Autonoma Regional del Atlántico"/>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a:xfrm>
          <a:off x="1047750" y="222251"/>
          <a:ext cx="697865" cy="748553"/>
        </a:xfrm>
        <a:prstGeom prst="rect">
          <a:avLst/>
        </a:prstGeom>
        <a:noFill/>
        <a:ln>
          <a:noFill/>
        </a:ln>
      </xdr:spPr>
    </xdr:pic>
    <xdr:clientData/>
  </xdr:twoCellAnchor>
  <xdr:twoCellAnchor editAs="oneCell">
    <xdr:from>
      <xdr:col>1</xdr:col>
      <xdr:colOff>2349500</xdr:colOff>
      <xdr:row>0</xdr:row>
      <xdr:rowOff>169334</xdr:rowOff>
    </xdr:from>
    <xdr:to>
      <xdr:col>1</xdr:col>
      <xdr:colOff>3780491</xdr:colOff>
      <xdr:row>0</xdr:row>
      <xdr:rowOff>1045072</xdr:rowOff>
    </xdr:to>
    <xdr:pic>
      <xdr:nvPicPr>
        <xdr:cNvPr id="3" name="Imagen 2" descr="Resultado de imagen de idl ingenieria de desarrollo limpio"/>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l="6667" t="12651" r="4445" b="10242"/>
        <a:stretch>
          <a:fillRect/>
        </a:stretch>
      </xdr:blipFill>
      <xdr:spPr>
        <a:xfrm>
          <a:off x="2751667" y="169334"/>
          <a:ext cx="1430991" cy="87573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370416</xdr:colOff>
      <xdr:row>0</xdr:row>
      <xdr:rowOff>275167</xdr:rowOff>
    </xdr:from>
    <xdr:to>
      <xdr:col>1</xdr:col>
      <xdr:colOff>1068281</xdr:colOff>
      <xdr:row>0</xdr:row>
      <xdr:rowOff>1023720</xdr:rowOff>
    </xdr:to>
    <xdr:pic>
      <xdr:nvPicPr>
        <xdr:cNvPr id="2" name="Imagen 1" descr="Corporación Autonoma Regional del Atlántico"/>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a:xfrm>
          <a:off x="772583" y="275167"/>
          <a:ext cx="697865" cy="748553"/>
        </a:xfrm>
        <a:prstGeom prst="rect">
          <a:avLst/>
        </a:prstGeom>
        <a:noFill/>
        <a:ln>
          <a:noFill/>
        </a:ln>
      </xdr:spPr>
    </xdr:pic>
    <xdr:clientData/>
  </xdr:twoCellAnchor>
  <xdr:twoCellAnchor editAs="oneCell">
    <xdr:from>
      <xdr:col>1</xdr:col>
      <xdr:colOff>2074333</xdr:colOff>
      <xdr:row>0</xdr:row>
      <xdr:rowOff>222250</xdr:rowOff>
    </xdr:from>
    <xdr:to>
      <xdr:col>1</xdr:col>
      <xdr:colOff>3505324</xdr:colOff>
      <xdr:row>0</xdr:row>
      <xdr:rowOff>1097988</xdr:rowOff>
    </xdr:to>
    <xdr:pic>
      <xdr:nvPicPr>
        <xdr:cNvPr id="3" name="Imagen 2" descr="Resultado de imagen de idl ingenieria de desarrollo limpio"/>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l="6667" t="12651" r="4445" b="10242"/>
        <a:stretch>
          <a:fillRect/>
        </a:stretch>
      </xdr:blipFill>
      <xdr:spPr>
        <a:xfrm>
          <a:off x="2476500" y="222250"/>
          <a:ext cx="1430991" cy="87573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740833</xdr:colOff>
      <xdr:row>0</xdr:row>
      <xdr:rowOff>179917</xdr:rowOff>
    </xdr:from>
    <xdr:to>
      <xdr:col>1</xdr:col>
      <xdr:colOff>1438698</xdr:colOff>
      <xdr:row>0</xdr:row>
      <xdr:rowOff>928470</xdr:rowOff>
    </xdr:to>
    <xdr:pic>
      <xdr:nvPicPr>
        <xdr:cNvPr id="2" name="Imagen 1" descr="Corporación Autonoma Regional del Atlántico"/>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a:xfrm>
          <a:off x="1143000" y="179917"/>
          <a:ext cx="697865" cy="748553"/>
        </a:xfrm>
        <a:prstGeom prst="rect">
          <a:avLst/>
        </a:prstGeom>
        <a:noFill/>
        <a:ln>
          <a:noFill/>
        </a:ln>
      </xdr:spPr>
    </xdr:pic>
    <xdr:clientData/>
  </xdr:twoCellAnchor>
  <xdr:twoCellAnchor editAs="oneCell">
    <xdr:from>
      <xdr:col>1</xdr:col>
      <xdr:colOff>2444750</xdr:colOff>
      <xdr:row>0</xdr:row>
      <xdr:rowOff>127000</xdr:rowOff>
    </xdr:from>
    <xdr:to>
      <xdr:col>1</xdr:col>
      <xdr:colOff>3875741</xdr:colOff>
      <xdr:row>0</xdr:row>
      <xdr:rowOff>1002738</xdr:rowOff>
    </xdr:to>
    <xdr:pic>
      <xdr:nvPicPr>
        <xdr:cNvPr id="3" name="Imagen 2" descr="Resultado de imagen de idl ingenieria de desarrollo limpio"/>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l="6667" t="12651" r="4445" b="10242"/>
        <a:stretch>
          <a:fillRect/>
        </a:stretch>
      </xdr:blipFill>
      <xdr:spPr>
        <a:xfrm>
          <a:off x="2846917" y="127000"/>
          <a:ext cx="1430991" cy="87573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349250</xdr:colOff>
      <xdr:row>0</xdr:row>
      <xdr:rowOff>127001</xdr:rowOff>
    </xdr:from>
    <xdr:to>
      <xdr:col>1</xdr:col>
      <xdr:colOff>1047115</xdr:colOff>
      <xdr:row>0</xdr:row>
      <xdr:rowOff>875554</xdr:rowOff>
    </xdr:to>
    <xdr:pic>
      <xdr:nvPicPr>
        <xdr:cNvPr id="2" name="Imagen 1" descr="Corporación Autonoma Regional del Atlántico"/>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a:xfrm>
          <a:off x="497417" y="127001"/>
          <a:ext cx="697865" cy="748553"/>
        </a:xfrm>
        <a:prstGeom prst="rect">
          <a:avLst/>
        </a:prstGeom>
        <a:noFill/>
        <a:ln>
          <a:noFill/>
        </a:ln>
      </xdr:spPr>
    </xdr:pic>
    <xdr:clientData/>
  </xdr:twoCellAnchor>
  <xdr:twoCellAnchor editAs="oneCell">
    <xdr:from>
      <xdr:col>1</xdr:col>
      <xdr:colOff>1301750</xdr:colOff>
      <xdr:row>0</xdr:row>
      <xdr:rowOff>74083</xdr:rowOff>
    </xdr:from>
    <xdr:to>
      <xdr:col>1</xdr:col>
      <xdr:colOff>2732741</xdr:colOff>
      <xdr:row>0</xdr:row>
      <xdr:rowOff>949821</xdr:rowOff>
    </xdr:to>
    <xdr:pic>
      <xdr:nvPicPr>
        <xdr:cNvPr id="3" name="Imagen 2" descr="Resultado de imagen de idl ingenieria de desarrollo limpio"/>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l="6667" t="12651" r="4445" b="10242"/>
        <a:stretch>
          <a:fillRect/>
        </a:stretch>
      </xdr:blipFill>
      <xdr:spPr>
        <a:xfrm>
          <a:off x="1449917" y="74083"/>
          <a:ext cx="1430991" cy="875738"/>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247650</xdr:colOff>
      <xdr:row>3</xdr:row>
      <xdr:rowOff>47625</xdr:rowOff>
    </xdr:from>
    <xdr:to>
      <xdr:col>0</xdr:col>
      <xdr:colOff>945515</xdr:colOff>
      <xdr:row>6</xdr:row>
      <xdr:rowOff>123825</xdr:rowOff>
    </xdr:to>
    <xdr:pic>
      <xdr:nvPicPr>
        <xdr:cNvPr id="2" name="Imagen 1" descr="Corporación Autonoma Regional del Atlántico"/>
        <xdr:cNvPicPr/>
      </xdr:nvPicPr>
      <xdr:blipFill>
        <a:blip xmlns:r="http://schemas.openxmlformats.org/officeDocument/2006/relationships" r:embed="rId1">
          <a:extLst>
            <a:ext uri="{28A0092B-C50C-407E-A947-70E740481C1C}">
              <a14:useLocalDpi xmlns:a14="http://schemas.microsoft.com/office/drawing/2010/main" xmlns="" val="0"/>
            </a:ext>
          </a:extLst>
        </a:blip>
        <a:srcRect/>
        <a:stretch>
          <a:fillRect/>
        </a:stretch>
      </xdr:blipFill>
      <xdr:spPr>
        <a:xfrm>
          <a:off x="247650" y="533400"/>
          <a:ext cx="697865" cy="733425"/>
        </a:xfrm>
        <a:prstGeom prst="rect">
          <a:avLst/>
        </a:prstGeom>
        <a:noFill/>
        <a:ln>
          <a:noFill/>
        </a:ln>
      </xdr:spPr>
    </xdr:pic>
    <xdr:clientData/>
  </xdr:twoCellAnchor>
  <xdr:twoCellAnchor editAs="oneCell">
    <xdr:from>
      <xdr:col>20</xdr:col>
      <xdr:colOff>305919</xdr:colOff>
      <xdr:row>3</xdr:row>
      <xdr:rowOff>200027</xdr:rowOff>
    </xdr:from>
    <xdr:to>
      <xdr:col>20</xdr:col>
      <xdr:colOff>1736910</xdr:colOff>
      <xdr:row>7</xdr:row>
      <xdr:rowOff>179294</xdr:rowOff>
    </xdr:to>
    <xdr:pic>
      <xdr:nvPicPr>
        <xdr:cNvPr id="3" name="Imagen 2" descr="Resultado de imagen de idl ingenieria de desarrollo limpio"/>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l="6667" t="12651" r="4445" b="10242"/>
        <a:stretch>
          <a:fillRect/>
        </a:stretch>
      </xdr:blipFill>
      <xdr:spPr>
        <a:xfrm>
          <a:off x="11164419" y="670674"/>
          <a:ext cx="1430991" cy="875738"/>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933450</xdr:colOff>
      <xdr:row>2</xdr:row>
      <xdr:rowOff>30644</xdr:rowOff>
    </xdr:from>
    <xdr:to>
      <xdr:col>0</xdr:col>
      <xdr:colOff>1828800</xdr:colOff>
      <xdr:row>5</xdr:row>
      <xdr:rowOff>2896</xdr:rowOff>
    </xdr:to>
    <xdr:pic>
      <xdr:nvPicPr>
        <xdr:cNvPr id="2" name="Imagen 1"/>
        <xdr:cNvPicPr>
          <a:picLocks noChangeAspect="1"/>
        </xdr:cNvPicPr>
      </xdr:nvPicPr>
      <xdr:blipFill>
        <a:blip xmlns:r="http://schemas.openxmlformats.org/officeDocument/2006/relationships" r:embed="rId1"/>
        <a:stretch>
          <a:fillRect/>
        </a:stretch>
      </xdr:blipFill>
      <xdr:spPr>
        <a:xfrm>
          <a:off x="2057400" y="325919"/>
          <a:ext cx="895350" cy="934277"/>
        </a:xfrm>
        <a:prstGeom prst="rect">
          <a:avLst/>
        </a:prstGeom>
      </xdr:spPr>
    </xdr:pic>
    <xdr:clientData/>
  </xdr:twoCellAnchor>
  <xdr:twoCellAnchor editAs="oneCell">
    <xdr:from>
      <xdr:col>13</xdr:col>
      <xdr:colOff>33659</xdr:colOff>
      <xdr:row>2</xdr:row>
      <xdr:rowOff>200025</xdr:rowOff>
    </xdr:from>
    <xdr:to>
      <xdr:col>14</xdr:col>
      <xdr:colOff>771524</xdr:colOff>
      <xdr:row>4</xdr:row>
      <xdr:rowOff>133350</xdr:rowOff>
    </xdr:to>
    <xdr:pic>
      <xdr:nvPicPr>
        <xdr:cNvPr id="5" name="Imagen 4"/>
        <xdr:cNvPicPr>
          <a:picLocks noChangeAspect="1"/>
        </xdr:cNvPicPr>
      </xdr:nvPicPr>
      <xdr:blipFill>
        <a:blip xmlns:r="http://schemas.openxmlformats.org/officeDocument/2006/relationships" r:embed="rId2"/>
        <a:stretch>
          <a:fillRect/>
        </a:stretch>
      </xdr:blipFill>
      <xdr:spPr>
        <a:xfrm>
          <a:off x="11301734" y="495300"/>
          <a:ext cx="1347465"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781051</xdr:colOff>
      <xdr:row>1</xdr:row>
      <xdr:rowOff>12839</xdr:rowOff>
    </xdr:from>
    <xdr:to>
      <xdr:col>1</xdr:col>
      <xdr:colOff>1685925</xdr:colOff>
      <xdr:row>2</xdr:row>
      <xdr:rowOff>423655</xdr:rowOff>
    </xdr:to>
    <xdr:pic>
      <xdr:nvPicPr>
        <xdr:cNvPr id="4" name="Imagen 3"/>
        <xdr:cNvPicPr>
          <a:picLocks noChangeAspect="1"/>
        </xdr:cNvPicPr>
      </xdr:nvPicPr>
      <xdr:blipFill>
        <a:blip xmlns:r="http://schemas.openxmlformats.org/officeDocument/2006/relationships" r:embed="rId1"/>
        <a:stretch>
          <a:fillRect/>
        </a:stretch>
      </xdr:blipFill>
      <xdr:spPr>
        <a:xfrm>
          <a:off x="3990976" y="203339"/>
          <a:ext cx="904874" cy="944216"/>
        </a:xfrm>
        <a:prstGeom prst="rect">
          <a:avLst/>
        </a:prstGeom>
      </xdr:spPr>
    </xdr:pic>
    <xdr:clientData/>
  </xdr:twoCellAnchor>
  <xdr:twoCellAnchor editAs="oneCell">
    <xdr:from>
      <xdr:col>4</xdr:col>
      <xdr:colOff>438150</xdr:colOff>
      <xdr:row>1</xdr:row>
      <xdr:rowOff>171450</xdr:rowOff>
    </xdr:from>
    <xdr:to>
      <xdr:col>4</xdr:col>
      <xdr:colOff>1905000</xdr:colOff>
      <xdr:row>2</xdr:row>
      <xdr:rowOff>249816</xdr:rowOff>
    </xdr:to>
    <xdr:pic>
      <xdr:nvPicPr>
        <xdr:cNvPr id="6" name="Imagen 5"/>
        <xdr:cNvPicPr>
          <a:picLocks noChangeAspect="1"/>
        </xdr:cNvPicPr>
      </xdr:nvPicPr>
      <xdr:blipFill>
        <a:blip xmlns:r="http://schemas.openxmlformats.org/officeDocument/2006/relationships" r:embed="rId2"/>
        <a:stretch>
          <a:fillRect/>
        </a:stretch>
      </xdr:blipFill>
      <xdr:spPr>
        <a:xfrm>
          <a:off x="10239375" y="361950"/>
          <a:ext cx="1466850" cy="6117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631032</xdr:colOff>
      <xdr:row>0</xdr:row>
      <xdr:rowOff>35718</xdr:rowOff>
    </xdr:from>
    <xdr:to>
      <xdr:col>1</xdr:col>
      <xdr:colOff>445502</xdr:colOff>
      <xdr:row>4</xdr:row>
      <xdr:rowOff>275911</xdr:rowOff>
    </xdr:to>
    <xdr:pic>
      <xdr:nvPicPr>
        <xdr:cNvPr id="2" name="Imagen 1"/>
        <xdr:cNvPicPr>
          <a:picLocks noChangeAspect="1"/>
        </xdr:cNvPicPr>
      </xdr:nvPicPr>
      <xdr:blipFill>
        <a:blip xmlns:r="http://schemas.openxmlformats.org/officeDocument/2006/relationships" r:embed="rId1"/>
        <a:stretch>
          <a:fillRect/>
        </a:stretch>
      </xdr:blipFill>
      <xdr:spPr>
        <a:xfrm>
          <a:off x="631032" y="35718"/>
          <a:ext cx="1571624" cy="1526068"/>
        </a:xfrm>
        <a:prstGeom prst="rect">
          <a:avLst/>
        </a:prstGeom>
      </xdr:spPr>
    </xdr:pic>
    <xdr:clientData/>
  </xdr:twoCellAnchor>
  <xdr:twoCellAnchor editAs="oneCell">
    <xdr:from>
      <xdr:col>32</xdr:col>
      <xdr:colOff>203305</xdr:colOff>
      <xdr:row>0</xdr:row>
      <xdr:rowOff>154782</xdr:rowOff>
    </xdr:from>
    <xdr:to>
      <xdr:col>33</xdr:col>
      <xdr:colOff>1817862</xdr:colOff>
      <xdr:row>3</xdr:row>
      <xdr:rowOff>250031</xdr:rowOff>
    </xdr:to>
    <xdr:pic>
      <xdr:nvPicPr>
        <xdr:cNvPr id="4" name="Imagen 3"/>
        <xdr:cNvPicPr>
          <a:picLocks noChangeAspect="1"/>
        </xdr:cNvPicPr>
      </xdr:nvPicPr>
      <xdr:blipFill>
        <a:blip xmlns:r="http://schemas.openxmlformats.org/officeDocument/2006/relationships" r:embed="rId2"/>
        <a:stretch>
          <a:fillRect/>
        </a:stretch>
      </xdr:blipFill>
      <xdr:spPr>
        <a:xfrm>
          <a:off x="21229743" y="154782"/>
          <a:ext cx="2404163" cy="10596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UMENTOS%20LFCH%20CPQ%20030616/CRA%20metas%202019/DOCS%20DESARROLLADOS%20CRA%20TR%202020/STAR%20MUNICIPALES/Poblaci&#243;n%20municipal%20proyectada%20a%202019%20y%20eficiencia%20STAR%20en%20municipios%20del%20Atl&#225;ntic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USUARIOS STAR"/>
      <sheetName val="POBLACIÓN PROYEC DANE 2018-2020"/>
    </sheetNames>
    <sheetDataSet>
      <sheetData sheetId="0" refreshError="1"/>
      <sheetData sheetId="1">
        <row r="1">
          <cell r="A1" t="str">
            <v>Municipio</v>
          </cell>
          <cell r="B1" t="str">
            <v>Nombre Municipio</v>
          </cell>
          <cell r="C1" t="str">
            <v>Total</v>
          </cell>
          <cell r="F1" t="str">
            <v>Cabecera</v>
          </cell>
          <cell r="I1" t="str">
            <v>Centro Poblado y Rural Disperso</v>
          </cell>
        </row>
        <row r="2">
          <cell r="C2">
            <v>2018</v>
          </cell>
          <cell r="D2">
            <v>2019</v>
          </cell>
          <cell r="E2">
            <v>2020</v>
          </cell>
          <cell r="F2">
            <v>2018</v>
          </cell>
          <cell r="G2">
            <v>2019</v>
          </cell>
          <cell r="H2">
            <v>2020</v>
          </cell>
          <cell r="I2">
            <v>2018</v>
          </cell>
          <cell r="J2">
            <v>2019</v>
          </cell>
          <cell r="K2">
            <v>2020</v>
          </cell>
        </row>
        <row r="3">
          <cell r="A3">
            <v>8001</v>
          </cell>
          <cell r="B3" t="str">
            <v>Barranquilla</v>
          </cell>
          <cell r="C3">
            <v>1206319</v>
          </cell>
          <cell r="D3">
            <v>1243056</v>
          </cell>
          <cell r="E3">
            <v>1274250</v>
          </cell>
          <cell r="F3">
            <v>1205284</v>
          </cell>
          <cell r="G3">
            <v>1242237</v>
          </cell>
          <cell r="H3">
            <v>1273646</v>
          </cell>
          <cell r="I3">
            <v>1035</v>
          </cell>
          <cell r="J3">
            <v>819</v>
          </cell>
          <cell r="K3">
            <v>604</v>
          </cell>
        </row>
        <row r="4">
          <cell r="A4">
            <v>8078</v>
          </cell>
          <cell r="B4" t="str">
            <v>Baranoa</v>
          </cell>
          <cell r="C4">
            <v>62382</v>
          </cell>
          <cell r="D4">
            <v>64949</v>
          </cell>
          <cell r="E4">
            <v>67050</v>
          </cell>
          <cell r="F4">
            <v>51730</v>
          </cell>
          <cell r="G4">
            <v>53911</v>
          </cell>
          <cell r="H4">
            <v>55697</v>
          </cell>
          <cell r="I4">
            <v>10652</v>
          </cell>
          <cell r="J4">
            <v>11038</v>
          </cell>
          <cell r="K4">
            <v>11353</v>
          </cell>
        </row>
        <row r="5">
          <cell r="A5">
            <v>8137</v>
          </cell>
          <cell r="B5" t="str">
            <v>Campo de La Cruz</v>
          </cell>
          <cell r="C5">
            <v>22879</v>
          </cell>
          <cell r="D5">
            <v>23230</v>
          </cell>
          <cell r="E5">
            <v>23567</v>
          </cell>
          <cell r="F5">
            <v>19961</v>
          </cell>
          <cell r="G5">
            <v>20134</v>
          </cell>
          <cell r="H5">
            <v>20311</v>
          </cell>
          <cell r="I5">
            <v>2918</v>
          </cell>
          <cell r="J5">
            <v>3096</v>
          </cell>
          <cell r="K5">
            <v>3256</v>
          </cell>
        </row>
        <row r="6">
          <cell r="A6">
            <v>8141</v>
          </cell>
          <cell r="B6" t="str">
            <v>Candelaria</v>
          </cell>
          <cell r="C6">
            <v>15982</v>
          </cell>
          <cell r="D6">
            <v>16648</v>
          </cell>
          <cell r="E6">
            <v>17195</v>
          </cell>
          <cell r="F6">
            <v>11461</v>
          </cell>
          <cell r="G6">
            <v>11936</v>
          </cell>
          <cell r="H6">
            <v>12325</v>
          </cell>
          <cell r="I6">
            <v>4521</v>
          </cell>
          <cell r="J6">
            <v>4712</v>
          </cell>
          <cell r="K6">
            <v>4870</v>
          </cell>
        </row>
        <row r="7">
          <cell r="A7">
            <v>8296</v>
          </cell>
          <cell r="B7" t="str">
            <v>Galapa</v>
          </cell>
          <cell r="C7">
            <v>60708</v>
          </cell>
          <cell r="D7">
            <v>64260</v>
          </cell>
          <cell r="E7">
            <v>67021</v>
          </cell>
          <cell r="F7">
            <v>56167</v>
          </cell>
          <cell r="G7">
            <v>59530</v>
          </cell>
          <cell r="H7">
            <v>62159</v>
          </cell>
          <cell r="I7">
            <v>4541</v>
          </cell>
          <cell r="J7">
            <v>4730</v>
          </cell>
          <cell r="K7">
            <v>4862</v>
          </cell>
        </row>
        <row r="8">
          <cell r="A8">
            <v>8372</v>
          </cell>
          <cell r="B8" t="str">
            <v>Juan de Acosta</v>
          </cell>
          <cell r="C8">
            <v>20999</v>
          </cell>
          <cell r="D8">
            <v>21971</v>
          </cell>
          <cell r="E8">
            <v>22752</v>
          </cell>
          <cell r="F8">
            <v>13095</v>
          </cell>
          <cell r="G8">
            <v>13742</v>
          </cell>
          <cell r="H8">
            <v>14260</v>
          </cell>
          <cell r="I8">
            <v>7904</v>
          </cell>
          <cell r="J8">
            <v>8229</v>
          </cell>
          <cell r="K8">
            <v>8492</v>
          </cell>
        </row>
        <row r="9">
          <cell r="A9">
            <v>8421</v>
          </cell>
          <cell r="B9" t="str">
            <v>Luruaco</v>
          </cell>
          <cell r="C9">
            <v>28175</v>
          </cell>
          <cell r="D9">
            <v>29348</v>
          </cell>
          <cell r="E9">
            <v>30314</v>
          </cell>
          <cell r="F9">
            <v>14251</v>
          </cell>
          <cell r="G9">
            <v>14846</v>
          </cell>
          <cell r="H9">
            <v>15333</v>
          </cell>
          <cell r="I9">
            <v>13924</v>
          </cell>
          <cell r="J9">
            <v>14502</v>
          </cell>
          <cell r="K9">
            <v>14981</v>
          </cell>
        </row>
        <row r="10">
          <cell r="A10">
            <v>8433</v>
          </cell>
          <cell r="B10" t="str">
            <v>Malambo</v>
          </cell>
          <cell r="C10">
            <v>128203</v>
          </cell>
          <cell r="D10">
            <v>134468</v>
          </cell>
          <cell r="E10">
            <v>139566</v>
          </cell>
          <cell r="F10">
            <v>119878</v>
          </cell>
          <cell r="G10">
            <v>125521</v>
          </cell>
          <cell r="H10">
            <v>130135</v>
          </cell>
          <cell r="I10">
            <v>8325</v>
          </cell>
          <cell r="J10">
            <v>8947</v>
          </cell>
          <cell r="K10">
            <v>9431</v>
          </cell>
        </row>
        <row r="11">
          <cell r="A11">
            <v>8436</v>
          </cell>
          <cell r="B11" t="str">
            <v>Manatí</v>
          </cell>
          <cell r="C11">
            <v>19808</v>
          </cell>
          <cell r="D11">
            <v>20698</v>
          </cell>
          <cell r="E11">
            <v>21442</v>
          </cell>
          <cell r="F11">
            <v>17499</v>
          </cell>
          <cell r="G11">
            <v>18223</v>
          </cell>
          <cell r="H11">
            <v>18815</v>
          </cell>
          <cell r="I11">
            <v>2309</v>
          </cell>
          <cell r="J11">
            <v>2475</v>
          </cell>
          <cell r="K11">
            <v>2627</v>
          </cell>
        </row>
        <row r="12">
          <cell r="A12">
            <v>8520</v>
          </cell>
          <cell r="B12" t="str">
            <v>Palmar de Varela</v>
          </cell>
          <cell r="C12">
            <v>28932</v>
          </cell>
          <cell r="D12">
            <v>30094</v>
          </cell>
          <cell r="E12">
            <v>31038</v>
          </cell>
          <cell r="F12">
            <v>27728</v>
          </cell>
          <cell r="G12">
            <v>28861</v>
          </cell>
          <cell r="H12">
            <v>29786</v>
          </cell>
          <cell r="I12">
            <v>1204</v>
          </cell>
          <cell r="J12">
            <v>1233</v>
          </cell>
          <cell r="K12">
            <v>1252</v>
          </cell>
        </row>
        <row r="13">
          <cell r="A13">
            <v>8549</v>
          </cell>
          <cell r="B13" t="str">
            <v>Piojó</v>
          </cell>
          <cell r="C13">
            <v>6608</v>
          </cell>
          <cell r="D13">
            <v>6873</v>
          </cell>
          <cell r="E13">
            <v>7089</v>
          </cell>
          <cell r="F13">
            <v>2812</v>
          </cell>
          <cell r="G13">
            <v>2928</v>
          </cell>
          <cell r="H13">
            <v>3022</v>
          </cell>
          <cell r="I13">
            <v>3796</v>
          </cell>
          <cell r="J13">
            <v>3945</v>
          </cell>
          <cell r="K13">
            <v>4067</v>
          </cell>
        </row>
        <row r="14">
          <cell r="A14">
            <v>8558</v>
          </cell>
          <cell r="B14" t="str">
            <v>Polonuevo</v>
          </cell>
          <cell r="C14">
            <v>18197</v>
          </cell>
          <cell r="D14">
            <v>18941</v>
          </cell>
          <cell r="E14">
            <v>19545</v>
          </cell>
          <cell r="F14">
            <v>15111</v>
          </cell>
          <cell r="G14">
            <v>15736</v>
          </cell>
          <cell r="H14">
            <v>16247</v>
          </cell>
          <cell r="I14">
            <v>3086</v>
          </cell>
          <cell r="J14">
            <v>3205</v>
          </cell>
          <cell r="K14">
            <v>3298</v>
          </cell>
        </row>
        <row r="15">
          <cell r="A15">
            <v>8560</v>
          </cell>
          <cell r="B15" t="str">
            <v>Ponedera</v>
          </cell>
          <cell r="C15">
            <v>23848</v>
          </cell>
          <cell r="D15">
            <v>24877</v>
          </cell>
          <cell r="E15">
            <v>25728</v>
          </cell>
          <cell r="F15">
            <v>13652</v>
          </cell>
          <cell r="G15">
            <v>14217</v>
          </cell>
          <cell r="H15">
            <v>14679</v>
          </cell>
          <cell r="I15">
            <v>10196</v>
          </cell>
          <cell r="J15">
            <v>10660</v>
          </cell>
          <cell r="K15">
            <v>11049</v>
          </cell>
        </row>
        <row r="16">
          <cell r="A16">
            <v>8573</v>
          </cell>
          <cell r="B16" t="str">
            <v>Puerto Colombia</v>
          </cell>
          <cell r="C16">
            <v>49264</v>
          </cell>
          <cell r="D16">
            <v>51695</v>
          </cell>
          <cell r="E16">
            <v>53649</v>
          </cell>
          <cell r="F16">
            <v>42803</v>
          </cell>
          <cell r="G16">
            <v>45119</v>
          </cell>
          <cell r="H16">
            <v>46952</v>
          </cell>
          <cell r="I16">
            <v>6461</v>
          </cell>
          <cell r="J16">
            <v>6576</v>
          </cell>
          <cell r="K16">
            <v>6697</v>
          </cell>
        </row>
        <row r="17">
          <cell r="A17">
            <v>8606</v>
          </cell>
          <cell r="B17" t="str">
            <v>Repelón</v>
          </cell>
          <cell r="C17">
            <v>26200</v>
          </cell>
          <cell r="D17">
            <v>27249</v>
          </cell>
          <cell r="E17">
            <v>28102</v>
          </cell>
          <cell r="F17">
            <v>17608</v>
          </cell>
          <cell r="G17">
            <v>18307</v>
          </cell>
          <cell r="H17">
            <v>18882</v>
          </cell>
          <cell r="I17">
            <v>8592</v>
          </cell>
          <cell r="J17">
            <v>8942</v>
          </cell>
          <cell r="K17">
            <v>9220</v>
          </cell>
        </row>
        <row r="18">
          <cell r="A18">
            <v>8634</v>
          </cell>
          <cell r="B18" t="str">
            <v>Sabanagrande</v>
          </cell>
          <cell r="C18">
            <v>32334</v>
          </cell>
          <cell r="D18">
            <v>33858</v>
          </cell>
          <cell r="E18">
            <v>35084</v>
          </cell>
          <cell r="F18">
            <v>30739</v>
          </cell>
          <cell r="G18">
            <v>32229</v>
          </cell>
          <cell r="H18">
            <v>33437</v>
          </cell>
          <cell r="I18">
            <v>1595</v>
          </cell>
          <cell r="J18">
            <v>1629</v>
          </cell>
          <cell r="K18">
            <v>1647</v>
          </cell>
        </row>
        <row r="19">
          <cell r="A19">
            <v>8638</v>
          </cell>
          <cell r="B19" t="str">
            <v>Sabanalarga</v>
          </cell>
          <cell r="C19">
            <v>93261</v>
          </cell>
          <cell r="D19">
            <v>97005</v>
          </cell>
          <cell r="E19">
            <v>100049</v>
          </cell>
          <cell r="F19">
            <v>69230</v>
          </cell>
          <cell r="G19">
            <v>72224</v>
          </cell>
          <cell r="H19">
            <v>74713</v>
          </cell>
          <cell r="I19">
            <v>24031</v>
          </cell>
          <cell r="J19">
            <v>24781</v>
          </cell>
          <cell r="K19">
            <v>25336</v>
          </cell>
        </row>
        <row r="20">
          <cell r="A20">
            <v>8675</v>
          </cell>
          <cell r="B20" t="str">
            <v>Santa Lucía</v>
          </cell>
          <cell r="C20">
            <v>16023</v>
          </cell>
          <cell r="D20">
            <v>16624</v>
          </cell>
          <cell r="E20">
            <v>17104</v>
          </cell>
          <cell r="F20">
            <v>13676</v>
          </cell>
          <cell r="G20">
            <v>14209</v>
          </cell>
          <cell r="H20">
            <v>14638</v>
          </cell>
          <cell r="I20">
            <v>2347</v>
          </cell>
          <cell r="J20">
            <v>2415</v>
          </cell>
          <cell r="K20">
            <v>2466</v>
          </cell>
        </row>
        <row r="21">
          <cell r="A21">
            <v>8685</v>
          </cell>
          <cell r="B21" t="str">
            <v>Santo Tomás</v>
          </cell>
          <cell r="C21">
            <v>29829</v>
          </cell>
          <cell r="D21">
            <v>31027</v>
          </cell>
          <cell r="E21">
            <v>32000</v>
          </cell>
          <cell r="F21">
            <v>28095</v>
          </cell>
          <cell r="G21">
            <v>29258</v>
          </cell>
          <cell r="H21">
            <v>30211</v>
          </cell>
          <cell r="I21">
            <v>1734</v>
          </cell>
          <cell r="J21">
            <v>1769</v>
          </cell>
          <cell r="K21">
            <v>1789</v>
          </cell>
        </row>
        <row r="22">
          <cell r="A22">
            <v>8758</v>
          </cell>
          <cell r="B22" t="str">
            <v>Soledad</v>
          </cell>
          <cell r="C22">
            <v>603999</v>
          </cell>
          <cell r="D22">
            <v>638065</v>
          </cell>
          <cell r="E22">
            <v>665021</v>
          </cell>
          <cell r="F22">
            <v>602644</v>
          </cell>
          <cell r="G22">
            <v>636953</v>
          </cell>
          <cell r="H22">
            <v>664141</v>
          </cell>
          <cell r="I22">
            <v>1355</v>
          </cell>
          <cell r="J22">
            <v>1112</v>
          </cell>
          <cell r="K22">
            <v>880</v>
          </cell>
        </row>
        <row r="23">
          <cell r="A23">
            <v>8770</v>
          </cell>
          <cell r="B23" t="str">
            <v>Suan</v>
          </cell>
          <cell r="C23">
            <v>11940</v>
          </cell>
          <cell r="D23">
            <v>12282</v>
          </cell>
          <cell r="E23">
            <v>12572</v>
          </cell>
          <cell r="F23">
            <v>11239</v>
          </cell>
          <cell r="G23">
            <v>11518</v>
          </cell>
          <cell r="H23">
            <v>11752</v>
          </cell>
          <cell r="I23">
            <v>701</v>
          </cell>
          <cell r="J23">
            <v>764</v>
          </cell>
          <cell r="K23">
            <v>820</v>
          </cell>
        </row>
        <row r="24">
          <cell r="A24">
            <v>8832</v>
          </cell>
          <cell r="B24" t="str">
            <v>Tubará</v>
          </cell>
          <cell r="C24">
            <v>17377</v>
          </cell>
          <cell r="D24">
            <v>18190</v>
          </cell>
          <cell r="E24">
            <v>18846</v>
          </cell>
          <cell r="F24">
            <v>8774</v>
          </cell>
          <cell r="G24">
            <v>9138</v>
          </cell>
          <cell r="H24">
            <v>9436</v>
          </cell>
          <cell r="I24">
            <v>8603</v>
          </cell>
          <cell r="J24">
            <v>9052</v>
          </cell>
          <cell r="K24">
            <v>9410</v>
          </cell>
        </row>
        <row r="25">
          <cell r="A25">
            <v>8849</v>
          </cell>
          <cell r="B25" t="str">
            <v>Usiacurí</v>
          </cell>
          <cell r="C25">
            <v>12250</v>
          </cell>
          <cell r="D25">
            <v>12743</v>
          </cell>
          <cell r="E25">
            <v>13144</v>
          </cell>
          <cell r="F25">
            <v>11394</v>
          </cell>
          <cell r="G25">
            <v>11865</v>
          </cell>
          <cell r="H25">
            <v>12251</v>
          </cell>
          <cell r="I25">
            <v>856</v>
          </cell>
          <cell r="J25">
            <v>878</v>
          </cell>
          <cell r="K25">
            <v>893</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5" tint="0.59999389629810485"/>
  </sheetPr>
  <dimension ref="A1:V53"/>
  <sheetViews>
    <sheetView tabSelected="1" zoomScale="90" zoomScaleNormal="90" workbookViewId="0">
      <pane xSplit="2" ySplit="1" topLeftCell="C2" activePane="bottomRight" state="frozen"/>
      <selection pane="topRight" activeCell="D1" sqref="D1"/>
      <selection pane="bottomLeft" activeCell="A6" sqref="A6"/>
      <selection pane="bottomRight" activeCell="D1" sqref="D1"/>
    </sheetView>
  </sheetViews>
  <sheetFormatPr baseColWidth="10" defaultRowHeight="12.75"/>
  <cols>
    <col min="1" max="1" width="6" style="452" customWidth="1"/>
    <col min="2" max="2" width="62.28515625" style="452" customWidth="1"/>
    <col min="3" max="3" width="10.140625" style="452" customWidth="1"/>
    <col min="4" max="4" width="10.7109375" style="453" customWidth="1"/>
    <col min="5" max="5" width="10" style="453" customWidth="1"/>
    <col min="6" max="6" width="8.7109375" style="453" customWidth="1"/>
    <col min="7" max="7" width="8.85546875" style="453" customWidth="1"/>
    <col min="8" max="8" width="8.140625" style="453" customWidth="1"/>
    <col min="9" max="9" width="7.42578125" style="453" customWidth="1"/>
    <col min="10" max="10" width="8.5703125" style="453" customWidth="1"/>
    <col min="11" max="11" width="8.42578125" style="453" customWidth="1"/>
    <col min="12" max="12" width="7.85546875" style="453" customWidth="1"/>
    <col min="13" max="13" width="9.42578125" style="453" customWidth="1"/>
    <col min="14" max="14" width="8.42578125" style="453" customWidth="1"/>
    <col min="15" max="16" width="8.28515625" style="453" customWidth="1"/>
    <col min="17" max="17" width="9.42578125" style="453" customWidth="1"/>
    <col min="18" max="19" width="7.28515625" style="453" customWidth="1"/>
    <col min="20" max="20" width="7.85546875" style="453" customWidth="1"/>
    <col min="21" max="21" width="8" style="453" customWidth="1"/>
    <col min="22" max="22" width="8.42578125" style="453" customWidth="1"/>
    <col min="23" max="255" width="11.42578125" style="452"/>
    <col min="256" max="256" width="2.140625" style="452" customWidth="1"/>
    <col min="257" max="257" width="37.5703125" style="452" customWidth="1"/>
    <col min="258" max="258" width="43.85546875" style="452" customWidth="1"/>
    <col min="259" max="259" width="10.85546875" style="452" customWidth="1"/>
    <col min="260" max="278" width="9.85546875" style="452" customWidth="1"/>
    <col min="279" max="511" width="11.42578125" style="452"/>
    <col min="512" max="512" width="2.140625" style="452" customWidth="1"/>
    <col min="513" max="513" width="37.5703125" style="452" customWidth="1"/>
    <col min="514" max="514" width="43.85546875" style="452" customWidth="1"/>
    <col min="515" max="515" width="10.85546875" style="452" customWidth="1"/>
    <col min="516" max="534" width="9.85546875" style="452" customWidth="1"/>
    <col min="535" max="767" width="11.42578125" style="452"/>
    <col min="768" max="768" width="2.140625" style="452" customWidth="1"/>
    <col min="769" max="769" width="37.5703125" style="452" customWidth="1"/>
    <col min="770" max="770" width="43.85546875" style="452" customWidth="1"/>
    <col min="771" max="771" width="10.85546875" style="452" customWidth="1"/>
    <col min="772" max="790" width="9.85546875" style="452" customWidth="1"/>
    <col min="791" max="1023" width="11.42578125" style="452"/>
    <col min="1024" max="1024" width="2.140625" style="452" customWidth="1"/>
    <col min="1025" max="1025" width="37.5703125" style="452" customWidth="1"/>
    <col min="1026" max="1026" width="43.85546875" style="452" customWidth="1"/>
    <col min="1027" max="1027" width="10.85546875" style="452" customWidth="1"/>
    <col min="1028" max="1046" width="9.85546875" style="452" customWidth="1"/>
    <col min="1047" max="1279" width="11.42578125" style="452"/>
    <col min="1280" max="1280" width="2.140625" style="452" customWidth="1"/>
    <col min="1281" max="1281" width="37.5703125" style="452" customWidth="1"/>
    <col min="1282" max="1282" width="43.85546875" style="452" customWidth="1"/>
    <col min="1283" max="1283" width="10.85546875" style="452" customWidth="1"/>
    <col min="1284" max="1302" width="9.85546875" style="452" customWidth="1"/>
    <col min="1303" max="1535" width="11.42578125" style="452"/>
    <col min="1536" max="1536" width="2.140625" style="452" customWidth="1"/>
    <col min="1537" max="1537" width="37.5703125" style="452" customWidth="1"/>
    <col min="1538" max="1538" width="43.85546875" style="452" customWidth="1"/>
    <col min="1539" max="1539" width="10.85546875" style="452" customWidth="1"/>
    <col min="1540" max="1558" width="9.85546875" style="452" customWidth="1"/>
    <col min="1559" max="1791" width="11.42578125" style="452"/>
    <col min="1792" max="1792" width="2.140625" style="452" customWidth="1"/>
    <col min="1793" max="1793" width="37.5703125" style="452" customWidth="1"/>
    <col min="1794" max="1794" width="43.85546875" style="452" customWidth="1"/>
    <col min="1795" max="1795" width="10.85546875" style="452" customWidth="1"/>
    <col min="1796" max="1814" width="9.85546875" style="452" customWidth="1"/>
    <col min="1815" max="2047" width="11.42578125" style="452"/>
    <col min="2048" max="2048" width="2.140625" style="452" customWidth="1"/>
    <col min="2049" max="2049" width="37.5703125" style="452" customWidth="1"/>
    <col min="2050" max="2050" width="43.85546875" style="452" customWidth="1"/>
    <col min="2051" max="2051" width="10.85546875" style="452" customWidth="1"/>
    <col min="2052" max="2070" width="9.85546875" style="452" customWidth="1"/>
    <col min="2071" max="2303" width="11.42578125" style="452"/>
    <col min="2304" max="2304" width="2.140625" style="452" customWidth="1"/>
    <col min="2305" max="2305" width="37.5703125" style="452" customWidth="1"/>
    <col min="2306" max="2306" width="43.85546875" style="452" customWidth="1"/>
    <col min="2307" max="2307" width="10.85546875" style="452" customWidth="1"/>
    <col min="2308" max="2326" width="9.85546875" style="452" customWidth="1"/>
    <col min="2327" max="2559" width="11.42578125" style="452"/>
    <col min="2560" max="2560" width="2.140625" style="452" customWidth="1"/>
    <col min="2561" max="2561" width="37.5703125" style="452" customWidth="1"/>
    <col min="2562" max="2562" width="43.85546875" style="452" customWidth="1"/>
    <col min="2563" max="2563" width="10.85546875" style="452" customWidth="1"/>
    <col min="2564" max="2582" width="9.85546875" style="452" customWidth="1"/>
    <col min="2583" max="2815" width="11.42578125" style="452"/>
    <col min="2816" max="2816" width="2.140625" style="452" customWidth="1"/>
    <col min="2817" max="2817" width="37.5703125" style="452" customWidth="1"/>
    <col min="2818" max="2818" width="43.85546875" style="452" customWidth="1"/>
    <col min="2819" max="2819" width="10.85546875" style="452" customWidth="1"/>
    <col min="2820" max="2838" width="9.85546875" style="452" customWidth="1"/>
    <col min="2839" max="3071" width="11.42578125" style="452"/>
    <col min="3072" max="3072" width="2.140625" style="452" customWidth="1"/>
    <col min="3073" max="3073" width="37.5703125" style="452" customWidth="1"/>
    <col min="3074" max="3074" width="43.85546875" style="452" customWidth="1"/>
    <col min="3075" max="3075" width="10.85546875" style="452" customWidth="1"/>
    <col min="3076" max="3094" width="9.85546875" style="452" customWidth="1"/>
    <col min="3095" max="3327" width="11.42578125" style="452"/>
    <col min="3328" max="3328" width="2.140625" style="452" customWidth="1"/>
    <col min="3329" max="3329" width="37.5703125" style="452" customWidth="1"/>
    <col min="3330" max="3330" width="43.85546875" style="452" customWidth="1"/>
    <col min="3331" max="3331" width="10.85546875" style="452" customWidth="1"/>
    <col min="3332" max="3350" width="9.85546875" style="452" customWidth="1"/>
    <col min="3351" max="3583" width="11.42578125" style="452"/>
    <col min="3584" max="3584" width="2.140625" style="452" customWidth="1"/>
    <col min="3585" max="3585" width="37.5703125" style="452" customWidth="1"/>
    <col min="3586" max="3586" width="43.85546875" style="452" customWidth="1"/>
    <col min="3587" max="3587" width="10.85546875" style="452" customWidth="1"/>
    <col min="3588" max="3606" width="9.85546875" style="452" customWidth="1"/>
    <col min="3607" max="3839" width="11.42578125" style="452"/>
    <col min="3840" max="3840" width="2.140625" style="452" customWidth="1"/>
    <col min="3841" max="3841" width="37.5703125" style="452" customWidth="1"/>
    <col min="3842" max="3842" width="43.85546875" style="452" customWidth="1"/>
    <col min="3843" max="3843" width="10.85546875" style="452" customWidth="1"/>
    <col min="3844" max="3862" width="9.85546875" style="452" customWidth="1"/>
    <col min="3863" max="4095" width="11.42578125" style="452"/>
    <col min="4096" max="4096" width="2.140625" style="452" customWidth="1"/>
    <col min="4097" max="4097" width="37.5703125" style="452" customWidth="1"/>
    <col min="4098" max="4098" width="43.85546875" style="452" customWidth="1"/>
    <col min="4099" max="4099" width="10.85546875" style="452" customWidth="1"/>
    <col min="4100" max="4118" width="9.85546875" style="452" customWidth="1"/>
    <col min="4119" max="4351" width="11.42578125" style="452"/>
    <col min="4352" max="4352" width="2.140625" style="452" customWidth="1"/>
    <col min="4353" max="4353" width="37.5703125" style="452" customWidth="1"/>
    <col min="4354" max="4354" width="43.85546875" style="452" customWidth="1"/>
    <col min="4355" max="4355" width="10.85546875" style="452" customWidth="1"/>
    <col min="4356" max="4374" width="9.85546875" style="452" customWidth="1"/>
    <col min="4375" max="4607" width="11.42578125" style="452"/>
    <col min="4608" max="4608" width="2.140625" style="452" customWidth="1"/>
    <col min="4609" max="4609" width="37.5703125" style="452" customWidth="1"/>
    <col min="4610" max="4610" width="43.85546875" style="452" customWidth="1"/>
    <col min="4611" max="4611" width="10.85546875" style="452" customWidth="1"/>
    <col min="4612" max="4630" width="9.85546875" style="452" customWidth="1"/>
    <col min="4631" max="4863" width="11.42578125" style="452"/>
    <col min="4864" max="4864" width="2.140625" style="452" customWidth="1"/>
    <col min="4865" max="4865" width="37.5703125" style="452" customWidth="1"/>
    <col min="4866" max="4866" width="43.85546875" style="452" customWidth="1"/>
    <col min="4867" max="4867" width="10.85546875" style="452" customWidth="1"/>
    <col min="4868" max="4886" width="9.85546875" style="452" customWidth="1"/>
    <col min="4887" max="5119" width="11.42578125" style="452"/>
    <col min="5120" max="5120" width="2.140625" style="452" customWidth="1"/>
    <col min="5121" max="5121" width="37.5703125" style="452" customWidth="1"/>
    <col min="5122" max="5122" width="43.85546875" style="452" customWidth="1"/>
    <col min="5123" max="5123" width="10.85546875" style="452" customWidth="1"/>
    <col min="5124" max="5142" width="9.85546875" style="452" customWidth="1"/>
    <col min="5143" max="5375" width="11.42578125" style="452"/>
    <col min="5376" max="5376" width="2.140625" style="452" customWidth="1"/>
    <col min="5377" max="5377" width="37.5703125" style="452" customWidth="1"/>
    <col min="5378" max="5378" width="43.85546875" style="452" customWidth="1"/>
    <col min="5379" max="5379" width="10.85546875" style="452" customWidth="1"/>
    <col min="5380" max="5398" width="9.85546875" style="452" customWidth="1"/>
    <col min="5399" max="5631" width="11.42578125" style="452"/>
    <col min="5632" max="5632" width="2.140625" style="452" customWidth="1"/>
    <col min="5633" max="5633" width="37.5703125" style="452" customWidth="1"/>
    <col min="5634" max="5634" width="43.85546875" style="452" customWidth="1"/>
    <col min="5635" max="5635" width="10.85546875" style="452" customWidth="1"/>
    <col min="5636" max="5654" width="9.85546875" style="452" customWidth="1"/>
    <col min="5655" max="5887" width="11.42578125" style="452"/>
    <col min="5888" max="5888" width="2.140625" style="452" customWidth="1"/>
    <col min="5889" max="5889" width="37.5703125" style="452" customWidth="1"/>
    <col min="5890" max="5890" width="43.85546875" style="452" customWidth="1"/>
    <col min="5891" max="5891" width="10.85546875" style="452" customWidth="1"/>
    <col min="5892" max="5910" width="9.85546875" style="452" customWidth="1"/>
    <col min="5911" max="6143" width="11.42578125" style="452"/>
    <col min="6144" max="6144" width="2.140625" style="452" customWidth="1"/>
    <col min="6145" max="6145" width="37.5703125" style="452" customWidth="1"/>
    <col min="6146" max="6146" width="43.85546875" style="452" customWidth="1"/>
    <col min="6147" max="6147" width="10.85546875" style="452" customWidth="1"/>
    <col min="6148" max="6166" width="9.85546875" style="452" customWidth="1"/>
    <col min="6167" max="6399" width="11.42578125" style="452"/>
    <col min="6400" max="6400" width="2.140625" style="452" customWidth="1"/>
    <col min="6401" max="6401" width="37.5703125" style="452" customWidth="1"/>
    <col min="6402" max="6402" width="43.85546875" style="452" customWidth="1"/>
    <col min="6403" max="6403" width="10.85546875" style="452" customWidth="1"/>
    <col min="6404" max="6422" width="9.85546875" style="452" customWidth="1"/>
    <col min="6423" max="6655" width="11.42578125" style="452"/>
    <col min="6656" max="6656" width="2.140625" style="452" customWidth="1"/>
    <col min="6657" max="6657" width="37.5703125" style="452" customWidth="1"/>
    <col min="6658" max="6658" width="43.85546875" style="452" customWidth="1"/>
    <col min="6659" max="6659" width="10.85546875" style="452" customWidth="1"/>
    <col min="6660" max="6678" width="9.85546875" style="452" customWidth="1"/>
    <col min="6679" max="6911" width="11.42578125" style="452"/>
    <col min="6912" max="6912" width="2.140625" style="452" customWidth="1"/>
    <col min="6913" max="6913" width="37.5703125" style="452" customWidth="1"/>
    <col min="6914" max="6914" width="43.85546875" style="452" customWidth="1"/>
    <col min="6915" max="6915" width="10.85546875" style="452" customWidth="1"/>
    <col min="6916" max="6934" width="9.85546875" style="452" customWidth="1"/>
    <col min="6935" max="7167" width="11.42578125" style="452"/>
    <col min="7168" max="7168" width="2.140625" style="452" customWidth="1"/>
    <col min="7169" max="7169" width="37.5703125" style="452" customWidth="1"/>
    <col min="7170" max="7170" width="43.85546875" style="452" customWidth="1"/>
    <col min="7171" max="7171" width="10.85546875" style="452" customWidth="1"/>
    <col min="7172" max="7190" width="9.85546875" style="452" customWidth="1"/>
    <col min="7191" max="7423" width="11.42578125" style="452"/>
    <col min="7424" max="7424" width="2.140625" style="452" customWidth="1"/>
    <col min="7425" max="7425" width="37.5703125" style="452" customWidth="1"/>
    <col min="7426" max="7426" width="43.85546875" style="452" customWidth="1"/>
    <col min="7427" max="7427" width="10.85546875" style="452" customWidth="1"/>
    <col min="7428" max="7446" width="9.85546875" style="452" customWidth="1"/>
    <col min="7447" max="7679" width="11.42578125" style="452"/>
    <col min="7680" max="7680" width="2.140625" style="452" customWidth="1"/>
    <col min="7681" max="7681" width="37.5703125" style="452" customWidth="1"/>
    <col min="7682" max="7682" width="43.85546875" style="452" customWidth="1"/>
    <col min="7683" max="7683" width="10.85546875" style="452" customWidth="1"/>
    <col min="7684" max="7702" width="9.85546875" style="452" customWidth="1"/>
    <col min="7703" max="7935" width="11.42578125" style="452"/>
    <col min="7936" max="7936" width="2.140625" style="452" customWidth="1"/>
    <col min="7937" max="7937" width="37.5703125" style="452" customWidth="1"/>
    <col min="7938" max="7938" width="43.85546875" style="452" customWidth="1"/>
    <col min="7939" max="7939" width="10.85546875" style="452" customWidth="1"/>
    <col min="7940" max="7958" width="9.85546875" style="452" customWidth="1"/>
    <col min="7959" max="8191" width="11.42578125" style="452"/>
    <col min="8192" max="8192" width="2.140625" style="452" customWidth="1"/>
    <col min="8193" max="8193" width="37.5703125" style="452" customWidth="1"/>
    <col min="8194" max="8194" width="43.85546875" style="452" customWidth="1"/>
    <col min="8195" max="8195" width="10.85546875" style="452" customWidth="1"/>
    <col min="8196" max="8214" width="9.85546875" style="452" customWidth="1"/>
    <col min="8215" max="8447" width="11.42578125" style="452"/>
    <col min="8448" max="8448" width="2.140625" style="452" customWidth="1"/>
    <col min="8449" max="8449" width="37.5703125" style="452" customWidth="1"/>
    <col min="8450" max="8450" width="43.85546875" style="452" customWidth="1"/>
    <col min="8451" max="8451" width="10.85546875" style="452" customWidth="1"/>
    <col min="8452" max="8470" width="9.85546875" style="452" customWidth="1"/>
    <col min="8471" max="8703" width="11.42578125" style="452"/>
    <col min="8704" max="8704" width="2.140625" style="452" customWidth="1"/>
    <col min="8705" max="8705" width="37.5703125" style="452" customWidth="1"/>
    <col min="8706" max="8706" width="43.85546875" style="452" customWidth="1"/>
    <col min="8707" max="8707" width="10.85546875" style="452" customWidth="1"/>
    <col min="8708" max="8726" width="9.85546875" style="452" customWidth="1"/>
    <col min="8727" max="8959" width="11.42578125" style="452"/>
    <col min="8960" max="8960" width="2.140625" style="452" customWidth="1"/>
    <col min="8961" max="8961" width="37.5703125" style="452" customWidth="1"/>
    <col min="8962" max="8962" width="43.85546875" style="452" customWidth="1"/>
    <col min="8963" max="8963" width="10.85546875" style="452" customWidth="1"/>
    <col min="8964" max="8982" width="9.85546875" style="452" customWidth="1"/>
    <col min="8983" max="9215" width="11.42578125" style="452"/>
    <col min="9216" max="9216" width="2.140625" style="452" customWidth="1"/>
    <col min="9217" max="9217" width="37.5703125" style="452" customWidth="1"/>
    <col min="9218" max="9218" width="43.85546875" style="452" customWidth="1"/>
    <col min="9219" max="9219" width="10.85546875" style="452" customWidth="1"/>
    <col min="9220" max="9238" width="9.85546875" style="452" customWidth="1"/>
    <col min="9239" max="9471" width="11.42578125" style="452"/>
    <col min="9472" max="9472" width="2.140625" style="452" customWidth="1"/>
    <col min="9473" max="9473" width="37.5703125" style="452" customWidth="1"/>
    <col min="9474" max="9474" width="43.85546875" style="452" customWidth="1"/>
    <col min="9475" max="9475" width="10.85546875" style="452" customWidth="1"/>
    <col min="9476" max="9494" width="9.85546875" style="452" customWidth="1"/>
    <col min="9495" max="9727" width="11.42578125" style="452"/>
    <col min="9728" max="9728" width="2.140625" style="452" customWidth="1"/>
    <col min="9729" max="9729" width="37.5703125" style="452" customWidth="1"/>
    <col min="9730" max="9730" width="43.85546875" style="452" customWidth="1"/>
    <col min="9731" max="9731" width="10.85546875" style="452" customWidth="1"/>
    <col min="9732" max="9750" width="9.85546875" style="452" customWidth="1"/>
    <col min="9751" max="9983" width="11.42578125" style="452"/>
    <col min="9984" max="9984" width="2.140625" style="452" customWidth="1"/>
    <col min="9985" max="9985" width="37.5703125" style="452" customWidth="1"/>
    <col min="9986" max="9986" width="43.85546875" style="452" customWidth="1"/>
    <col min="9987" max="9987" width="10.85546875" style="452" customWidth="1"/>
    <col min="9988" max="10006" width="9.85546875" style="452" customWidth="1"/>
    <col min="10007" max="10239" width="11.42578125" style="452"/>
    <col min="10240" max="10240" width="2.140625" style="452" customWidth="1"/>
    <col min="10241" max="10241" width="37.5703125" style="452" customWidth="1"/>
    <col min="10242" max="10242" width="43.85546875" style="452" customWidth="1"/>
    <col min="10243" max="10243" width="10.85546875" style="452" customWidth="1"/>
    <col min="10244" max="10262" width="9.85546875" style="452" customWidth="1"/>
    <col min="10263" max="10495" width="11.42578125" style="452"/>
    <col min="10496" max="10496" width="2.140625" style="452" customWidth="1"/>
    <col min="10497" max="10497" width="37.5703125" style="452" customWidth="1"/>
    <col min="10498" max="10498" width="43.85546875" style="452" customWidth="1"/>
    <col min="10499" max="10499" width="10.85546875" style="452" customWidth="1"/>
    <col min="10500" max="10518" width="9.85546875" style="452" customWidth="1"/>
    <col min="10519" max="10751" width="11.42578125" style="452"/>
    <col min="10752" max="10752" width="2.140625" style="452" customWidth="1"/>
    <col min="10753" max="10753" width="37.5703125" style="452" customWidth="1"/>
    <col min="10754" max="10754" width="43.85546875" style="452" customWidth="1"/>
    <col min="10755" max="10755" width="10.85546875" style="452" customWidth="1"/>
    <col min="10756" max="10774" width="9.85546875" style="452" customWidth="1"/>
    <col min="10775" max="11007" width="11.42578125" style="452"/>
    <col min="11008" max="11008" width="2.140625" style="452" customWidth="1"/>
    <col min="11009" max="11009" width="37.5703125" style="452" customWidth="1"/>
    <col min="11010" max="11010" width="43.85546875" style="452" customWidth="1"/>
    <col min="11011" max="11011" width="10.85546875" style="452" customWidth="1"/>
    <col min="11012" max="11030" width="9.85546875" style="452" customWidth="1"/>
    <col min="11031" max="11263" width="11.42578125" style="452"/>
    <col min="11264" max="11264" width="2.140625" style="452" customWidth="1"/>
    <col min="11265" max="11265" width="37.5703125" style="452" customWidth="1"/>
    <col min="11266" max="11266" width="43.85546875" style="452" customWidth="1"/>
    <col min="11267" max="11267" width="10.85546875" style="452" customWidth="1"/>
    <col min="11268" max="11286" width="9.85546875" style="452" customWidth="1"/>
    <col min="11287" max="11519" width="11.42578125" style="452"/>
    <col min="11520" max="11520" width="2.140625" style="452" customWidth="1"/>
    <col min="11521" max="11521" width="37.5703125" style="452" customWidth="1"/>
    <col min="11522" max="11522" width="43.85546875" style="452" customWidth="1"/>
    <col min="11523" max="11523" width="10.85546875" style="452" customWidth="1"/>
    <col min="11524" max="11542" width="9.85546875" style="452" customWidth="1"/>
    <col min="11543" max="11775" width="11.42578125" style="452"/>
    <col min="11776" max="11776" width="2.140625" style="452" customWidth="1"/>
    <col min="11777" max="11777" width="37.5703125" style="452" customWidth="1"/>
    <col min="11778" max="11778" width="43.85546875" style="452" customWidth="1"/>
    <col min="11779" max="11779" width="10.85546875" style="452" customWidth="1"/>
    <col min="11780" max="11798" width="9.85546875" style="452" customWidth="1"/>
    <col min="11799" max="12031" width="11.42578125" style="452"/>
    <col min="12032" max="12032" width="2.140625" style="452" customWidth="1"/>
    <col min="12033" max="12033" width="37.5703125" style="452" customWidth="1"/>
    <col min="12034" max="12034" width="43.85546875" style="452" customWidth="1"/>
    <col min="12035" max="12035" width="10.85546875" style="452" customWidth="1"/>
    <col min="12036" max="12054" width="9.85546875" style="452" customWidth="1"/>
    <col min="12055" max="12287" width="11.42578125" style="452"/>
    <col min="12288" max="12288" width="2.140625" style="452" customWidth="1"/>
    <col min="12289" max="12289" width="37.5703125" style="452" customWidth="1"/>
    <col min="12290" max="12290" width="43.85546875" style="452" customWidth="1"/>
    <col min="12291" max="12291" width="10.85546875" style="452" customWidth="1"/>
    <col min="12292" max="12310" width="9.85546875" style="452" customWidth="1"/>
    <col min="12311" max="12543" width="11.42578125" style="452"/>
    <col min="12544" max="12544" width="2.140625" style="452" customWidth="1"/>
    <col min="12545" max="12545" width="37.5703125" style="452" customWidth="1"/>
    <col min="12546" max="12546" width="43.85546875" style="452" customWidth="1"/>
    <col min="12547" max="12547" width="10.85546875" style="452" customWidth="1"/>
    <col min="12548" max="12566" width="9.85546875" style="452" customWidth="1"/>
    <col min="12567" max="12799" width="11.42578125" style="452"/>
    <col min="12800" max="12800" width="2.140625" style="452" customWidth="1"/>
    <col min="12801" max="12801" width="37.5703125" style="452" customWidth="1"/>
    <col min="12802" max="12802" width="43.85546875" style="452" customWidth="1"/>
    <col min="12803" max="12803" width="10.85546875" style="452" customWidth="1"/>
    <col min="12804" max="12822" width="9.85546875" style="452" customWidth="1"/>
    <col min="12823" max="13055" width="11.42578125" style="452"/>
    <col min="13056" max="13056" width="2.140625" style="452" customWidth="1"/>
    <col min="13057" max="13057" width="37.5703125" style="452" customWidth="1"/>
    <col min="13058" max="13058" width="43.85546875" style="452" customWidth="1"/>
    <col min="13059" max="13059" width="10.85546875" style="452" customWidth="1"/>
    <col min="13060" max="13078" width="9.85546875" style="452" customWidth="1"/>
    <col min="13079" max="13311" width="11.42578125" style="452"/>
    <col min="13312" max="13312" width="2.140625" style="452" customWidth="1"/>
    <col min="13313" max="13313" width="37.5703125" style="452" customWidth="1"/>
    <col min="13314" max="13314" width="43.85546875" style="452" customWidth="1"/>
    <col min="13315" max="13315" width="10.85546875" style="452" customWidth="1"/>
    <col min="13316" max="13334" width="9.85546875" style="452" customWidth="1"/>
    <col min="13335" max="13567" width="11.42578125" style="452"/>
    <col min="13568" max="13568" width="2.140625" style="452" customWidth="1"/>
    <col min="13569" max="13569" width="37.5703125" style="452" customWidth="1"/>
    <col min="13570" max="13570" width="43.85546875" style="452" customWidth="1"/>
    <col min="13571" max="13571" width="10.85546875" style="452" customWidth="1"/>
    <col min="13572" max="13590" width="9.85546875" style="452" customWidth="1"/>
    <col min="13591" max="13823" width="11.42578125" style="452"/>
    <col min="13824" max="13824" width="2.140625" style="452" customWidth="1"/>
    <col min="13825" max="13825" width="37.5703125" style="452" customWidth="1"/>
    <col min="13826" max="13826" width="43.85546875" style="452" customWidth="1"/>
    <col min="13827" max="13827" width="10.85546875" style="452" customWidth="1"/>
    <col min="13828" max="13846" width="9.85546875" style="452" customWidth="1"/>
    <col min="13847" max="14079" width="11.42578125" style="452"/>
    <col min="14080" max="14080" width="2.140625" style="452" customWidth="1"/>
    <col min="14081" max="14081" width="37.5703125" style="452" customWidth="1"/>
    <col min="14082" max="14082" width="43.85546875" style="452" customWidth="1"/>
    <col min="14083" max="14083" width="10.85546875" style="452" customWidth="1"/>
    <col min="14084" max="14102" width="9.85546875" style="452" customWidth="1"/>
    <col min="14103" max="14335" width="11.42578125" style="452"/>
    <col min="14336" max="14336" width="2.140625" style="452" customWidth="1"/>
    <col min="14337" max="14337" width="37.5703125" style="452" customWidth="1"/>
    <col min="14338" max="14338" width="43.85546875" style="452" customWidth="1"/>
    <col min="14339" max="14339" width="10.85546875" style="452" customWidth="1"/>
    <col min="14340" max="14358" width="9.85546875" style="452" customWidth="1"/>
    <col min="14359" max="14591" width="11.42578125" style="452"/>
    <col min="14592" max="14592" width="2.140625" style="452" customWidth="1"/>
    <col min="14593" max="14593" width="37.5703125" style="452" customWidth="1"/>
    <col min="14594" max="14594" width="43.85546875" style="452" customWidth="1"/>
    <col min="14595" max="14595" width="10.85546875" style="452" customWidth="1"/>
    <col min="14596" max="14614" width="9.85546875" style="452" customWidth="1"/>
    <col min="14615" max="14847" width="11.42578125" style="452"/>
    <col min="14848" max="14848" width="2.140625" style="452" customWidth="1"/>
    <col min="14849" max="14849" width="37.5703125" style="452" customWidth="1"/>
    <col min="14850" max="14850" width="43.85546875" style="452" customWidth="1"/>
    <col min="14851" max="14851" width="10.85546875" style="452" customWidth="1"/>
    <col min="14852" max="14870" width="9.85546875" style="452" customWidth="1"/>
    <col min="14871" max="15103" width="11.42578125" style="452"/>
    <col min="15104" max="15104" width="2.140625" style="452" customWidth="1"/>
    <col min="15105" max="15105" width="37.5703125" style="452" customWidth="1"/>
    <col min="15106" max="15106" width="43.85546875" style="452" customWidth="1"/>
    <col min="15107" max="15107" width="10.85546875" style="452" customWidth="1"/>
    <col min="15108" max="15126" width="9.85546875" style="452" customWidth="1"/>
    <col min="15127" max="15359" width="11.42578125" style="452"/>
    <col min="15360" max="15360" width="2.140625" style="452" customWidth="1"/>
    <col min="15361" max="15361" width="37.5703125" style="452" customWidth="1"/>
    <col min="15362" max="15362" width="43.85546875" style="452" customWidth="1"/>
    <col min="15363" max="15363" width="10.85546875" style="452" customWidth="1"/>
    <col min="15364" max="15382" width="9.85546875" style="452" customWidth="1"/>
    <col min="15383" max="15615" width="11.42578125" style="452"/>
    <col min="15616" max="15616" width="2.140625" style="452" customWidth="1"/>
    <col min="15617" max="15617" width="37.5703125" style="452" customWidth="1"/>
    <col min="15618" max="15618" width="43.85546875" style="452" customWidth="1"/>
    <col min="15619" max="15619" width="10.85546875" style="452" customWidth="1"/>
    <col min="15620" max="15638" width="9.85546875" style="452" customWidth="1"/>
    <col min="15639" max="15871" width="11.42578125" style="452"/>
    <col min="15872" max="15872" width="2.140625" style="452" customWidth="1"/>
    <col min="15873" max="15873" width="37.5703125" style="452" customWidth="1"/>
    <col min="15874" max="15874" width="43.85546875" style="452" customWidth="1"/>
    <col min="15875" max="15875" width="10.85546875" style="452" customWidth="1"/>
    <col min="15876" max="15894" width="9.85546875" style="452" customWidth="1"/>
    <col min="15895" max="16127" width="11.42578125" style="452"/>
    <col min="16128" max="16128" width="2.140625" style="452" customWidth="1"/>
    <col min="16129" max="16129" width="37.5703125" style="452" customWidth="1"/>
    <col min="16130" max="16130" width="43.85546875" style="452" customWidth="1"/>
    <col min="16131" max="16131" width="10.85546875" style="452" customWidth="1"/>
    <col min="16132" max="16150" width="9.85546875" style="452" customWidth="1"/>
    <col min="16151" max="16384" width="11.42578125" style="452"/>
  </cols>
  <sheetData>
    <row r="1" spans="1:22" ht="103.5" customHeight="1" thickBot="1">
      <c r="A1" s="1245"/>
      <c r="B1" s="1245"/>
    </row>
    <row r="2" spans="1:22" s="456" customFormat="1" ht="40.5" customHeight="1" thickBot="1">
      <c r="A2" s="881" t="s">
        <v>644</v>
      </c>
      <c r="B2" s="893" t="s">
        <v>840</v>
      </c>
      <c r="C2" s="893"/>
      <c r="D2" s="893"/>
      <c r="E2" s="893"/>
      <c r="F2" s="893"/>
      <c r="G2" s="893"/>
      <c r="H2" s="893"/>
      <c r="I2" s="893"/>
      <c r="J2" s="893"/>
      <c r="K2" s="893"/>
      <c r="L2" s="893"/>
      <c r="M2" s="893"/>
      <c r="N2" s="893"/>
      <c r="O2" s="893"/>
      <c r="P2" s="893"/>
      <c r="Q2" s="893"/>
      <c r="R2" s="893"/>
      <c r="S2" s="893"/>
      <c r="T2" s="893"/>
      <c r="U2" s="893"/>
      <c r="V2" s="894"/>
    </row>
    <row r="3" spans="1:22" s="476" customFormat="1" ht="14.25" thickBot="1">
      <c r="A3" s="882"/>
      <c r="B3" s="888" t="s">
        <v>822</v>
      </c>
      <c r="C3" s="896" t="s">
        <v>861</v>
      </c>
      <c r="D3" s="884" t="s">
        <v>823</v>
      </c>
      <c r="E3" s="885"/>
      <c r="F3" s="885"/>
      <c r="G3" s="885"/>
      <c r="H3" s="885"/>
      <c r="I3" s="885"/>
      <c r="J3" s="885"/>
      <c r="K3" s="885"/>
      <c r="L3" s="885"/>
      <c r="M3" s="885"/>
      <c r="N3" s="885"/>
      <c r="O3" s="885"/>
      <c r="P3" s="885"/>
      <c r="Q3" s="885"/>
      <c r="R3" s="885"/>
      <c r="S3" s="885"/>
      <c r="T3" s="885"/>
      <c r="U3" s="885"/>
      <c r="V3" s="892"/>
    </row>
    <row r="4" spans="1:22" s="476" customFormat="1" ht="14.25" thickBot="1">
      <c r="A4" s="882"/>
      <c r="B4" s="895"/>
      <c r="C4" s="897"/>
      <c r="D4" s="886" t="s">
        <v>817</v>
      </c>
      <c r="E4" s="888"/>
      <c r="F4" s="886" t="s">
        <v>831</v>
      </c>
      <c r="G4" s="888"/>
      <c r="H4" s="884" t="s">
        <v>832</v>
      </c>
      <c r="I4" s="885"/>
      <c r="J4" s="885"/>
      <c r="K4" s="885"/>
      <c r="L4" s="885"/>
      <c r="M4" s="885"/>
      <c r="N4" s="885"/>
      <c r="O4" s="885"/>
      <c r="P4" s="885"/>
      <c r="Q4" s="885"/>
      <c r="R4" s="886" t="s">
        <v>837</v>
      </c>
      <c r="S4" s="887"/>
      <c r="T4" s="887"/>
      <c r="U4" s="887"/>
      <c r="V4" s="888"/>
    </row>
    <row r="5" spans="1:22" s="476" customFormat="1" ht="24" customHeight="1" thickBot="1">
      <c r="A5" s="882"/>
      <c r="B5" s="895"/>
      <c r="C5" s="897"/>
      <c r="D5" s="889"/>
      <c r="E5" s="891"/>
      <c r="F5" s="889"/>
      <c r="G5" s="891"/>
      <c r="H5" s="884" t="s">
        <v>19</v>
      </c>
      <c r="I5" s="885"/>
      <c r="J5" s="885"/>
      <c r="K5" s="885"/>
      <c r="L5" s="892"/>
      <c r="M5" s="884" t="s">
        <v>20</v>
      </c>
      <c r="N5" s="885"/>
      <c r="O5" s="885"/>
      <c r="P5" s="885"/>
      <c r="Q5" s="892"/>
      <c r="R5" s="889"/>
      <c r="S5" s="890"/>
      <c r="T5" s="890"/>
      <c r="U5" s="890"/>
      <c r="V5" s="891"/>
    </row>
    <row r="6" spans="1:22" s="476" customFormat="1" ht="14.25" thickBot="1">
      <c r="A6" s="883"/>
      <c r="B6" s="891"/>
      <c r="C6" s="889"/>
      <c r="D6" s="646" t="s">
        <v>19</v>
      </c>
      <c r="E6" s="647" t="s">
        <v>20</v>
      </c>
      <c r="F6" s="647" t="s">
        <v>19</v>
      </c>
      <c r="G6" s="648" t="s">
        <v>20</v>
      </c>
      <c r="H6" s="646" t="s">
        <v>824</v>
      </c>
      <c r="I6" s="647" t="s">
        <v>825</v>
      </c>
      <c r="J6" s="647" t="s">
        <v>826</v>
      </c>
      <c r="K6" s="647" t="s">
        <v>827</v>
      </c>
      <c r="L6" s="648" t="s">
        <v>828</v>
      </c>
      <c r="M6" s="646" t="s">
        <v>824</v>
      </c>
      <c r="N6" s="647" t="s">
        <v>825</v>
      </c>
      <c r="O6" s="647" t="s">
        <v>826</v>
      </c>
      <c r="P6" s="647" t="s">
        <v>827</v>
      </c>
      <c r="Q6" s="648" t="s">
        <v>828</v>
      </c>
      <c r="R6" s="646" t="s">
        <v>824</v>
      </c>
      <c r="S6" s="647" t="s">
        <v>825</v>
      </c>
      <c r="T6" s="647" t="s">
        <v>826</v>
      </c>
      <c r="U6" s="647" t="s">
        <v>827</v>
      </c>
      <c r="V6" s="648" t="s">
        <v>828</v>
      </c>
    </row>
    <row r="7" spans="1:22" s="456" customFormat="1" ht="21.75" customHeight="1">
      <c r="A7" s="705">
        <v>1</v>
      </c>
      <c r="B7" s="698" t="s">
        <v>509</v>
      </c>
      <c r="C7" s="671" t="s">
        <v>541</v>
      </c>
      <c r="D7" s="560">
        <v>2.1150720000000005</v>
      </c>
      <c r="E7" s="479">
        <v>26.438400000000001</v>
      </c>
      <c r="F7" s="479">
        <v>1.0575360000000003</v>
      </c>
      <c r="G7" s="561">
        <v>13.219200000000001</v>
      </c>
      <c r="H7" s="560">
        <f>D7</f>
        <v>2.1150720000000005</v>
      </c>
      <c r="I7" s="479">
        <f>F7</f>
        <v>1.0575360000000003</v>
      </c>
      <c r="J7" s="479">
        <f>F7</f>
        <v>1.0575360000000003</v>
      </c>
      <c r="K7" s="479">
        <f>F7</f>
        <v>1.0575360000000003</v>
      </c>
      <c r="L7" s="561">
        <f>F7</f>
        <v>1.0575360000000003</v>
      </c>
      <c r="M7" s="560">
        <f>E7</f>
        <v>26.438400000000001</v>
      </c>
      <c r="N7" s="479">
        <f>G7</f>
        <v>13.219200000000001</v>
      </c>
      <c r="O7" s="479">
        <f>G7</f>
        <v>13.219200000000001</v>
      </c>
      <c r="P7" s="479">
        <f>G7</f>
        <v>13.219200000000001</v>
      </c>
      <c r="Q7" s="561">
        <f>G7</f>
        <v>13.219200000000001</v>
      </c>
      <c r="R7" s="560" t="s">
        <v>836</v>
      </c>
      <c r="S7" s="479" t="s">
        <v>836</v>
      </c>
      <c r="T7" s="479" t="s">
        <v>836</v>
      </c>
      <c r="U7" s="479" t="s">
        <v>836</v>
      </c>
      <c r="V7" s="561" t="s">
        <v>836</v>
      </c>
    </row>
    <row r="8" spans="1:22" s="456" customFormat="1" ht="13.5">
      <c r="A8" s="696">
        <v>2</v>
      </c>
      <c r="B8" s="699" t="s">
        <v>524</v>
      </c>
      <c r="C8" s="82" t="s">
        <v>541</v>
      </c>
      <c r="D8" s="666" t="s">
        <v>829</v>
      </c>
      <c r="E8" s="505" t="s">
        <v>829</v>
      </c>
      <c r="F8" s="483">
        <v>0</v>
      </c>
      <c r="G8" s="635">
        <v>0</v>
      </c>
      <c r="H8" s="560">
        <v>0</v>
      </c>
      <c r="I8" s="479">
        <f t="shared" ref="I8:I38" si="0">F8</f>
        <v>0</v>
      </c>
      <c r="J8" s="479">
        <f t="shared" ref="J8:J38" si="1">F8</f>
        <v>0</v>
      </c>
      <c r="K8" s="479">
        <f t="shared" ref="K8:K38" si="2">F8</f>
        <v>0</v>
      </c>
      <c r="L8" s="561">
        <f t="shared" ref="L8:L38" si="3">F8</f>
        <v>0</v>
      </c>
      <c r="M8" s="560">
        <v>0</v>
      </c>
      <c r="N8" s="479">
        <f t="shared" ref="N8:N38" si="4">G8</f>
        <v>0</v>
      </c>
      <c r="O8" s="479">
        <f t="shared" ref="O8:O38" si="5">G8</f>
        <v>0</v>
      </c>
      <c r="P8" s="479">
        <f t="shared" ref="P8:P38" si="6">G8</f>
        <v>0</v>
      </c>
      <c r="Q8" s="561">
        <f t="shared" ref="Q8:Q38" si="7">G8</f>
        <v>0</v>
      </c>
      <c r="R8" s="560" t="s">
        <v>836</v>
      </c>
      <c r="S8" s="479" t="s">
        <v>836</v>
      </c>
      <c r="T8" s="479" t="s">
        <v>836</v>
      </c>
      <c r="U8" s="479" t="s">
        <v>836</v>
      </c>
      <c r="V8" s="561" t="s">
        <v>836</v>
      </c>
    </row>
    <row r="9" spans="1:22" s="456" customFormat="1" ht="13.5">
      <c r="A9" s="696">
        <v>3</v>
      </c>
      <c r="B9" s="700" t="s">
        <v>498</v>
      </c>
      <c r="C9" s="82" t="s">
        <v>541</v>
      </c>
      <c r="D9" s="634">
        <v>941400</v>
      </c>
      <c r="E9" s="483">
        <v>113.76</v>
      </c>
      <c r="F9" s="483">
        <v>470700</v>
      </c>
      <c r="G9" s="635">
        <v>56.88</v>
      </c>
      <c r="H9" s="560">
        <f t="shared" ref="H9:H36" si="8">D9</f>
        <v>941400</v>
      </c>
      <c r="I9" s="479">
        <f t="shared" si="0"/>
        <v>470700</v>
      </c>
      <c r="J9" s="479">
        <f t="shared" si="1"/>
        <v>470700</v>
      </c>
      <c r="K9" s="479">
        <f t="shared" si="2"/>
        <v>470700</v>
      </c>
      <c r="L9" s="561">
        <f t="shared" si="3"/>
        <v>470700</v>
      </c>
      <c r="M9" s="560">
        <f t="shared" ref="M9:M36" si="9">E9</f>
        <v>113.76</v>
      </c>
      <c r="N9" s="479">
        <f t="shared" si="4"/>
        <v>56.88</v>
      </c>
      <c r="O9" s="479">
        <f t="shared" si="5"/>
        <v>56.88</v>
      </c>
      <c r="P9" s="479">
        <f t="shared" si="6"/>
        <v>56.88</v>
      </c>
      <c r="Q9" s="561">
        <f t="shared" si="7"/>
        <v>56.88</v>
      </c>
      <c r="R9" s="560" t="s">
        <v>836</v>
      </c>
      <c r="S9" s="479" t="s">
        <v>836</v>
      </c>
      <c r="T9" s="479" t="s">
        <v>836</v>
      </c>
      <c r="U9" s="479" t="s">
        <v>836</v>
      </c>
      <c r="V9" s="561" t="s">
        <v>836</v>
      </c>
    </row>
    <row r="10" spans="1:22" s="456" customFormat="1" ht="13.5">
      <c r="A10" s="696">
        <v>4</v>
      </c>
      <c r="B10" s="701" t="s">
        <v>482</v>
      </c>
      <c r="C10" s="672" t="s">
        <v>543</v>
      </c>
      <c r="D10" s="636">
        <v>90223.260825599995</v>
      </c>
      <c r="E10" s="496">
        <v>145017.79660799998</v>
      </c>
      <c r="F10" s="496">
        <v>72178.608660479993</v>
      </c>
      <c r="G10" s="637">
        <v>72508.898303999988</v>
      </c>
      <c r="H10" s="616">
        <f t="shared" si="8"/>
        <v>90223.260825599995</v>
      </c>
      <c r="I10" s="617">
        <f t="shared" si="0"/>
        <v>72178.608660479993</v>
      </c>
      <c r="J10" s="617">
        <f t="shared" si="1"/>
        <v>72178.608660479993</v>
      </c>
      <c r="K10" s="617">
        <f t="shared" si="2"/>
        <v>72178.608660479993</v>
      </c>
      <c r="L10" s="618">
        <f t="shared" si="3"/>
        <v>72178.608660479993</v>
      </c>
      <c r="M10" s="616">
        <f t="shared" si="9"/>
        <v>145017.79660799998</v>
      </c>
      <c r="N10" s="617">
        <f t="shared" si="4"/>
        <v>72508.898303999988</v>
      </c>
      <c r="O10" s="617">
        <f t="shared" si="5"/>
        <v>72508.898303999988</v>
      </c>
      <c r="P10" s="617">
        <f t="shared" si="6"/>
        <v>72508.898303999988</v>
      </c>
      <c r="Q10" s="618">
        <f t="shared" si="7"/>
        <v>72508.898303999988</v>
      </c>
      <c r="R10" s="638">
        <v>20</v>
      </c>
      <c r="S10" s="497">
        <v>40</v>
      </c>
      <c r="T10" s="497">
        <v>60</v>
      </c>
      <c r="U10" s="497">
        <v>80</v>
      </c>
      <c r="V10" s="639">
        <v>100</v>
      </c>
    </row>
    <row r="11" spans="1:22" s="456" customFormat="1" ht="13.5">
      <c r="A11" s="696">
        <v>5</v>
      </c>
      <c r="B11" s="701" t="s">
        <v>482</v>
      </c>
      <c r="C11" s="672" t="s">
        <v>543</v>
      </c>
      <c r="D11" s="636">
        <v>90140.045184000002</v>
      </c>
      <c r="E11" s="496">
        <v>142885.43078400003</v>
      </c>
      <c r="F11" s="496">
        <v>72112.036147200008</v>
      </c>
      <c r="G11" s="637">
        <v>71442.715392000013</v>
      </c>
      <c r="H11" s="616">
        <f t="shared" si="8"/>
        <v>90140.045184000002</v>
      </c>
      <c r="I11" s="617">
        <f t="shared" si="0"/>
        <v>72112.036147200008</v>
      </c>
      <c r="J11" s="617">
        <f t="shared" si="1"/>
        <v>72112.036147200008</v>
      </c>
      <c r="K11" s="617">
        <f t="shared" si="2"/>
        <v>72112.036147200008</v>
      </c>
      <c r="L11" s="618">
        <f t="shared" si="3"/>
        <v>72112.036147200008</v>
      </c>
      <c r="M11" s="616">
        <f t="shared" si="9"/>
        <v>142885.43078400003</v>
      </c>
      <c r="N11" s="617">
        <f t="shared" si="4"/>
        <v>71442.715392000013</v>
      </c>
      <c r="O11" s="617">
        <f t="shared" si="5"/>
        <v>71442.715392000013</v>
      </c>
      <c r="P11" s="617">
        <f t="shared" si="6"/>
        <v>71442.715392000013</v>
      </c>
      <c r="Q11" s="618">
        <f t="shared" si="7"/>
        <v>71442.715392000013</v>
      </c>
      <c r="R11" s="638">
        <v>20</v>
      </c>
      <c r="S11" s="497">
        <v>40</v>
      </c>
      <c r="T11" s="497">
        <v>60</v>
      </c>
      <c r="U11" s="497">
        <v>80</v>
      </c>
      <c r="V11" s="639">
        <v>100</v>
      </c>
    </row>
    <row r="12" spans="1:22" s="456" customFormat="1" ht="13.5">
      <c r="A12" s="696">
        <v>6</v>
      </c>
      <c r="B12" s="701" t="s">
        <v>486</v>
      </c>
      <c r="C12" s="672" t="s">
        <v>543</v>
      </c>
      <c r="D12" s="636">
        <v>14040.905472</v>
      </c>
      <c r="E12" s="496">
        <v>9577.8391680000004</v>
      </c>
      <c r="F12" s="496">
        <v>11232.724377600001</v>
      </c>
      <c r="G12" s="637">
        <v>7662.2713344000003</v>
      </c>
      <c r="H12" s="616">
        <f t="shared" si="8"/>
        <v>14040.905472</v>
      </c>
      <c r="I12" s="617">
        <f t="shared" si="0"/>
        <v>11232.724377600001</v>
      </c>
      <c r="J12" s="617">
        <f t="shared" si="1"/>
        <v>11232.724377600001</v>
      </c>
      <c r="K12" s="617">
        <f t="shared" si="2"/>
        <v>11232.724377600001</v>
      </c>
      <c r="L12" s="618">
        <f t="shared" si="3"/>
        <v>11232.724377600001</v>
      </c>
      <c r="M12" s="616">
        <f t="shared" si="9"/>
        <v>9577.8391680000004</v>
      </c>
      <c r="N12" s="617">
        <f t="shared" si="4"/>
        <v>7662.2713344000003</v>
      </c>
      <c r="O12" s="617">
        <f t="shared" si="5"/>
        <v>7662.2713344000003</v>
      </c>
      <c r="P12" s="617">
        <f t="shared" si="6"/>
        <v>7662.2713344000003</v>
      </c>
      <c r="Q12" s="618">
        <f t="shared" si="7"/>
        <v>7662.2713344000003</v>
      </c>
      <c r="R12" s="638">
        <v>20</v>
      </c>
      <c r="S12" s="497">
        <v>40</v>
      </c>
      <c r="T12" s="497">
        <v>60</v>
      </c>
      <c r="U12" s="497">
        <v>80</v>
      </c>
      <c r="V12" s="639">
        <v>100</v>
      </c>
    </row>
    <row r="13" spans="1:22" s="456" customFormat="1" ht="13.5">
      <c r="A13" s="696">
        <v>7</v>
      </c>
      <c r="B13" s="702" t="s">
        <v>460</v>
      </c>
      <c r="C13" s="82" t="s">
        <v>541</v>
      </c>
      <c r="D13" s="666" t="s">
        <v>829</v>
      </c>
      <c r="E13" s="505" t="s">
        <v>829</v>
      </c>
      <c r="F13" s="483">
        <v>0</v>
      </c>
      <c r="G13" s="635">
        <v>0</v>
      </c>
      <c r="H13" s="560">
        <v>0</v>
      </c>
      <c r="I13" s="479">
        <f t="shared" si="0"/>
        <v>0</v>
      </c>
      <c r="J13" s="479">
        <f t="shared" si="1"/>
        <v>0</v>
      </c>
      <c r="K13" s="479">
        <f t="shared" si="2"/>
        <v>0</v>
      </c>
      <c r="L13" s="561">
        <f t="shared" si="3"/>
        <v>0</v>
      </c>
      <c r="M13" s="560">
        <v>0</v>
      </c>
      <c r="N13" s="479">
        <f t="shared" si="4"/>
        <v>0</v>
      </c>
      <c r="O13" s="479">
        <f t="shared" si="5"/>
        <v>0</v>
      </c>
      <c r="P13" s="479">
        <f t="shared" si="6"/>
        <v>0</v>
      </c>
      <c r="Q13" s="561">
        <f t="shared" si="7"/>
        <v>0</v>
      </c>
      <c r="R13" s="634" t="s">
        <v>836</v>
      </c>
      <c r="S13" s="483" t="s">
        <v>836</v>
      </c>
      <c r="T13" s="483" t="s">
        <v>836</v>
      </c>
      <c r="U13" s="483" t="s">
        <v>836</v>
      </c>
      <c r="V13" s="635" t="s">
        <v>836</v>
      </c>
    </row>
    <row r="14" spans="1:22" s="456" customFormat="1" ht="13.5">
      <c r="A14" s="696">
        <v>8</v>
      </c>
      <c r="B14" s="700" t="s">
        <v>501</v>
      </c>
      <c r="C14" s="82" t="s">
        <v>541</v>
      </c>
      <c r="D14" s="634">
        <v>0</v>
      </c>
      <c r="E14" s="483">
        <v>0</v>
      </c>
      <c r="F14" s="483">
        <v>0</v>
      </c>
      <c r="G14" s="635">
        <v>0</v>
      </c>
      <c r="H14" s="560">
        <f t="shared" si="8"/>
        <v>0</v>
      </c>
      <c r="I14" s="479">
        <f t="shared" si="0"/>
        <v>0</v>
      </c>
      <c r="J14" s="479">
        <f t="shared" si="1"/>
        <v>0</v>
      </c>
      <c r="K14" s="479">
        <f t="shared" si="2"/>
        <v>0</v>
      </c>
      <c r="L14" s="561">
        <f t="shared" si="3"/>
        <v>0</v>
      </c>
      <c r="M14" s="560">
        <f t="shared" si="9"/>
        <v>0</v>
      </c>
      <c r="N14" s="479">
        <f t="shared" si="4"/>
        <v>0</v>
      </c>
      <c r="O14" s="479">
        <f t="shared" si="5"/>
        <v>0</v>
      </c>
      <c r="P14" s="479">
        <f t="shared" si="6"/>
        <v>0</v>
      </c>
      <c r="Q14" s="561">
        <f t="shared" si="7"/>
        <v>0</v>
      </c>
      <c r="R14" s="634" t="s">
        <v>836</v>
      </c>
      <c r="S14" s="483" t="s">
        <v>836</v>
      </c>
      <c r="T14" s="483" t="s">
        <v>836</v>
      </c>
      <c r="U14" s="483" t="s">
        <v>836</v>
      </c>
      <c r="V14" s="635" t="s">
        <v>836</v>
      </c>
    </row>
    <row r="15" spans="1:22" s="456" customFormat="1" ht="13.5">
      <c r="A15" s="696">
        <v>9</v>
      </c>
      <c r="B15" s="702" t="s">
        <v>531</v>
      </c>
      <c r="C15" s="82" t="s">
        <v>541</v>
      </c>
      <c r="D15" s="634">
        <v>519.78239999999994</v>
      </c>
      <c r="E15" s="483">
        <v>552.96</v>
      </c>
      <c r="F15" s="483">
        <v>0</v>
      </c>
      <c r="G15" s="635">
        <v>0</v>
      </c>
      <c r="H15" s="560">
        <f t="shared" si="8"/>
        <v>519.78239999999994</v>
      </c>
      <c r="I15" s="479">
        <f t="shared" si="0"/>
        <v>0</v>
      </c>
      <c r="J15" s="479">
        <f t="shared" si="1"/>
        <v>0</v>
      </c>
      <c r="K15" s="479">
        <f t="shared" si="2"/>
        <v>0</v>
      </c>
      <c r="L15" s="561">
        <f t="shared" si="3"/>
        <v>0</v>
      </c>
      <c r="M15" s="560">
        <f t="shared" si="9"/>
        <v>552.96</v>
      </c>
      <c r="N15" s="479">
        <f t="shared" si="4"/>
        <v>0</v>
      </c>
      <c r="O15" s="479">
        <f t="shared" si="5"/>
        <v>0</v>
      </c>
      <c r="P15" s="479">
        <f t="shared" si="6"/>
        <v>0</v>
      </c>
      <c r="Q15" s="561">
        <f t="shared" si="7"/>
        <v>0</v>
      </c>
      <c r="R15" s="634" t="s">
        <v>836</v>
      </c>
      <c r="S15" s="483" t="s">
        <v>836</v>
      </c>
      <c r="T15" s="483" t="s">
        <v>836</v>
      </c>
      <c r="U15" s="483" t="s">
        <v>836</v>
      </c>
      <c r="V15" s="635" t="s">
        <v>836</v>
      </c>
    </row>
    <row r="16" spans="1:22" s="456" customFormat="1" ht="13.5">
      <c r="A16" s="696">
        <v>10</v>
      </c>
      <c r="B16" s="702" t="s">
        <v>476</v>
      </c>
      <c r="C16" s="82" t="s">
        <v>541</v>
      </c>
      <c r="D16" s="666" t="s">
        <v>829</v>
      </c>
      <c r="E16" s="505" t="s">
        <v>829</v>
      </c>
      <c r="F16" s="455">
        <v>0</v>
      </c>
      <c r="G16" s="689">
        <v>0</v>
      </c>
      <c r="H16" s="560">
        <v>0</v>
      </c>
      <c r="I16" s="479">
        <f t="shared" si="0"/>
        <v>0</v>
      </c>
      <c r="J16" s="479">
        <f t="shared" si="1"/>
        <v>0</v>
      </c>
      <c r="K16" s="479">
        <f t="shared" si="2"/>
        <v>0</v>
      </c>
      <c r="L16" s="561">
        <f t="shared" si="3"/>
        <v>0</v>
      </c>
      <c r="M16" s="560">
        <v>0</v>
      </c>
      <c r="N16" s="479">
        <f t="shared" si="4"/>
        <v>0</v>
      </c>
      <c r="O16" s="479">
        <f t="shared" si="5"/>
        <v>0</v>
      </c>
      <c r="P16" s="479">
        <f t="shared" si="6"/>
        <v>0</v>
      </c>
      <c r="Q16" s="561">
        <f t="shared" si="7"/>
        <v>0</v>
      </c>
      <c r="R16" s="634" t="s">
        <v>836</v>
      </c>
      <c r="S16" s="483" t="s">
        <v>836</v>
      </c>
      <c r="T16" s="483" t="s">
        <v>836</v>
      </c>
      <c r="U16" s="483" t="s">
        <v>836</v>
      </c>
      <c r="V16" s="635" t="s">
        <v>836</v>
      </c>
    </row>
    <row r="17" spans="1:22" s="456" customFormat="1" ht="22.5">
      <c r="A17" s="696">
        <v>11</v>
      </c>
      <c r="B17" s="702" t="s">
        <v>504</v>
      </c>
      <c r="C17" s="82" t="s">
        <v>541</v>
      </c>
      <c r="D17" s="688">
        <v>5035.3228799999997</v>
      </c>
      <c r="E17" s="455">
        <v>3821.8521599999999</v>
      </c>
      <c r="F17" s="455">
        <v>0</v>
      </c>
      <c r="G17" s="689">
        <v>0</v>
      </c>
      <c r="H17" s="560">
        <f t="shared" si="8"/>
        <v>5035.3228799999997</v>
      </c>
      <c r="I17" s="479">
        <f t="shared" si="0"/>
        <v>0</v>
      </c>
      <c r="J17" s="479">
        <f t="shared" si="1"/>
        <v>0</v>
      </c>
      <c r="K17" s="479">
        <f t="shared" si="2"/>
        <v>0</v>
      </c>
      <c r="L17" s="561">
        <f t="shared" si="3"/>
        <v>0</v>
      </c>
      <c r="M17" s="560">
        <f t="shared" si="9"/>
        <v>3821.8521599999999</v>
      </c>
      <c r="N17" s="479">
        <f t="shared" si="4"/>
        <v>0</v>
      </c>
      <c r="O17" s="479">
        <f t="shared" si="5"/>
        <v>0</v>
      </c>
      <c r="P17" s="479">
        <f t="shared" si="6"/>
        <v>0</v>
      </c>
      <c r="Q17" s="561">
        <f t="shared" si="7"/>
        <v>0</v>
      </c>
      <c r="R17" s="634" t="s">
        <v>836</v>
      </c>
      <c r="S17" s="483" t="s">
        <v>836</v>
      </c>
      <c r="T17" s="483" t="s">
        <v>836</v>
      </c>
      <c r="U17" s="483" t="s">
        <v>836</v>
      </c>
      <c r="V17" s="635" t="s">
        <v>836</v>
      </c>
    </row>
    <row r="18" spans="1:22" s="456" customFormat="1" ht="13.5">
      <c r="A18" s="696">
        <v>12</v>
      </c>
      <c r="B18" s="703" t="s">
        <v>464</v>
      </c>
      <c r="C18" s="82" t="s">
        <v>541</v>
      </c>
      <c r="D18" s="688">
        <v>1443.8476799999999</v>
      </c>
      <c r="E18" s="455">
        <v>1454.1120000000001</v>
      </c>
      <c r="F18" s="455">
        <v>0</v>
      </c>
      <c r="G18" s="689">
        <v>0</v>
      </c>
      <c r="H18" s="560">
        <f t="shared" si="8"/>
        <v>1443.8476799999999</v>
      </c>
      <c r="I18" s="479">
        <f t="shared" si="0"/>
        <v>0</v>
      </c>
      <c r="J18" s="479">
        <f t="shared" si="1"/>
        <v>0</v>
      </c>
      <c r="K18" s="479">
        <f t="shared" si="2"/>
        <v>0</v>
      </c>
      <c r="L18" s="561">
        <f t="shared" si="3"/>
        <v>0</v>
      </c>
      <c r="M18" s="560">
        <f t="shared" si="9"/>
        <v>1454.1120000000001</v>
      </c>
      <c r="N18" s="479">
        <f t="shared" si="4"/>
        <v>0</v>
      </c>
      <c r="O18" s="479">
        <f t="shared" si="5"/>
        <v>0</v>
      </c>
      <c r="P18" s="479">
        <f t="shared" si="6"/>
        <v>0</v>
      </c>
      <c r="Q18" s="561">
        <f t="shared" si="7"/>
        <v>0</v>
      </c>
      <c r="R18" s="634" t="s">
        <v>836</v>
      </c>
      <c r="S18" s="483" t="s">
        <v>836</v>
      </c>
      <c r="T18" s="483" t="s">
        <v>836</v>
      </c>
      <c r="U18" s="483" t="s">
        <v>836</v>
      </c>
      <c r="V18" s="635" t="s">
        <v>836</v>
      </c>
    </row>
    <row r="19" spans="1:22" s="456" customFormat="1" ht="13.5">
      <c r="A19" s="696">
        <v>13</v>
      </c>
      <c r="B19" s="702" t="s">
        <v>470</v>
      </c>
      <c r="C19" s="82" t="s">
        <v>541</v>
      </c>
      <c r="D19" s="666" t="s">
        <v>829</v>
      </c>
      <c r="E19" s="505" t="s">
        <v>829</v>
      </c>
      <c r="F19" s="455">
        <v>0</v>
      </c>
      <c r="G19" s="689">
        <v>0</v>
      </c>
      <c r="H19" s="560">
        <v>0</v>
      </c>
      <c r="I19" s="479">
        <f t="shared" si="0"/>
        <v>0</v>
      </c>
      <c r="J19" s="479">
        <f t="shared" si="1"/>
        <v>0</v>
      </c>
      <c r="K19" s="479">
        <f t="shared" si="2"/>
        <v>0</v>
      </c>
      <c r="L19" s="561">
        <f t="shared" si="3"/>
        <v>0</v>
      </c>
      <c r="M19" s="560">
        <v>0</v>
      </c>
      <c r="N19" s="479">
        <f t="shared" si="4"/>
        <v>0</v>
      </c>
      <c r="O19" s="479">
        <f t="shared" si="5"/>
        <v>0</v>
      </c>
      <c r="P19" s="479">
        <f t="shared" si="6"/>
        <v>0</v>
      </c>
      <c r="Q19" s="561">
        <f t="shared" si="7"/>
        <v>0</v>
      </c>
      <c r="R19" s="634" t="s">
        <v>836</v>
      </c>
      <c r="S19" s="483" t="s">
        <v>836</v>
      </c>
      <c r="T19" s="483" t="s">
        <v>836</v>
      </c>
      <c r="U19" s="483" t="s">
        <v>836</v>
      </c>
      <c r="V19" s="635" t="s">
        <v>836</v>
      </c>
    </row>
    <row r="20" spans="1:22" s="456" customFormat="1" ht="24">
      <c r="A20" s="696">
        <v>14</v>
      </c>
      <c r="B20" s="701" t="s">
        <v>490</v>
      </c>
      <c r="C20" s="673" t="s">
        <v>541</v>
      </c>
      <c r="D20" s="636" t="s">
        <v>829</v>
      </c>
      <c r="E20" s="496" t="s">
        <v>829</v>
      </c>
      <c r="F20" s="496">
        <v>51674.95635120001</v>
      </c>
      <c r="G20" s="637">
        <v>40191.632717600005</v>
      </c>
      <c r="H20" s="616">
        <v>0</v>
      </c>
      <c r="I20" s="617">
        <f t="shared" si="0"/>
        <v>51674.95635120001</v>
      </c>
      <c r="J20" s="617">
        <f t="shared" si="1"/>
        <v>51674.95635120001</v>
      </c>
      <c r="K20" s="617">
        <f t="shared" si="2"/>
        <v>51674.95635120001</v>
      </c>
      <c r="L20" s="618">
        <f t="shared" si="3"/>
        <v>51674.95635120001</v>
      </c>
      <c r="M20" s="616">
        <v>0</v>
      </c>
      <c r="N20" s="617">
        <f t="shared" si="4"/>
        <v>40191.632717600005</v>
      </c>
      <c r="O20" s="617">
        <f t="shared" si="5"/>
        <v>40191.632717600005</v>
      </c>
      <c r="P20" s="617">
        <f t="shared" si="6"/>
        <v>40191.632717600005</v>
      </c>
      <c r="Q20" s="618">
        <f t="shared" si="7"/>
        <v>40191.632717600005</v>
      </c>
      <c r="R20" s="638">
        <v>20</v>
      </c>
      <c r="S20" s="497">
        <v>40</v>
      </c>
      <c r="T20" s="497">
        <v>60</v>
      </c>
      <c r="U20" s="497">
        <v>80</v>
      </c>
      <c r="V20" s="639">
        <v>100</v>
      </c>
    </row>
    <row r="21" spans="1:22" s="456" customFormat="1" ht="13.5">
      <c r="A21" s="696">
        <v>15</v>
      </c>
      <c r="B21" s="703" t="s">
        <v>448</v>
      </c>
      <c r="C21" s="82" t="s">
        <v>541</v>
      </c>
      <c r="D21" s="666" t="s">
        <v>829</v>
      </c>
      <c r="E21" s="505" t="s">
        <v>829</v>
      </c>
      <c r="F21" s="455">
        <v>0</v>
      </c>
      <c r="G21" s="689">
        <v>0</v>
      </c>
      <c r="H21" s="560">
        <v>0</v>
      </c>
      <c r="I21" s="479">
        <f t="shared" si="0"/>
        <v>0</v>
      </c>
      <c r="J21" s="479">
        <f t="shared" si="1"/>
        <v>0</v>
      </c>
      <c r="K21" s="479">
        <f t="shared" si="2"/>
        <v>0</v>
      </c>
      <c r="L21" s="561">
        <f t="shared" si="3"/>
        <v>0</v>
      </c>
      <c r="M21" s="560">
        <v>0</v>
      </c>
      <c r="N21" s="479">
        <f t="shared" si="4"/>
        <v>0</v>
      </c>
      <c r="O21" s="479">
        <f t="shared" si="5"/>
        <v>0</v>
      </c>
      <c r="P21" s="479">
        <f t="shared" si="6"/>
        <v>0</v>
      </c>
      <c r="Q21" s="561">
        <f t="shared" si="7"/>
        <v>0</v>
      </c>
      <c r="R21" s="688" t="s">
        <v>836</v>
      </c>
      <c r="S21" s="455" t="s">
        <v>836</v>
      </c>
      <c r="T21" s="455" t="s">
        <v>836</v>
      </c>
      <c r="U21" s="455" t="s">
        <v>836</v>
      </c>
      <c r="V21" s="689" t="s">
        <v>836</v>
      </c>
    </row>
    <row r="22" spans="1:22" s="456" customFormat="1" ht="24">
      <c r="A22" s="696">
        <v>16</v>
      </c>
      <c r="B22" s="701" t="s">
        <v>545</v>
      </c>
      <c r="C22" s="672" t="s">
        <v>543</v>
      </c>
      <c r="D22" s="636">
        <v>0</v>
      </c>
      <c r="E22" s="496">
        <v>0</v>
      </c>
      <c r="F22" s="496">
        <v>3324</v>
      </c>
      <c r="G22" s="637">
        <v>3944</v>
      </c>
      <c r="H22" s="616">
        <f t="shared" si="8"/>
        <v>0</v>
      </c>
      <c r="I22" s="617">
        <f t="shared" si="0"/>
        <v>3324</v>
      </c>
      <c r="J22" s="617">
        <f t="shared" si="1"/>
        <v>3324</v>
      </c>
      <c r="K22" s="617">
        <f t="shared" si="2"/>
        <v>3324</v>
      </c>
      <c r="L22" s="618">
        <f t="shared" si="3"/>
        <v>3324</v>
      </c>
      <c r="M22" s="616">
        <f t="shared" si="9"/>
        <v>0</v>
      </c>
      <c r="N22" s="617">
        <f t="shared" si="4"/>
        <v>3944</v>
      </c>
      <c r="O22" s="617">
        <f t="shared" si="5"/>
        <v>3944</v>
      </c>
      <c r="P22" s="617">
        <f t="shared" si="6"/>
        <v>3944</v>
      </c>
      <c r="Q22" s="618">
        <f t="shared" si="7"/>
        <v>3944</v>
      </c>
      <c r="R22" s="638">
        <v>20</v>
      </c>
      <c r="S22" s="497">
        <v>40</v>
      </c>
      <c r="T22" s="497">
        <v>60</v>
      </c>
      <c r="U22" s="497">
        <v>80</v>
      </c>
      <c r="V22" s="639">
        <v>100</v>
      </c>
    </row>
    <row r="23" spans="1:22" s="456" customFormat="1" ht="24">
      <c r="A23" s="696">
        <v>17</v>
      </c>
      <c r="B23" s="701" t="s">
        <v>546</v>
      </c>
      <c r="C23" s="672" t="s">
        <v>543</v>
      </c>
      <c r="D23" s="636" t="s">
        <v>829</v>
      </c>
      <c r="E23" s="496" t="s">
        <v>829</v>
      </c>
      <c r="F23" s="496">
        <v>3324</v>
      </c>
      <c r="G23" s="637">
        <v>3010</v>
      </c>
      <c r="H23" s="616">
        <v>0</v>
      </c>
      <c r="I23" s="617">
        <f t="shared" si="0"/>
        <v>3324</v>
      </c>
      <c r="J23" s="617">
        <f t="shared" si="1"/>
        <v>3324</v>
      </c>
      <c r="K23" s="617">
        <f t="shared" si="2"/>
        <v>3324</v>
      </c>
      <c r="L23" s="618">
        <f t="shared" si="3"/>
        <v>3324</v>
      </c>
      <c r="M23" s="616">
        <v>0</v>
      </c>
      <c r="N23" s="617">
        <f t="shared" si="4"/>
        <v>3010</v>
      </c>
      <c r="O23" s="617">
        <f t="shared" si="5"/>
        <v>3010</v>
      </c>
      <c r="P23" s="617">
        <f t="shared" si="6"/>
        <v>3010</v>
      </c>
      <c r="Q23" s="618">
        <f t="shared" si="7"/>
        <v>3010</v>
      </c>
      <c r="R23" s="638">
        <v>20</v>
      </c>
      <c r="S23" s="497">
        <v>40</v>
      </c>
      <c r="T23" s="497">
        <v>60</v>
      </c>
      <c r="U23" s="497">
        <v>80</v>
      </c>
      <c r="V23" s="639">
        <v>100</v>
      </c>
    </row>
    <row r="24" spans="1:22" s="456" customFormat="1" ht="13.5">
      <c r="A24" s="696">
        <v>18</v>
      </c>
      <c r="B24" s="703" t="s">
        <v>458</v>
      </c>
      <c r="C24" s="82" t="s">
        <v>541</v>
      </c>
      <c r="D24" s="666" t="s">
        <v>829</v>
      </c>
      <c r="E24" s="505" t="s">
        <v>829</v>
      </c>
      <c r="F24" s="455">
        <v>0</v>
      </c>
      <c r="G24" s="689">
        <v>0</v>
      </c>
      <c r="H24" s="560">
        <v>0</v>
      </c>
      <c r="I24" s="479">
        <f t="shared" si="0"/>
        <v>0</v>
      </c>
      <c r="J24" s="479">
        <f t="shared" si="1"/>
        <v>0</v>
      </c>
      <c r="K24" s="479">
        <f t="shared" si="2"/>
        <v>0</v>
      </c>
      <c r="L24" s="561">
        <f t="shared" si="3"/>
        <v>0</v>
      </c>
      <c r="M24" s="560">
        <v>0</v>
      </c>
      <c r="N24" s="479">
        <f t="shared" si="4"/>
        <v>0</v>
      </c>
      <c r="O24" s="479">
        <f t="shared" si="5"/>
        <v>0</v>
      </c>
      <c r="P24" s="479">
        <f t="shared" si="6"/>
        <v>0</v>
      </c>
      <c r="Q24" s="561">
        <f t="shared" si="7"/>
        <v>0</v>
      </c>
      <c r="R24" s="688" t="s">
        <v>836</v>
      </c>
      <c r="S24" s="455" t="s">
        <v>836</v>
      </c>
      <c r="T24" s="455" t="s">
        <v>836</v>
      </c>
      <c r="U24" s="455" t="s">
        <v>836</v>
      </c>
      <c r="V24" s="689" t="s">
        <v>836</v>
      </c>
    </row>
    <row r="25" spans="1:22" s="456" customFormat="1" ht="13.5">
      <c r="A25" s="696">
        <v>19</v>
      </c>
      <c r="B25" s="702" t="s">
        <v>467</v>
      </c>
      <c r="C25" s="82" t="s">
        <v>541</v>
      </c>
      <c r="D25" s="666" t="s">
        <v>829</v>
      </c>
      <c r="E25" s="505" t="s">
        <v>829</v>
      </c>
      <c r="F25" s="455">
        <v>0</v>
      </c>
      <c r="G25" s="689">
        <v>0</v>
      </c>
      <c r="H25" s="560">
        <v>0</v>
      </c>
      <c r="I25" s="479">
        <f t="shared" si="0"/>
        <v>0</v>
      </c>
      <c r="J25" s="479">
        <f t="shared" si="1"/>
        <v>0</v>
      </c>
      <c r="K25" s="479">
        <f t="shared" si="2"/>
        <v>0</v>
      </c>
      <c r="L25" s="561">
        <f t="shared" si="3"/>
        <v>0</v>
      </c>
      <c r="M25" s="560">
        <v>0</v>
      </c>
      <c r="N25" s="479">
        <f t="shared" si="4"/>
        <v>0</v>
      </c>
      <c r="O25" s="479">
        <f t="shared" si="5"/>
        <v>0</v>
      </c>
      <c r="P25" s="479">
        <f t="shared" si="6"/>
        <v>0</v>
      </c>
      <c r="Q25" s="561">
        <f t="shared" si="7"/>
        <v>0</v>
      </c>
      <c r="R25" s="688" t="s">
        <v>836</v>
      </c>
      <c r="S25" s="455" t="s">
        <v>836</v>
      </c>
      <c r="T25" s="455" t="s">
        <v>836</v>
      </c>
      <c r="U25" s="455" t="s">
        <v>836</v>
      </c>
      <c r="V25" s="689" t="s">
        <v>836</v>
      </c>
    </row>
    <row r="26" spans="1:22" s="456" customFormat="1" ht="13.5">
      <c r="A26" s="696">
        <v>20</v>
      </c>
      <c r="B26" s="702" t="s">
        <v>468</v>
      </c>
      <c r="C26" s="82" t="s">
        <v>541</v>
      </c>
      <c r="D26" s="666" t="s">
        <v>829</v>
      </c>
      <c r="E26" s="505" t="s">
        <v>829</v>
      </c>
      <c r="F26" s="455">
        <v>0</v>
      </c>
      <c r="G26" s="689">
        <v>0</v>
      </c>
      <c r="H26" s="560">
        <v>0</v>
      </c>
      <c r="I26" s="479">
        <f t="shared" si="0"/>
        <v>0</v>
      </c>
      <c r="J26" s="479">
        <f t="shared" si="1"/>
        <v>0</v>
      </c>
      <c r="K26" s="479">
        <f t="shared" si="2"/>
        <v>0</v>
      </c>
      <c r="L26" s="561">
        <f t="shared" si="3"/>
        <v>0</v>
      </c>
      <c r="M26" s="560">
        <v>0</v>
      </c>
      <c r="N26" s="479">
        <f t="shared" si="4"/>
        <v>0</v>
      </c>
      <c r="O26" s="479">
        <f t="shared" si="5"/>
        <v>0</v>
      </c>
      <c r="P26" s="479">
        <f t="shared" si="6"/>
        <v>0</v>
      </c>
      <c r="Q26" s="561">
        <f t="shared" si="7"/>
        <v>0</v>
      </c>
      <c r="R26" s="688" t="s">
        <v>836</v>
      </c>
      <c r="S26" s="455" t="s">
        <v>836</v>
      </c>
      <c r="T26" s="455" t="s">
        <v>836</v>
      </c>
      <c r="U26" s="455" t="s">
        <v>836</v>
      </c>
      <c r="V26" s="689" t="s">
        <v>836</v>
      </c>
    </row>
    <row r="27" spans="1:22" s="456" customFormat="1" ht="13.5">
      <c r="A27" s="696">
        <v>21</v>
      </c>
      <c r="B27" s="703" t="s">
        <v>457</v>
      </c>
      <c r="C27" s="82" t="s">
        <v>541</v>
      </c>
      <c r="D27" s="666" t="s">
        <v>829</v>
      </c>
      <c r="E27" s="505" t="s">
        <v>829</v>
      </c>
      <c r="F27" s="455">
        <v>0</v>
      </c>
      <c r="G27" s="689">
        <v>0</v>
      </c>
      <c r="H27" s="560">
        <v>0</v>
      </c>
      <c r="I27" s="479">
        <f t="shared" si="0"/>
        <v>0</v>
      </c>
      <c r="J27" s="479">
        <f t="shared" si="1"/>
        <v>0</v>
      </c>
      <c r="K27" s="479">
        <f t="shared" si="2"/>
        <v>0</v>
      </c>
      <c r="L27" s="561">
        <f t="shared" si="3"/>
        <v>0</v>
      </c>
      <c r="M27" s="560">
        <v>0</v>
      </c>
      <c r="N27" s="479">
        <f t="shared" si="4"/>
        <v>0</v>
      </c>
      <c r="O27" s="479">
        <f t="shared" si="5"/>
        <v>0</v>
      </c>
      <c r="P27" s="479">
        <f t="shared" si="6"/>
        <v>0</v>
      </c>
      <c r="Q27" s="561">
        <f t="shared" si="7"/>
        <v>0</v>
      </c>
      <c r="R27" s="688" t="s">
        <v>836</v>
      </c>
      <c r="S27" s="455" t="s">
        <v>836</v>
      </c>
      <c r="T27" s="455" t="s">
        <v>836</v>
      </c>
      <c r="U27" s="455" t="s">
        <v>836</v>
      </c>
      <c r="V27" s="689" t="s">
        <v>836</v>
      </c>
    </row>
    <row r="28" spans="1:22" s="456" customFormat="1" ht="13.5">
      <c r="A28" s="696">
        <v>22</v>
      </c>
      <c r="B28" s="702" t="s">
        <v>453</v>
      </c>
      <c r="C28" s="82" t="s">
        <v>541</v>
      </c>
      <c r="D28" s="690">
        <v>587.19997439999997</v>
      </c>
      <c r="E28" s="513">
        <v>364.33670400000005</v>
      </c>
      <c r="F28" s="513">
        <v>117.43999488</v>
      </c>
      <c r="G28" s="691">
        <v>72.867340800000008</v>
      </c>
      <c r="H28" s="560">
        <f t="shared" si="8"/>
        <v>587.19997439999997</v>
      </c>
      <c r="I28" s="479">
        <f t="shared" si="0"/>
        <v>117.43999488</v>
      </c>
      <c r="J28" s="479">
        <f t="shared" si="1"/>
        <v>117.43999488</v>
      </c>
      <c r="K28" s="479">
        <f t="shared" si="2"/>
        <v>117.43999488</v>
      </c>
      <c r="L28" s="561">
        <f t="shared" si="3"/>
        <v>117.43999488</v>
      </c>
      <c r="M28" s="560">
        <f t="shared" si="9"/>
        <v>364.33670400000005</v>
      </c>
      <c r="N28" s="479">
        <f t="shared" si="4"/>
        <v>72.867340800000008</v>
      </c>
      <c r="O28" s="479">
        <f t="shared" si="5"/>
        <v>72.867340800000008</v>
      </c>
      <c r="P28" s="479">
        <f t="shared" si="6"/>
        <v>72.867340800000008</v>
      </c>
      <c r="Q28" s="561">
        <f t="shared" si="7"/>
        <v>72.867340800000008</v>
      </c>
      <c r="R28" s="688" t="s">
        <v>836</v>
      </c>
      <c r="S28" s="455" t="s">
        <v>836</v>
      </c>
      <c r="T28" s="455" t="s">
        <v>836</v>
      </c>
      <c r="U28" s="455" t="s">
        <v>836</v>
      </c>
      <c r="V28" s="689" t="s">
        <v>836</v>
      </c>
    </row>
    <row r="29" spans="1:22" s="456" customFormat="1" ht="13.5">
      <c r="A29" s="696">
        <v>23</v>
      </c>
      <c r="B29" s="699" t="s">
        <v>513</v>
      </c>
      <c r="C29" s="82" t="s">
        <v>541</v>
      </c>
      <c r="D29" s="690">
        <v>1.4556671999999999</v>
      </c>
      <c r="E29" s="513">
        <v>21.275136</v>
      </c>
      <c r="F29" s="513">
        <v>0</v>
      </c>
      <c r="G29" s="691">
        <v>0</v>
      </c>
      <c r="H29" s="560">
        <f t="shared" si="8"/>
        <v>1.4556671999999999</v>
      </c>
      <c r="I29" s="479">
        <f t="shared" si="0"/>
        <v>0</v>
      </c>
      <c r="J29" s="479">
        <f t="shared" si="1"/>
        <v>0</v>
      </c>
      <c r="K29" s="479">
        <f t="shared" si="2"/>
        <v>0</v>
      </c>
      <c r="L29" s="561">
        <f t="shared" si="3"/>
        <v>0</v>
      </c>
      <c r="M29" s="560">
        <f t="shared" si="9"/>
        <v>21.275136</v>
      </c>
      <c r="N29" s="479">
        <f t="shared" si="4"/>
        <v>0</v>
      </c>
      <c r="O29" s="479">
        <f t="shared" si="5"/>
        <v>0</v>
      </c>
      <c r="P29" s="479">
        <f t="shared" si="6"/>
        <v>0</v>
      </c>
      <c r="Q29" s="561">
        <f t="shared" si="7"/>
        <v>0</v>
      </c>
      <c r="R29" s="688" t="s">
        <v>836</v>
      </c>
      <c r="S29" s="455" t="s">
        <v>836</v>
      </c>
      <c r="T29" s="455" t="s">
        <v>836</v>
      </c>
      <c r="U29" s="455" t="s">
        <v>836</v>
      </c>
      <c r="V29" s="689" t="s">
        <v>836</v>
      </c>
    </row>
    <row r="30" spans="1:22" s="456" customFormat="1" ht="13.5">
      <c r="A30" s="696">
        <v>24</v>
      </c>
      <c r="B30" s="699" t="s">
        <v>515</v>
      </c>
      <c r="C30" s="82" t="s">
        <v>541</v>
      </c>
      <c r="D30" s="690">
        <v>0.74649600000000005</v>
      </c>
      <c r="E30" s="513">
        <v>9.3311999999999991</v>
      </c>
      <c r="F30" s="513">
        <v>0</v>
      </c>
      <c r="G30" s="691">
        <v>0</v>
      </c>
      <c r="H30" s="560">
        <f t="shared" si="8"/>
        <v>0.74649600000000005</v>
      </c>
      <c r="I30" s="479">
        <f t="shared" si="0"/>
        <v>0</v>
      </c>
      <c r="J30" s="479">
        <f t="shared" si="1"/>
        <v>0</v>
      </c>
      <c r="K30" s="479">
        <f t="shared" si="2"/>
        <v>0</v>
      </c>
      <c r="L30" s="561">
        <f t="shared" si="3"/>
        <v>0</v>
      </c>
      <c r="M30" s="560">
        <f t="shared" si="9"/>
        <v>9.3311999999999991</v>
      </c>
      <c r="N30" s="479">
        <f t="shared" si="4"/>
        <v>0</v>
      </c>
      <c r="O30" s="479">
        <f t="shared" si="5"/>
        <v>0</v>
      </c>
      <c r="P30" s="479">
        <f t="shared" si="6"/>
        <v>0</v>
      </c>
      <c r="Q30" s="561">
        <f t="shared" si="7"/>
        <v>0</v>
      </c>
      <c r="R30" s="688" t="s">
        <v>836</v>
      </c>
      <c r="S30" s="455" t="s">
        <v>836</v>
      </c>
      <c r="T30" s="455" t="s">
        <v>836</v>
      </c>
      <c r="U30" s="455" t="s">
        <v>836</v>
      </c>
      <c r="V30" s="689" t="s">
        <v>836</v>
      </c>
    </row>
    <row r="31" spans="1:22" s="456" customFormat="1" ht="13.5">
      <c r="A31" s="696">
        <v>25</v>
      </c>
      <c r="B31" s="699" t="s">
        <v>518</v>
      </c>
      <c r="C31" s="82" t="s">
        <v>541</v>
      </c>
      <c r="D31" s="690">
        <v>18.48697344</v>
      </c>
      <c r="E31" s="513">
        <v>41.803775999999999</v>
      </c>
      <c r="F31" s="513">
        <v>0</v>
      </c>
      <c r="G31" s="691">
        <v>0</v>
      </c>
      <c r="H31" s="560">
        <f t="shared" si="8"/>
        <v>18.48697344</v>
      </c>
      <c r="I31" s="479">
        <f t="shared" si="0"/>
        <v>0</v>
      </c>
      <c r="J31" s="479">
        <f t="shared" si="1"/>
        <v>0</v>
      </c>
      <c r="K31" s="479">
        <f t="shared" si="2"/>
        <v>0</v>
      </c>
      <c r="L31" s="561">
        <f t="shared" si="3"/>
        <v>0</v>
      </c>
      <c r="M31" s="560">
        <f t="shared" si="9"/>
        <v>41.803775999999999</v>
      </c>
      <c r="N31" s="479">
        <f t="shared" si="4"/>
        <v>0</v>
      </c>
      <c r="O31" s="479">
        <f t="shared" si="5"/>
        <v>0</v>
      </c>
      <c r="P31" s="479">
        <f t="shared" si="6"/>
        <v>0</v>
      </c>
      <c r="Q31" s="561">
        <f t="shared" si="7"/>
        <v>0</v>
      </c>
      <c r="R31" s="688" t="s">
        <v>836</v>
      </c>
      <c r="S31" s="455" t="s">
        <v>836</v>
      </c>
      <c r="T31" s="455" t="s">
        <v>836</v>
      </c>
      <c r="U31" s="455" t="s">
        <v>836</v>
      </c>
      <c r="V31" s="689" t="s">
        <v>836</v>
      </c>
    </row>
    <row r="32" spans="1:22" s="456" customFormat="1" ht="13.5">
      <c r="A32" s="696">
        <v>26</v>
      </c>
      <c r="B32" s="699" t="s">
        <v>521</v>
      </c>
      <c r="C32" s="82" t="s">
        <v>541</v>
      </c>
      <c r="D32" s="666" t="s">
        <v>829</v>
      </c>
      <c r="E32" s="505" t="s">
        <v>829</v>
      </c>
      <c r="F32" s="513">
        <v>0</v>
      </c>
      <c r="G32" s="691">
        <v>0</v>
      </c>
      <c r="H32" s="560">
        <v>0</v>
      </c>
      <c r="I32" s="479">
        <f t="shared" si="0"/>
        <v>0</v>
      </c>
      <c r="J32" s="479">
        <f t="shared" si="1"/>
        <v>0</v>
      </c>
      <c r="K32" s="479">
        <f t="shared" si="2"/>
        <v>0</v>
      </c>
      <c r="L32" s="561">
        <f t="shared" si="3"/>
        <v>0</v>
      </c>
      <c r="M32" s="560">
        <v>0</v>
      </c>
      <c r="N32" s="479">
        <f t="shared" si="4"/>
        <v>0</v>
      </c>
      <c r="O32" s="479">
        <f t="shared" si="5"/>
        <v>0</v>
      </c>
      <c r="P32" s="479">
        <f t="shared" si="6"/>
        <v>0</v>
      </c>
      <c r="Q32" s="561">
        <f t="shared" si="7"/>
        <v>0</v>
      </c>
      <c r="R32" s="688" t="s">
        <v>836</v>
      </c>
      <c r="S32" s="455" t="s">
        <v>836</v>
      </c>
      <c r="T32" s="455" t="s">
        <v>836</v>
      </c>
      <c r="U32" s="455" t="s">
        <v>836</v>
      </c>
      <c r="V32" s="689" t="s">
        <v>836</v>
      </c>
    </row>
    <row r="33" spans="1:22" s="456" customFormat="1" ht="13.5">
      <c r="A33" s="696">
        <v>27</v>
      </c>
      <c r="B33" s="699" t="s">
        <v>528</v>
      </c>
      <c r="C33" s="82" t="s">
        <v>541</v>
      </c>
      <c r="D33" s="666" t="s">
        <v>829</v>
      </c>
      <c r="E33" s="505" t="s">
        <v>829</v>
      </c>
      <c r="F33" s="513">
        <v>0</v>
      </c>
      <c r="G33" s="691">
        <v>0</v>
      </c>
      <c r="H33" s="560">
        <v>0</v>
      </c>
      <c r="I33" s="479">
        <f t="shared" si="0"/>
        <v>0</v>
      </c>
      <c r="J33" s="479">
        <f t="shared" si="1"/>
        <v>0</v>
      </c>
      <c r="K33" s="479">
        <f t="shared" si="2"/>
        <v>0</v>
      </c>
      <c r="L33" s="561">
        <f t="shared" si="3"/>
        <v>0</v>
      </c>
      <c r="M33" s="560">
        <v>0</v>
      </c>
      <c r="N33" s="479">
        <f t="shared" si="4"/>
        <v>0</v>
      </c>
      <c r="O33" s="479">
        <f t="shared" si="5"/>
        <v>0</v>
      </c>
      <c r="P33" s="479">
        <f t="shared" si="6"/>
        <v>0</v>
      </c>
      <c r="Q33" s="561">
        <f t="shared" si="7"/>
        <v>0</v>
      </c>
      <c r="R33" s="688" t="s">
        <v>836</v>
      </c>
      <c r="S33" s="455" t="s">
        <v>836</v>
      </c>
      <c r="T33" s="455" t="s">
        <v>836</v>
      </c>
      <c r="U33" s="455" t="s">
        <v>836</v>
      </c>
      <c r="V33" s="689" t="s">
        <v>836</v>
      </c>
    </row>
    <row r="34" spans="1:22" s="456" customFormat="1" ht="13.5">
      <c r="A34" s="696">
        <v>28</v>
      </c>
      <c r="B34" s="703" t="s">
        <v>451</v>
      </c>
      <c r="C34" s="82" t="s">
        <v>541</v>
      </c>
      <c r="D34" s="666" t="s">
        <v>829</v>
      </c>
      <c r="E34" s="505" t="s">
        <v>829</v>
      </c>
      <c r="F34" s="513">
        <v>0</v>
      </c>
      <c r="G34" s="691">
        <v>0</v>
      </c>
      <c r="H34" s="560">
        <v>0</v>
      </c>
      <c r="I34" s="479">
        <f t="shared" si="0"/>
        <v>0</v>
      </c>
      <c r="J34" s="479">
        <f t="shared" si="1"/>
        <v>0</v>
      </c>
      <c r="K34" s="479">
        <f t="shared" si="2"/>
        <v>0</v>
      </c>
      <c r="L34" s="561">
        <f t="shared" si="3"/>
        <v>0</v>
      </c>
      <c r="M34" s="560">
        <v>0</v>
      </c>
      <c r="N34" s="479">
        <f t="shared" si="4"/>
        <v>0</v>
      </c>
      <c r="O34" s="479">
        <f t="shared" si="5"/>
        <v>0</v>
      </c>
      <c r="P34" s="479">
        <f t="shared" si="6"/>
        <v>0</v>
      </c>
      <c r="Q34" s="561">
        <f t="shared" si="7"/>
        <v>0</v>
      </c>
      <c r="R34" s="688" t="s">
        <v>836</v>
      </c>
      <c r="S34" s="455" t="s">
        <v>836</v>
      </c>
      <c r="T34" s="455" t="s">
        <v>836</v>
      </c>
      <c r="U34" s="455" t="s">
        <v>836</v>
      </c>
      <c r="V34" s="689" t="s">
        <v>836</v>
      </c>
    </row>
    <row r="35" spans="1:22" s="456" customFormat="1" ht="13.5">
      <c r="A35" s="696">
        <v>29</v>
      </c>
      <c r="B35" s="703" t="s">
        <v>480</v>
      </c>
      <c r="C35" s="82" t="s">
        <v>541</v>
      </c>
      <c r="D35" s="666" t="s">
        <v>829</v>
      </c>
      <c r="E35" s="505" t="s">
        <v>829</v>
      </c>
      <c r="F35" s="513">
        <v>0</v>
      </c>
      <c r="G35" s="691">
        <v>0</v>
      </c>
      <c r="H35" s="560">
        <v>0</v>
      </c>
      <c r="I35" s="479">
        <f t="shared" si="0"/>
        <v>0</v>
      </c>
      <c r="J35" s="479">
        <f t="shared" si="1"/>
        <v>0</v>
      </c>
      <c r="K35" s="479">
        <f t="shared" si="2"/>
        <v>0</v>
      </c>
      <c r="L35" s="561">
        <f t="shared" si="3"/>
        <v>0</v>
      </c>
      <c r="M35" s="560">
        <v>0</v>
      </c>
      <c r="N35" s="479">
        <f t="shared" si="4"/>
        <v>0</v>
      </c>
      <c r="O35" s="479">
        <f t="shared" si="5"/>
        <v>0</v>
      </c>
      <c r="P35" s="479">
        <f t="shared" si="6"/>
        <v>0</v>
      </c>
      <c r="Q35" s="561">
        <f t="shared" si="7"/>
        <v>0</v>
      </c>
      <c r="R35" s="688" t="s">
        <v>836</v>
      </c>
      <c r="S35" s="455" t="s">
        <v>836</v>
      </c>
      <c r="T35" s="455" t="s">
        <v>836</v>
      </c>
      <c r="U35" s="455" t="s">
        <v>836</v>
      </c>
      <c r="V35" s="689" t="s">
        <v>836</v>
      </c>
    </row>
    <row r="36" spans="1:22" s="456" customFormat="1" ht="13.5">
      <c r="A36" s="696">
        <v>30</v>
      </c>
      <c r="B36" s="699" t="s">
        <v>534</v>
      </c>
      <c r="C36" s="82" t="s">
        <v>541</v>
      </c>
      <c r="D36" s="690">
        <v>6718.4251200000008</v>
      </c>
      <c r="E36" s="513">
        <v>1087.992</v>
      </c>
      <c r="F36" s="513">
        <v>0</v>
      </c>
      <c r="G36" s="691">
        <v>0</v>
      </c>
      <c r="H36" s="560">
        <f t="shared" si="8"/>
        <v>6718.4251200000008</v>
      </c>
      <c r="I36" s="479">
        <f t="shared" si="0"/>
        <v>0</v>
      </c>
      <c r="J36" s="479">
        <f t="shared" si="1"/>
        <v>0</v>
      </c>
      <c r="K36" s="479">
        <f t="shared" si="2"/>
        <v>0</v>
      </c>
      <c r="L36" s="561">
        <f t="shared" si="3"/>
        <v>0</v>
      </c>
      <c r="M36" s="560">
        <f t="shared" si="9"/>
        <v>1087.992</v>
      </c>
      <c r="N36" s="479">
        <f t="shared" si="4"/>
        <v>0</v>
      </c>
      <c r="O36" s="479">
        <f t="shared" si="5"/>
        <v>0</v>
      </c>
      <c r="P36" s="479">
        <f t="shared" si="6"/>
        <v>0</v>
      </c>
      <c r="Q36" s="561">
        <f t="shared" si="7"/>
        <v>0</v>
      </c>
      <c r="R36" s="688" t="s">
        <v>836</v>
      </c>
      <c r="S36" s="455" t="s">
        <v>836</v>
      </c>
      <c r="T36" s="455" t="s">
        <v>836</v>
      </c>
      <c r="U36" s="455" t="s">
        <v>836</v>
      </c>
      <c r="V36" s="689" t="s">
        <v>836</v>
      </c>
    </row>
    <row r="37" spans="1:22" s="456" customFormat="1" ht="13.5">
      <c r="A37" s="696">
        <v>31</v>
      </c>
      <c r="B37" s="702" t="s">
        <v>472</v>
      </c>
      <c r="C37" s="82" t="s">
        <v>541</v>
      </c>
      <c r="D37" s="666" t="s">
        <v>829</v>
      </c>
      <c r="E37" s="505" t="s">
        <v>829</v>
      </c>
      <c r="F37" s="513">
        <v>0</v>
      </c>
      <c r="G37" s="691">
        <v>0</v>
      </c>
      <c r="H37" s="560">
        <v>0</v>
      </c>
      <c r="I37" s="479">
        <f t="shared" si="0"/>
        <v>0</v>
      </c>
      <c r="J37" s="479">
        <f t="shared" si="1"/>
        <v>0</v>
      </c>
      <c r="K37" s="479">
        <f t="shared" si="2"/>
        <v>0</v>
      </c>
      <c r="L37" s="561">
        <f t="shared" si="3"/>
        <v>0</v>
      </c>
      <c r="M37" s="560">
        <v>0</v>
      </c>
      <c r="N37" s="479">
        <f t="shared" si="4"/>
        <v>0</v>
      </c>
      <c r="O37" s="479">
        <f t="shared" si="5"/>
        <v>0</v>
      </c>
      <c r="P37" s="479">
        <f t="shared" si="6"/>
        <v>0</v>
      </c>
      <c r="Q37" s="561">
        <f t="shared" si="7"/>
        <v>0</v>
      </c>
      <c r="R37" s="688" t="s">
        <v>836</v>
      </c>
      <c r="S37" s="455" t="s">
        <v>836</v>
      </c>
      <c r="T37" s="455" t="s">
        <v>836</v>
      </c>
      <c r="U37" s="455" t="s">
        <v>836</v>
      </c>
      <c r="V37" s="689" t="s">
        <v>836</v>
      </c>
    </row>
    <row r="38" spans="1:22" s="456" customFormat="1" ht="14.25" thickBot="1">
      <c r="A38" s="697">
        <v>32</v>
      </c>
      <c r="B38" s="704" t="s">
        <v>494</v>
      </c>
      <c r="C38" s="692" t="s">
        <v>541</v>
      </c>
      <c r="D38" s="654" t="s">
        <v>829</v>
      </c>
      <c r="E38" s="655" t="s">
        <v>829</v>
      </c>
      <c r="F38" s="655">
        <v>41660.683060500007</v>
      </c>
      <c r="G38" s="656">
        <v>32402.753491500007</v>
      </c>
      <c r="H38" s="616">
        <v>0</v>
      </c>
      <c r="I38" s="617">
        <f t="shared" si="0"/>
        <v>41660.683060500007</v>
      </c>
      <c r="J38" s="617">
        <f t="shared" si="1"/>
        <v>41660.683060500007</v>
      </c>
      <c r="K38" s="617">
        <f t="shared" si="2"/>
        <v>41660.683060500007</v>
      </c>
      <c r="L38" s="618">
        <f t="shared" si="3"/>
        <v>41660.683060500007</v>
      </c>
      <c r="M38" s="616">
        <v>0</v>
      </c>
      <c r="N38" s="617">
        <f t="shared" si="4"/>
        <v>32402.753491500007</v>
      </c>
      <c r="O38" s="617">
        <f t="shared" si="5"/>
        <v>32402.753491500007</v>
      </c>
      <c r="P38" s="617">
        <f t="shared" si="6"/>
        <v>32402.753491500007</v>
      </c>
      <c r="Q38" s="618">
        <f t="shared" si="7"/>
        <v>32402.753491500007</v>
      </c>
      <c r="R38" s="659">
        <v>20</v>
      </c>
      <c r="S38" s="660">
        <v>40</v>
      </c>
      <c r="T38" s="660">
        <v>60</v>
      </c>
      <c r="U38" s="660">
        <v>80</v>
      </c>
      <c r="V38" s="661">
        <v>100</v>
      </c>
    </row>
    <row r="39" spans="1:22" s="456" customFormat="1" ht="13.5" thickBot="1">
      <c r="B39" s="514" t="s">
        <v>830</v>
      </c>
      <c r="C39" s="515"/>
      <c r="D39" s="518">
        <f>'MATRIZ DE EVALAUCION METAS'!M175</f>
        <v>1150131.59374464</v>
      </c>
      <c r="E39" s="518">
        <f>'MATRIZ DE EVALAUCION METAS'!N175</f>
        <v>304974.92793600011</v>
      </c>
      <c r="F39" s="516">
        <f>'MATRIZ DE EVALAUCION METAS'!AF175</f>
        <v>726325.50612785993</v>
      </c>
      <c r="G39" s="518">
        <f>'MATRIZ DE EVALAUCION METAS'!AG175</f>
        <v>231305.23778030003</v>
      </c>
      <c r="H39" s="516"/>
      <c r="I39" s="516"/>
      <c r="J39" s="516"/>
      <c r="K39" s="516"/>
      <c r="L39" s="516"/>
      <c r="M39" s="516"/>
      <c r="N39" s="516"/>
      <c r="O39" s="516"/>
      <c r="P39" s="516"/>
      <c r="Q39" s="516"/>
      <c r="R39" s="516"/>
      <c r="S39" s="516"/>
      <c r="T39" s="516"/>
      <c r="U39" s="516"/>
      <c r="V39" s="517"/>
    </row>
    <row r="40" spans="1:22" s="456" customFormat="1" ht="13.5" thickBot="1">
      <c r="B40" s="707" t="s">
        <v>841</v>
      </c>
      <c r="C40" s="878" t="s">
        <v>843</v>
      </c>
      <c r="D40" s="879"/>
      <c r="E40" s="879"/>
      <c r="F40" s="879"/>
      <c r="G40" s="879"/>
      <c r="H40" s="879"/>
      <c r="I40" s="879"/>
      <c r="J40" s="879"/>
      <c r="K40" s="879"/>
      <c r="L40" s="879"/>
      <c r="M40" s="879"/>
      <c r="N40" s="879"/>
      <c r="O40" s="879"/>
      <c r="P40" s="879"/>
      <c r="Q40" s="879"/>
      <c r="R40" s="879"/>
      <c r="S40" s="879"/>
      <c r="T40" s="879"/>
      <c r="U40" s="879"/>
      <c r="V40" s="880"/>
    </row>
    <row r="41" spans="1:22" s="456" customFormat="1" ht="40.5" customHeight="1">
      <c r="D41" s="457"/>
      <c r="E41" s="457"/>
      <c r="F41" s="457"/>
      <c r="G41" s="457"/>
      <c r="H41" s="457"/>
      <c r="I41" s="457"/>
      <c r="J41" s="457"/>
      <c r="K41" s="457"/>
      <c r="L41" s="457"/>
      <c r="M41" s="457"/>
      <c r="N41" s="457"/>
      <c r="O41" s="457"/>
      <c r="P41" s="457"/>
      <c r="Q41" s="457"/>
      <c r="R41" s="457"/>
      <c r="S41" s="457"/>
      <c r="T41" s="457"/>
      <c r="U41" s="457"/>
      <c r="V41" s="457"/>
    </row>
    <row r="42" spans="1:22" s="456" customFormat="1" ht="40.5" customHeight="1">
      <c r="D42" s="457"/>
      <c r="E42" s="457"/>
      <c r="F42" s="457"/>
      <c r="G42" s="457"/>
      <c r="H42" s="457"/>
      <c r="I42" s="457"/>
      <c r="J42" s="457"/>
      <c r="K42" s="457"/>
      <c r="L42" s="457"/>
      <c r="M42" s="457"/>
      <c r="N42" s="457"/>
      <c r="O42" s="457"/>
      <c r="P42" s="457"/>
      <c r="Q42" s="457"/>
      <c r="R42" s="457"/>
      <c r="S42" s="457"/>
      <c r="T42" s="457"/>
      <c r="U42" s="457"/>
      <c r="V42" s="457"/>
    </row>
    <row r="43" spans="1:22" s="456" customFormat="1" ht="40.5" customHeight="1">
      <c r="D43" s="457"/>
      <c r="E43" s="457"/>
      <c r="F43" s="457"/>
      <c r="G43" s="457"/>
      <c r="H43" s="457"/>
      <c r="I43" s="457"/>
      <c r="J43" s="457"/>
      <c r="K43" s="457"/>
      <c r="L43" s="457"/>
      <c r="M43" s="457"/>
      <c r="N43" s="457"/>
      <c r="O43" s="457"/>
      <c r="P43" s="457"/>
      <c r="Q43" s="457"/>
      <c r="R43" s="457"/>
      <c r="S43" s="457"/>
      <c r="T43" s="457"/>
      <c r="U43" s="457"/>
      <c r="V43" s="457"/>
    </row>
    <row r="44" spans="1:22" s="456" customFormat="1" ht="40.5" customHeight="1">
      <c r="D44" s="457"/>
      <c r="E44" s="457"/>
      <c r="F44" s="457"/>
      <c r="G44" s="457"/>
      <c r="H44" s="457"/>
      <c r="I44" s="457"/>
      <c r="J44" s="457"/>
      <c r="K44" s="457"/>
      <c r="L44" s="457"/>
      <c r="M44" s="457"/>
      <c r="N44" s="457"/>
      <c r="O44" s="457"/>
      <c r="P44" s="457"/>
      <c r="Q44" s="457"/>
      <c r="R44" s="457"/>
      <c r="S44" s="457"/>
      <c r="T44" s="457"/>
      <c r="U44" s="457"/>
      <c r="V44" s="457"/>
    </row>
    <row r="45" spans="1:22" s="456" customFormat="1" ht="40.5" customHeight="1">
      <c r="D45" s="457"/>
      <c r="E45" s="457"/>
      <c r="F45" s="457"/>
      <c r="G45" s="457"/>
      <c r="H45" s="457"/>
      <c r="I45" s="457"/>
      <c r="J45" s="457"/>
      <c r="K45" s="457"/>
      <c r="L45" s="457"/>
      <c r="M45" s="457"/>
      <c r="N45" s="457"/>
      <c r="O45" s="457"/>
      <c r="P45" s="457"/>
      <c r="Q45" s="457"/>
      <c r="R45" s="457"/>
      <c r="S45" s="457"/>
      <c r="T45" s="457"/>
      <c r="U45" s="457"/>
      <c r="V45" s="457"/>
    </row>
    <row r="46" spans="1:22" s="456" customFormat="1" ht="40.5" customHeight="1">
      <c r="D46" s="457"/>
      <c r="E46" s="457"/>
      <c r="F46" s="457"/>
      <c r="G46" s="457"/>
      <c r="H46" s="457"/>
      <c r="I46" s="457"/>
      <c r="J46" s="457"/>
      <c r="K46" s="457"/>
      <c r="L46" s="457"/>
      <c r="M46" s="457"/>
      <c r="N46" s="457"/>
      <c r="O46" s="457"/>
      <c r="P46" s="457"/>
      <c r="Q46" s="457"/>
      <c r="R46" s="457"/>
      <c r="S46" s="457"/>
      <c r="T46" s="457"/>
      <c r="U46" s="457"/>
      <c r="V46" s="457"/>
    </row>
    <row r="47" spans="1:22" s="456" customFormat="1" ht="40.5" customHeight="1">
      <c r="D47" s="457"/>
      <c r="E47" s="457"/>
      <c r="F47" s="457"/>
      <c r="G47" s="457"/>
      <c r="H47" s="457"/>
      <c r="I47" s="457"/>
      <c r="J47" s="457"/>
      <c r="K47" s="457"/>
      <c r="L47" s="457"/>
      <c r="M47" s="457"/>
      <c r="N47" s="457"/>
      <c r="O47" s="457"/>
      <c r="P47" s="457"/>
      <c r="Q47" s="457"/>
      <c r="R47" s="457"/>
      <c r="S47" s="457"/>
      <c r="T47" s="457"/>
      <c r="U47" s="457"/>
      <c r="V47" s="457"/>
    </row>
    <row r="48" spans="1:22" s="456" customFormat="1" ht="40.5" customHeight="1">
      <c r="D48" s="457"/>
      <c r="E48" s="457"/>
      <c r="F48" s="457"/>
      <c r="G48" s="457"/>
      <c r="H48" s="457"/>
      <c r="I48" s="457"/>
      <c r="J48" s="457"/>
      <c r="K48" s="457"/>
      <c r="L48" s="457"/>
      <c r="M48" s="457"/>
      <c r="N48" s="457"/>
      <c r="O48" s="457"/>
      <c r="P48" s="457"/>
      <c r="Q48" s="457"/>
      <c r="R48" s="457"/>
      <c r="S48" s="457"/>
      <c r="T48" s="457"/>
      <c r="U48" s="457"/>
      <c r="V48" s="457"/>
    </row>
    <row r="49" spans="4:22" s="456" customFormat="1" ht="40.5" customHeight="1">
      <c r="D49" s="457"/>
      <c r="E49" s="457"/>
      <c r="F49" s="457"/>
      <c r="G49" s="457"/>
      <c r="H49" s="457"/>
      <c r="I49" s="457"/>
      <c r="J49" s="457"/>
      <c r="K49" s="457"/>
      <c r="L49" s="457"/>
      <c r="M49" s="457"/>
      <c r="N49" s="457"/>
      <c r="O49" s="457"/>
      <c r="P49" s="457"/>
      <c r="Q49" s="457"/>
      <c r="R49" s="457"/>
      <c r="S49" s="457"/>
      <c r="T49" s="457"/>
      <c r="U49" s="457"/>
      <c r="V49" s="457"/>
    </row>
    <row r="50" spans="4:22" s="456" customFormat="1" ht="40.5" customHeight="1">
      <c r="D50" s="457"/>
      <c r="E50" s="457"/>
      <c r="F50" s="457"/>
      <c r="G50" s="457"/>
      <c r="H50" s="457"/>
      <c r="I50" s="457"/>
      <c r="J50" s="457"/>
      <c r="K50" s="457"/>
      <c r="L50" s="457"/>
      <c r="M50" s="457"/>
      <c r="N50" s="457"/>
      <c r="O50" s="457"/>
      <c r="P50" s="457"/>
      <c r="Q50" s="457"/>
      <c r="R50" s="457"/>
      <c r="S50" s="457"/>
      <c r="T50" s="457"/>
      <c r="U50" s="457"/>
      <c r="V50" s="457"/>
    </row>
    <row r="51" spans="4:22" s="456" customFormat="1" ht="40.5" customHeight="1">
      <c r="D51" s="457"/>
      <c r="E51" s="457"/>
      <c r="F51" s="457"/>
      <c r="G51" s="457"/>
      <c r="H51" s="457"/>
      <c r="I51" s="457"/>
      <c r="J51" s="457"/>
      <c r="K51" s="457"/>
      <c r="L51" s="457"/>
      <c r="M51" s="457"/>
      <c r="N51" s="457"/>
      <c r="O51" s="457"/>
      <c r="P51" s="457"/>
      <c r="Q51" s="457"/>
      <c r="R51" s="457"/>
      <c r="S51" s="457"/>
      <c r="T51" s="457"/>
      <c r="U51" s="457"/>
      <c r="V51" s="457"/>
    </row>
    <row r="52" spans="4:22" s="456" customFormat="1" ht="40.5" customHeight="1">
      <c r="D52" s="457"/>
      <c r="E52" s="457"/>
      <c r="F52" s="457"/>
      <c r="G52" s="457"/>
      <c r="H52" s="457"/>
      <c r="I52" s="457"/>
      <c r="J52" s="457"/>
      <c r="K52" s="457"/>
      <c r="L52" s="457"/>
      <c r="M52" s="457"/>
      <c r="N52" s="457"/>
      <c r="O52" s="457"/>
      <c r="P52" s="457"/>
      <c r="Q52" s="457"/>
      <c r="R52" s="457"/>
      <c r="S52" s="457"/>
      <c r="T52" s="457"/>
      <c r="U52" s="457"/>
      <c r="V52" s="457"/>
    </row>
    <row r="53" spans="4:22" s="456" customFormat="1" ht="40.5" customHeight="1">
      <c r="D53" s="457"/>
      <c r="E53" s="457"/>
      <c r="F53" s="457"/>
      <c r="G53" s="457"/>
      <c r="H53" s="457"/>
      <c r="I53" s="457"/>
      <c r="J53" s="457"/>
      <c r="K53" s="457"/>
      <c r="L53" s="457"/>
      <c r="M53" s="457"/>
      <c r="N53" s="457"/>
      <c r="O53" s="457"/>
      <c r="P53" s="457"/>
      <c r="Q53" s="457"/>
      <c r="R53" s="457"/>
      <c r="S53" s="457"/>
      <c r="T53" s="457"/>
      <c r="U53" s="457"/>
      <c r="V53" s="457"/>
    </row>
  </sheetData>
  <mergeCells count="12">
    <mergeCell ref="C40:V40"/>
    <mergeCell ref="A2:A6"/>
    <mergeCell ref="H4:Q4"/>
    <mergeCell ref="R4:V5"/>
    <mergeCell ref="H5:L5"/>
    <mergeCell ref="M5:Q5"/>
    <mergeCell ref="B2:V2"/>
    <mergeCell ref="B3:B6"/>
    <mergeCell ref="C3:C6"/>
    <mergeCell ref="D3:V3"/>
    <mergeCell ref="D4:E5"/>
    <mergeCell ref="F4:G5"/>
  </mergeCells>
  <pageMargins left="0.70866141732283472" right="0.70866141732283472" top="0.74803149606299213" bottom="0.74803149606299213" header="0.31496062992125984" footer="0.31496062992125984"/>
  <pageSetup scale="55" orientation="landscape" r:id="rId1"/>
  <drawing r:id="rId2"/>
</worksheet>
</file>

<file path=xl/worksheets/sheet10.xml><?xml version="1.0" encoding="utf-8"?>
<worksheet xmlns="http://schemas.openxmlformats.org/spreadsheetml/2006/main" xmlns:r="http://schemas.openxmlformats.org/officeDocument/2006/relationships">
  <sheetPr>
    <tabColor theme="5" tint="0.39997558519241921"/>
  </sheetPr>
  <dimension ref="A2:BM689"/>
  <sheetViews>
    <sheetView workbookViewId="0">
      <selection activeCell="B4" sqref="B4:H26"/>
    </sheetView>
  </sheetViews>
  <sheetFormatPr baseColWidth="10" defaultRowHeight="15"/>
  <cols>
    <col min="1" max="1" width="11.42578125" style="162"/>
    <col min="2" max="2" width="11.42578125" style="47"/>
    <col min="3" max="3" width="13" style="47" customWidth="1"/>
    <col min="4" max="4" width="11.42578125" style="47"/>
    <col min="5" max="5" width="21.42578125" style="47" customWidth="1"/>
    <col min="6" max="6" width="11.42578125" style="47"/>
    <col min="7" max="7" width="13.28515625" style="47" customWidth="1"/>
    <col min="8" max="8" width="11.42578125" style="47"/>
    <col min="9" max="65" width="11.42578125" style="162"/>
    <col min="66" max="238" width="11.42578125" style="47"/>
    <col min="239" max="239" width="13" style="47" customWidth="1"/>
    <col min="240" max="240" width="11.42578125" style="47"/>
    <col min="241" max="241" width="21.42578125" style="47" customWidth="1"/>
    <col min="242" max="242" width="11.42578125" style="47"/>
    <col min="243" max="243" width="13.28515625" style="47" customWidth="1"/>
    <col min="244" max="494" width="11.42578125" style="47"/>
    <col min="495" max="495" width="13" style="47" customWidth="1"/>
    <col min="496" max="496" width="11.42578125" style="47"/>
    <col min="497" max="497" width="21.42578125" style="47" customWidth="1"/>
    <col min="498" max="498" width="11.42578125" style="47"/>
    <col min="499" max="499" width="13.28515625" style="47" customWidth="1"/>
    <col min="500" max="750" width="11.42578125" style="47"/>
    <col min="751" max="751" width="13" style="47" customWidth="1"/>
    <col min="752" max="752" width="11.42578125" style="47"/>
    <col min="753" max="753" width="21.42578125" style="47" customWidth="1"/>
    <col min="754" max="754" width="11.42578125" style="47"/>
    <col min="755" max="755" width="13.28515625" style="47" customWidth="1"/>
    <col min="756" max="1006" width="11.42578125" style="47"/>
    <col min="1007" max="1007" width="13" style="47" customWidth="1"/>
    <col min="1008" max="1008" width="11.42578125" style="47"/>
    <col min="1009" max="1009" width="21.42578125" style="47" customWidth="1"/>
    <col min="1010" max="1010" width="11.42578125" style="47"/>
    <col min="1011" max="1011" width="13.28515625" style="47" customWidth="1"/>
    <col min="1012" max="1262" width="11.42578125" style="47"/>
    <col min="1263" max="1263" width="13" style="47" customWidth="1"/>
    <col min="1264" max="1264" width="11.42578125" style="47"/>
    <col min="1265" max="1265" width="21.42578125" style="47" customWidth="1"/>
    <col min="1266" max="1266" width="11.42578125" style="47"/>
    <col min="1267" max="1267" width="13.28515625" style="47" customWidth="1"/>
    <col min="1268" max="1518" width="11.42578125" style="47"/>
    <col min="1519" max="1519" width="13" style="47" customWidth="1"/>
    <col min="1520" max="1520" width="11.42578125" style="47"/>
    <col min="1521" max="1521" width="21.42578125" style="47" customWidth="1"/>
    <col min="1522" max="1522" width="11.42578125" style="47"/>
    <col min="1523" max="1523" width="13.28515625" style="47" customWidth="1"/>
    <col min="1524" max="1774" width="11.42578125" style="47"/>
    <col min="1775" max="1775" width="13" style="47" customWidth="1"/>
    <col min="1776" max="1776" width="11.42578125" style="47"/>
    <col min="1777" max="1777" width="21.42578125" style="47" customWidth="1"/>
    <col min="1778" max="1778" width="11.42578125" style="47"/>
    <col min="1779" max="1779" width="13.28515625" style="47" customWidth="1"/>
    <col min="1780" max="2030" width="11.42578125" style="47"/>
    <col min="2031" max="2031" width="13" style="47" customWidth="1"/>
    <col min="2032" max="2032" width="11.42578125" style="47"/>
    <col min="2033" max="2033" width="21.42578125" style="47" customWidth="1"/>
    <col min="2034" max="2034" width="11.42578125" style="47"/>
    <col min="2035" max="2035" width="13.28515625" style="47" customWidth="1"/>
    <col min="2036" max="2286" width="11.42578125" style="47"/>
    <col min="2287" max="2287" width="13" style="47" customWidth="1"/>
    <col min="2288" max="2288" width="11.42578125" style="47"/>
    <col min="2289" max="2289" width="21.42578125" style="47" customWidth="1"/>
    <col min="2290" max="2290" width="11.42578125" style="47"/>
    <col min="2291" max="2291" width="13.28515625" style="47" customWidth="1"/>
    <col min="2292" max="2542" width="11.42578125" style="47"/>
    <col min="2543" max="2543" width="13" style="47" customWidth="1"/>
    <col min="2544" max="2544" width="11.42578125" style="47"/>
    <col min="2545" max="2545" width="21.42578125" style="47" customWidth="1"/>
    <col min="2546" max="2546" width="11.42578125" style="47"/>
    <col min="2547" max="2547" width="13.28515625" style="47" customWidth="1"/>
    <col min="2548" max="2798" width="11.42578125" style="47"/>
    <col min="2799" max="2799" width="13" style="47" customWidth="1"/>
    <col min="2800" max="2800" width="11.42578125" style="47"/>
    <col min="2801" max="2801" width="21.42578125" style="47" customWidth="1"/>
    <col min="2802" max="2802" width="11.42578125" style="47"/>
    <col min="2803" max="2803" width="13.28515625" style="47" customWidth="1"/>
    <col min="2804" max="3054" width="11.42578125" style="47"/>
    <col min="3055" max="3055" width="13" style="47" customWidth="1"/>
    <col min="3056" max="3056" width="11.42578125" style="47"/>
    <col min="3057" max="3057" width="21.42578125" style="47" customWidth="1"/>
    <col min="3058" max="3058" width="11.42578125" style="47"/>
    <col min="3059" max="3059" width="13.28515625" style="47" customWidth="1"/>
    <col min="3060" max="3310" width="11.42578125" style="47"/>
    <col min="3311" max="3311" width="13" style="47" customWidth="1"/>
    <col min="3312" max="3312" width="11.42578125" style="47"/>
    <col min="3313" max="3313" width="21.42578125" style="47" customWidth="1"/>
    <col min="3314" max="3314" width="11.42578125" style="47"/>
    <col min="3315" max="3315" width="13.28515625" style="47" customWidth="1"/>
    <col min="3316" max="3566" width="11.42578125" style="47"/>
    <col min="3567" max="3567" width="13" style="47" customWidth="1"/>
    <col min="3568" max="3568" width="11.42578125" style="47"/>
    <col min="3569" max="3569" width="21.42578125" style="47" customWidth="1"/>
    <col min="3570" max="3570" width="11.42578125" style="47"/>
    <col min="3571" max="3571" width="13.28515625" style="47" customWidth="1"/>
    <col min="3572" max="3822" width="11.42578125" style="47"/>
    <col min="3823" max="3823" width="13" style="47" customWidth="1"/>
    <col min="3824" max="3824" width="11.42578125" style="47"/>
    <col min="3825" max="3825" width="21.42578125" style="47" customWidth="1"/>
    <col min="3826" max="3826" width="11.42578125" style="47"/>
    <col min="3827" max="3827" width="13.28515625" style="47" customWidth="1"/>
    <col min="3828" max="4078" width="11.42578125" style="47"/>
    <col min="4079" max="4079" width="13" style="47" customWidth="1"/>
    <col min="4080" max="4080" width="11.42578125" style="47"/>
    <col min="4081" max="4081" width="21.42578125" style="47" customWidth="1"/>
    <col min="4082" max="4082" width="11.42578125" style="47"/>
    <col min="4083" max="4083" width="13.28515625" style="47" customWidth="1"/>
    <col min="4084" max="4334" width="11.42578125" style="47"/>
    <col min="4335" max="4335" width="13" style="47" customWidth="1"/>
    <col min="4336" max="4336" width="11.42578125" style="47"/>
    <col min="4337" max="4337" width="21.42578125" style="47" customWidth="1"/>
    <col min="4338" max="4338" width="11.42578125" style="47"/>
    <col min="4339" max="4339" width="13.28515625" style="47" customWidth="1"/>
    <col min="4340" max="4590" width="11.42578125" style="47"/>
    <col min="4591" max="4591" width="13" style="47" customWidth="1"/>
    <col min="4592" max="4592" width="11.42578125" style="47"/>
    <col min="4593" max="4593" width="21.42578125" style="47" customWidth="1"/>
    <col min="4594" max="4594" width="11.42578125" style="47"/>
    <col min="4595" max="4595" width="13.28515625" style="47" customWidth="1"/>
    <col min="4596" max="4846" width="11.42578125" style="47"/>
    <col min="4847" max="4847" width="13" style="47" customWidth="1"/>
    <col min="4848" max="4848" width="11.42578125" style="47"/>
    <col min="4849" max="4849" width="21.42578125" style="47" customWidth="1"/>
    <col min="4850" max="4850" width="11.42578125" style="47"/>
    <col min="4851" max="4851" width="13.28515625" style="47" customWidth="1"/>
    <col min="4852" max="5102" width="11.42578125" style="47"/>
    <col min="5103" max="5103" width="13" style="47" customWidth="1"/>
    <col min="5104" max="5104" width="11.42578125" style="47"/>
    <col min="5105" max="5105" width="21.42578125" style="47" customWidth="1"/>
    <col min="5106" max="5106" width="11.42578125" style="47"/>
    <col min="5107" max="5107" width="13.28515625" style="47" customWidth="1"/>
    <col min="5108" max="5358" width="11.42578125" style="47"/>
    <col min="5359" max="5359" width="13" style="47" customWidth="1"/>
    <col min="5360" max="5360" width="11.42578125" style="47"/>
    <col min="5361" max="5361" width="21.42578125" style="47" customWidth="1"/>
    <col min="5362" max="5362" width="11.42578125" style="47"/>
    <col min="5363" max="5363" width="13.28515625" style="47" customWidth="1"/>
    <col min="5364" max="5614" width="11.42578125" style="47"/>
    <col min="5615" max="5615" width="13" style="47" customWidth="1"/>
    <col min="5616" max="5616" width="11.42578125" style="47"/>
    <col min="5617" max="5617" width="21.42578125" style="47" customWidth="1"/>
    <col min="5618" max="5618" width="11.42578125" style="47"/>
    <col min="5619" max="5619" width="13.28515625" style="47" customWidth="1"/>
    <col min="5620" max="5870" width="11.42578125" style="47"/>
    <col min="5871" max="5871" width="13" style="47" customWidth="1"/>
    <col min="5872" max="5872" width="11.42578125" style="47"/>
    <col min="5873" max="5873" width="21.42578125" style="47" customWidth="1"/>
    <col min="5874" max="5874" width="11.42578125" style="47"/>
    <col min="5875" max="5875" width="13.28515625" style="47" customWidth="1"/>
    <col min="5876" max="6126" width="11.42578125" style="47"/>
    <col min="6127" max="6127" width="13" style="47" customWidth="1"/>
    <col min="6128" max="6128" width="11.42578125" style="47"/>
    <col min="6129" max="6129" width="21.42578125" style="47" customWidth="1"/>
    <col min="6130" max="6130" width="11.42578125" style="47"/>
    <col min="6131" max="6131" width="13.28515625" style="47" customWidth="1"/>
    <col min="6132" max="6382" width="11.42578125" style="47"/>
    <col min="6383" max="6383" width="13" style="47" customWidth="1"/>
    <col min="6384" max="6384" width="11.42578125" style="47"/>
    <col min="6385" max="6385" width="21.42578125" style="47" customWidth="1"/>
    <col min="6386" max="6386" width="11.42578125" style="47"/>
    <col min="6387" max="6387" width="13.28515625" style="47" customWidth="1"/>
    <col min="6388" max="6638" width="11.42578125" style="47"/>
    <col min="6639" max="6639" width="13" style="47" customWidth="1"/>
    <col min="6640" max="6640" width="11.42578125" style="47"/>
    <col min="6641" max="6641" width="21.42578125" style="47" customWidth="1"/>
    <col min="6642" max="6642" width="11.42578125" style="47"/>
    <col min="6643" max="6643" width="13.28515625" style="47" customWidth="1"/>
    <col min="6644" max="6894" width="11.42578125" style="47"/>
    <col min="6895" max="6895" width="13" style="47" customWidth="1"/>
    <col min="6896" max="6896" width="11.42578125" style="47"/>
    <col min="6897" max="6897" width="21.42578125" style="47" customWidth="1"/>
    <col min="6898" max="6898" width="11.42578125" style="47"/>
    <col min="6899" max="6899" width="13.28515625" style="47" customWidth="1"/>
    <col min="6900" max="7150" width="11.42578125" style="47"/>
    <col min="7151" max="7151" width="13" style="47" customWidth="1"/>
    <col min="7152" max="7152" width="11.42578125" style="47"/>
    <col min="7153" max="7153" width="21.42578125" style="47" customWidth="1"/>
    <col min="7154" max="7154" width="11.42578125" style="47"/>
    <col min="7155" max="7155" width="13.28515625" style="47" customWidth="1"/>
    <col min="7156" max="7406" width="11.42578125" style="47"/>
    <col min="7407" max="7407" width="13" style="47" customWidth="1"/>
    <col min="7408" max="7408" width="11.42578125" style="47"/>
    <col min="7409" max="7409" width="21.42578125" style="47" customWidth="1"/>
    <col min="7410" max="7410" width="11.42578125" style="47"/>
    <col min="7411" max="7411" width="13.28515625" style="47" customWidth="1"/>
    <col min="7412" max="7662" width="11.42578125" style="47"/>
    <col min="7663" max="7663" width="13" style="47" customWidth="1"/>
    <col min="7664" max="7664" width="11.42578125" style="47"/>
    <col min="7665" max="7665" width="21.42578125" style="47" customWidth="1"/>
    <col min="7666" max="7666" width="11.42578125" style="47"/>
    <col min="7667" max="7667" width="13.28515625" style="47" customWidth="1"/>
    <col min="7668" max="7918" width="11.42578125" style="47"/>
    <col min="7919" max="7919" width="13" style="47" customWidth="1"/>
    <col min="7920" max="7920" width="11.42578125" style="47"/>
    <col min="7921" max="7921" width="21.42578125" style="47" customWidth="1"/>
    <col min="7922" max="7922" width="11.42578125" style="47"/>
    <col min="7923" max="7923" width="13.28515625" style="47" customWidth="1"/>
    <col min="7924" max="8174" width="11.42578125" style="47"/>
    <col min="8175" max="8175" width="13" style="47" customWidth="1"/>
    <col min="8176" max="8176" width="11.42578125" style="47"/>
    <col min="8177" max="8177" width="21.42578125" style="47" customWidth="1"/>
    <col min="8178" max="8178" width="11.42578125" style="47"/>
    <col min="8179" max="8179" width="13.28515625" style="47" customWidth="1"/>
    <col min="8180" max="8430" width="11.42578125" style="47"/>
    <col min="8431" max="8431" width="13" style="47" customWidth="1"/>
    <col min="8432" max="8432" width="11.42578125" style="47"/>
    <col min="8433" max="8433" width="21.42578125" style="47" customWidth="1"/>
    <col min="8434" max="8434" width="11.42578125" style="47"/>
    <col min="8435" max="8435" width="13.28515625" style="47" customWidth="1"/>
    <col min="8436" max="8686" width="11.42578125" style="47"/>
    <col min="8687" max="8687" width="13" style="47" customWidth="1"/>
    <col min="8688" max="8688" width="11.42578125" style="47"/>
    <col min="8689" max="8689" width="21.42578125" style="47" customWidth="1"/>
    <col min="8690" max="8690" width="11.42578125" style="47"/>
    <col min="8691" max="8691" width="13.28515625" style="47" customWidth="1"/>
    <col min="8692" max="8942" width="11.42578125" style="47"/>
    <col min="8943" max="8943" width="13" style="47" customWidth="1"/>
    <col min="8944" max="8944" width="11.42578125" style="47"/>
    <col min="8945" max="8945" width="21.42578125" style="47" customWidth="1"/>
    <col min="8946" max="8946" width="11.42578125" style="47"/>
    <col min="8947" max="8947" width="13.28515625" style="47" customWidth="1"/>
    <col min="8948" max="9198" width="11.42578125" style="47"/>
    <col min="9199" max="9199" width="13" style="47" customWidth="1"/>
    <col min="9200" max="9200" width="11.42578125" style="47"/>
    <col min="9201" max="9201" width="21.42578125" style="47" customWidth="1"/>
    <col min="9202" max="9202" width="11.42578125" style="47"/>
    <col min="9203" max="9203" width="13.28515625" style="47" customWidth="1"/>
    <col min="9204" max="9454" width="11.42578125" style="47"/>
    <col min="9455" max="9455" width="13" style="47" customWidth="1"/>
    <col min="9456" max="9456" width="11.42578125" style="47"/>
    <col min="9457" max="9457" width="21.42578125" style="47" customWidth="1"/>
    <col min="9458" max="9458" width="11.42578125" style="47"/>
    <col min="9459" max="9459" width="13.28515625" style="47" customWidth="1"/>
    <col min="9460" max="9710" width="11.42578125" style="47"/>
    <col min="9711" max="9711" width="13" style="47" customWidth="1"/>
    <col min="9712" max="9712" width="11.42578125" style="47"/>
    <col min="9713" max="9713" width="21.42578125" style="47" customWidth="1"/>
    <col min="9714" max="9714" width="11.42578125" style="47"/>
    <col min="9715" max="9715" width="13.28515625" style="47" customWidth="1"/>
    <col min="9716" max="9966" width="11.42578125" style="47"/>
    <col min="9967" max="9967" width="13" style="47" customWidth="1"/>
    <col min="9968" max="9968" width="11.42578125" style="47"/>
    <col min="9969" max="9969" width="21.42578125" style="47" customWidth="1"/>
    <col min="9970" max="9970" width="11.42578125" style="47"/>
    <col min="9971" max="9971" width="13.28515625" style="47" customWidth="1"/>
    <col min="9972" max="10222" width="11.42578125" style="47"/>
    <col min="10223" max="10223" width="13" style="47" customWidth="1"/>
    <col min="10224" max="10224" width="11.42578125" style="47"/>
    <col min="10225" max="10225" width="21.42578125" style="47" customWidth="1"/>
    <col min="10226" max="10226" width="11.42578125" style="47"/>
    <col min="10227" max="10227" width="13.28515625" style="47" customWidth="1"/>
    <col min="10228" max="10478" width="11.42578125" style="47"/>
    <col min="10479" max="10479" width="13" style="47" customWidth="1"/>
    <col min="10480" max="10480" width="11.42578125" style="47"/>
    <col min="10481" max="10481" width="21.42578125" style="47" customWidth="1"/>
    <col min="10482" max="10482" width="11.42578125" style="47"/>
    <col min="10483" max="10483" width="13.28515625" style="47" customWidth="1"/>
    <col min="10484" max="10734" width="11.42578125" style="47"/>
    <col min="10735" max="10735" width="13" style="47" customWidth="1"/>
    <col min="10736" max="10736" width="11.42578125" style="47"/>
    <col min="10737" max="10737" width="21.42578125" style="47" customWidth="1"/>
    <col min="10738" max="10738" width="11.42578125" style="47"/>
    <col min="10739" max="10739" width="13.28515625" style="47" customWidth="1"/>
    <col min="10740" max="10990" width="11.42578125" style="47"/>
    <col min="10991" max="10991" width="13" style="47" customWidth="1"/>
    <col min="10992" max="10992" width="11.42578125" style="47"/>
    <col min="10993" max="10993" width="21.42578125" style="47" customWidth="1"/>
    <col min="10994" max="10994" width="11.42578125" style="47"/>
    <col min="10995" max="10995" width="13.28515625" style="47" customWidth="1"/>
    <col min="10996" max="11246" width="11.42578125" style="47"/>
    <col min="11247" max="11247" width="13" style="47" customWidth="1"/>
    <col min="11248" max="11248" width="11.42578125" style="47"/>
    <col min="11249" max="11249" width="21.42578125" style="47" customWidth="1"/>
    <col min="11250" max="11250" width="11.42578125" style="47"/>
    <col min="11251" max="11251" width="13.28515625" style="47" customWidth="1"/>
    <col min="11252" max="11502" width="11.42578125" style="47"/>
    <col min="11503" max="11503" width="13" style="47" customWidth="1"/>
    <col min="11504" max="11504" width="11.42578125" style="47"/>
    <col min="11505" max="11505" width="21.42578125" style="47" customWidth="1"/>
    <col min="11506" max="11506" width="11.42578125" style="47"/>
    <col min="11507" max="11507" width="13.28515625" style="47" customWidth="1"/>
    <col min="11508" max="11758" width="11.42578125" style="47"/>
    <col min="11759" max="11759" width="13" style="47" customWidth="1"/>
    <col min="11760" max="11760" width="11.42578125" style="47"/>
    <col min="11761" max="11761" width="21.42578125" style="47" customWidth="1"/>
    <col min="11762" max="11762" width="11.42578125" style="47"/>
    <col min="11763" max="11763" width="13.28515625" style="47" customWidth="1"/>
    <col min="11764" max="12014" width="11.42578125" style="47"/>
    <col min="12015" max="12015" width="13" style="47" customWidth="1"/>
    <col min="12016" max="12016" width="11.42578125" style="47"/>
    <col min="12017" max="12017" width="21.42578125" style="47" customWidth="1"/>
    <col min="12018" max="12018" width="11.42578125" style="47"/>
    <col min="12019" max="12019" width="13.28515625" style="47" customWidth="1"/>
    <col min="12020" max="12270" width="11.42578125" style="47"/>
    <col min="12271" max="12271" width="13" style="47" customWidth="1"/>
    <col min="12272" max="12272" width="11.42578125" style="47"/>
    <col min="12273" max="12273" width="21.42578125" style="47" customWidth="1"/>
    <col min="12274" max="12274" width="11.42578125" style="47"/>
    <col min="12275" max="12275" width="13.28515625" style="47" customWidth="1"/>
    <col min="12276" max="12526" width="11.42578125" style="47"/>
    <col min="12527" max="12527" width="13" style="47" customWidth="1"/>
    <col min="12528" max="12528" width="11.42578125" style="47"/>
    <col min="12529" max="12529" width="21.42578125" style="47" customWidth="1"/>
    <col min="12530" max="12530" width="11.42578125" style="47"/>
    <col min="12531" max="12531" width="13.28515625" style="47" customWidth="1"/>
    <col min="12532" max="12782" width="11.42578125" style="47"/>
    <col min="12783" max="12783" width="13" style="47" customWidth="1"/>
    <col min="12784" max="12784" width="11.42578125" style="47"/>
    <col min="12785" max="12785" width="21.42578125" style="47" customWidth="1"/>
    <col min="12786" max="12786" width="11.42578125" style="47"/>
    <col min="12787" max="12787" width="13.28515625" style="47" customWidth="1"/>
    <col min="12788" max="13038" width="11.42578125" style="47"/>
    <col min="13039" max="13039" width="13" style="47" customWidth="1"/>
    <col min="13040" max="13040" width="11.42578125" style="47"/>
    <col min="13041" max="13041" width="21.42578125" style="47" customWidth="1"/>
    <col min="13042" max="13042" width="11.42578125" style="47"/>
    <col min="13043" max="13043" width="13.28515625" style="47" customWidth="1"/>
    <col min="13044" max="13294" width="11.42578125" style="47"/>
    <col min="13295" max="13295" width="13" style="47" customWidth="1"/>
    <col min="13296" max="13296" width="11.42578125" style="47"/>
    <col min="13297" max="13297" width="21.42578125" style="47" customWidth="1"/>
    <col min="13298" max="13298" width="11.42578125" style="47"/>
    <col min="13299" max="13299" width="13.28515625" style="47" customWidth="1"/>
    <col min="13300" max="13550" width="11.42578125" style="47"/>
    <col min="13551" max="13551" width="13" style="47" customWidth="1"/>
    <col min="13552" max="13552" width="11.42578125" style="47"/>
    <col min="13553" max="13553" width="21.42578125" style="47" customWidth="1"/>
    <col min="13554" max="13554" width="11.42578125" style="47"/>
    <col min="13555" max="13555" width="13.28515625" style="47" customWidth="1"/>
    <col min="13556" max="13806" width="11.42578125" style="47"/>
    <col min="13807" max="13807" width="13" style="47" customWidth="1"/>
    <col min="13808" max="13808" width="11.42578125" style="47"/>
    <col min="13809" max="13809" width="21.42578125" style="47" customWidth="1"/>
    <col min="13810" max="13810" width="11.42578125" style="47"/>
    <col min="13811" max="13811" width="13.28515625" style="47" customWidth="1"/>
    <col min="13812" max="14062" width="11.42578125" style="47"/>
    <col min="14063" max="14063" width="13" style="47" customWidth="1"/>
    <col min="14064" max="14064" width="11.42578125" style="47"/>
    <col min="14065" max="14065" width="21.42578125" style="47" customWidth="1"/>
    <col min="14066" max="14066" width="11.42578125" style="47"/>
    <col min="14067" max="14067" width="13.28515625" style="47" customWidth="1"/>
    <col min="14068" max="14318" width="11.42578125" style="47"/>
    <col min="14319" max="14319" width="13" style="47" customWidth="1"/>
    <col min="14320" max="14320" width="11.42578125" style="47"/>
    <col min="14321" max="14321" width="21.42578125" style="47" customWidth="1"/>
    <col min="14322" max="14322" width="11.42578125" style="47"/>
    <col min="14323" max="14323" width="13.28515625" style="47" customWidth="1"/>
    <col min="14324" max="14574" width="11.42578125" style="47"/>
    <col min="14575" max="14575" width="13" style="47" customWidth="1"/>
    <col min="14576" max="14576" width="11.42578125" style="47"/>
    <col min="14577" max="14577" width="21.42578125" style="47" customWidth="1"/>
    <col min="14578" max="14578" width="11.42578125" style="47"/>
    <col min="14579" max="14579" width="13.28515625" style="47" customWidth="1"/>
    <col min="14580" max="14830" width="11.42578125" style="47"/>
    <col min="14831" max="14831" width="13" style="47" customWidth="1"/>
    <col min="14832" max="14832" width="11.42578125" style="47"/>
    <col min="14833" max="14833" width="21.42578125" style="47" customWidth="1"/>
    <col min="14834" max="14834" width="11.42578125" style="47"/>
    <col min="14835" max="14835" width="13.28515625" style="47" customWidth="1"/>
    <col min="14836" max="15086" width="11.42578125" style="47"/>
    <col min="15087" max="15087" width="13" style="47" customWidth="1"/>
    <col min="15088" max="15088" width="11.42578125" style="47"/>
    <col min="15089" max="15089" width="21.42578125" style="47" customWidth="1"/>
    <col min="15090" max="15090" width="11.42578125" style="47"/>
    <col min="15091" max="15091" width="13.28515625" style="47" customWidth="1"/>
    <col min="15092" max="15342" width="11.42578125" style="47"/>
    <col min="15343" max="15343" width="13" style="47" customWidth="1"/>
    <col min="15344" max="15344" width="11.42578125" style="47"/>
    <col min="15345" max="15345" width="21.42578125" style="47" customWidth="1"/>
    <col min="15346" max="15346" width="11.42578125" style="47"/>
    <col min="15347" max="15347" width="13.28515625" style="47" customWidth="1"/>
    <col min="15348" max="15598" width="11.42578125" style="47"/>
    <col min="15599" max="15599" width="13" style="47" customWidth="1"/>
    <col min="15600" max="15600" width="11.42578125" style="47"/>
    <col min="15601" max="15601" width="21.42578125" style="47" customWidth="1"/>
    <col min="15602" max="15602" width="11.42578125" style="47"/>
    <col min="15603" max="15603" width="13.28515625" style="47" customWidth="1"/>
    <col min="15604" max="15854" width="11.42578125" style="47"/>
    <col min="15855" max="15855" width="13" style="47" customWidth="1"/>
    <col min="15856" max="15856" width="11.42578125" style="47"/>
    <col min="15857" max="15857" width="21.42578125" style="47" customWidth="1"/>
    <col min="15858" max="15858" width="11.42578125" style="47"/>
    <col min="15859" max="15859" width="13.28515625" style="47" customWidth="1"/>
    <col min="15860" max="16110" width="11.42578125" style="47"/>
    <col min="16111" max="16111" width="13" style="47" customWidth="1"/>
    <col min="16112" max="16112" width="11.42578125" style="47"/>
    <col min="16113" max="16113" width="21.42578125" style="47" customWidth="1"/>
    <col min="16114" max="16114" width="11.42578125" style="47"/>
    <col min="16115" max="16115" width="13.28515625" style="47" customWidth="1"/>
    <col min="16116" max="16384" width="11.42578125" style="47"/>
  </cols>
  <sheetData>
    <row r="2" spans="2:8">
      <c r="B2" s="147"/>
      <c r="C2" s="147"/>
      <c r="D2" s="147"/>
      <c r="E2" s="147"/>
      <c r="F2" s="147"/>
      <c r="G2" s="147"/>
      <c r="H2" s="147"/>
    </row>
    <row r="3" spans="2:8" ht="15.75" thickBot="1">
      <c r="B3" s="147"/>
      <c r="C3" s="147"/>
      <c r="D3" s="147"/>
      <c r="E3" s="147"/>
      <c r="F3" s="147"/>
      <c r="G3" s="147"/>
      <c r="H3" s="147"/>
    </row>
    <row r="4" spans="2:8">
      <c r="B4" s="194"/>
      <c r="C4" s="195"/>
      <c r="D4" s="195"/>
      <c r="E4" s="195"/>
      <c r="F4" s="195"/>
      <c r="G4" s="195"/>
      <c r="H4" s="196"/>
    </row>
    <row r="5" spans="2:8">
      <c r="B5" s="185"/>
      <c r="C5" s="186"/>
      <c r="D5" s="186"/>
      <c r="E5" s="186"/>
      <c r="F5" s="186"/>
      <c r="G5" s="186"/>
      <c r="H5" s="187"/>
    </row>
    <row r="6" spans="2:8">
      <c r="B6" s="185"/>
      <c r="C6" s="162"/>
      <c r="D6" s="1193" t="s">
        <v>560</v>
      </c>
      <c r="E6" s="1193"/>
      <c r="F6" s="1193"/>
      <c r="G6" s="186"/>
      <c r="H6" s="48"/>
    </row>
    <row r="7" spans="2:8" ht="15.75" thickBot="1">
      <c r="B7" s="185"/>
      <c r="C7" s="186"/>
      <c r="D7" s="186"/>
      <c r="E7" s="49"/>
      <c r="F7" s="186"/>
      <c r="G7" s="49"/>
      <c r="H7" s="48"/>
    </row>
    <row r="8" spans="2:8" ht="45.75" thickBot="1">
      <c r="B8" s="185"/>
      <c r="C8" s="186"/>
      <c r="D8" s="186"/>
      <c r="E8" s="50" t="s">
        <v>564</v>
      </c>
      <c r="F8" s="186"/>
      <c r="G8" s="186"/>
      <c r="H8" s="187"/>
    </row>
    <row r="9" spans="2:8" ht="15.75" thickBot="1">
      <c r="B9" s="185"/>
      <c r="C9" s="186"/>
      <c r="D9" s="186"/>
      <c r="E9" s="51"/>
      <c r="F9" s="186"/>
      <c r="G9" s="186"/>
      <c r="H9" s="187"/>
    </row>
    <row r="10" spans="2:8" ht="60.75" thickBot="1">
      <c r="B10" s="185"/>
      <c r="C10" s="186"/>
      <c r="D10" s="186"/>
      <c r="E10" s="50" t="s">
        <v>565</v>
      </c>
      <c r="F10" s="186"/>
      <c r="G10" s="186"/>
      <c r="H10" s="187"/>
    </row>
    <row r="11" spans="2:8" ht="15.75" thickBot="1">
      <c r="B11" s="185"/>
      <c r="C11" s="186"/>
      <c r="D11" s="186"/>
      <c r="E11" s="51"/>
      <c r="F11" s="186"/>
      <c r="G11" s="186"/>
      <c r="H11" s="187"/>
    </row>
    <row r="12" spans="2:8" ht="15.75" thickBot="1">
      <c r="B12" s="185"/>
      <c r="C12" s="66">
        <v>1</v>
      </c>
      <c r="D12" s="186"/>
      <c r="E12" s="64">
        <v>2</v>
      </c>
      <c r="F12" s="186"/>
      <c r="G12" s="67">
        <v>3</v>
      </c>
      <c r="H12" s="187"/>
    </row>
    <row r="13" spans="2:8" ht="15.75" thickBot="1">
      <c r="B13" s="185"/>
      <c r="C13" s="49"/>
      <c r="D13" s="186"/>
      <c r="E13" s="49"/>
      <c r="F13" s="186"/>
      <c r="G13" s="49"/>
      <c r="H13" s="187"/>
    </row>
    <row r="14" spans="2:8" ht="45.75" thickBot="1">
      <c r="B14" s="185"/>
      <c r="C14" s="50" t="s">
        <v>561</v>
      </c>
      <c r="D14" s="186"/>
      <c r="E14" s="50" t="s">
        <v>566</v>
      </c>
      <c r="F14" s="186"/>
      <c r="G14" s="50" t="s">
        <v>570</v>
      </c>
      <c r="H14" s="187"/>
    </row>
    <row r="15" spans="2:8" ht="15.75" thickBot="1">
      <c r="B15" s="185"/>
      <c r="C15" s="186"/>
      <c r="D15" s="186"/>
      <c r="E15" s="186"/>
      <c r="F15" s="186"/>
      <c r="G15" s="186"/>
      <c r="H15" s="187"/>
    </row>
    <row r="16" spans="2:8" ht="30.75" thickBot="1">
      <c r="B16" s="185"/>
      <c r="C16" s="186"/>
      <c r="D16" s="186"/>
      <c r="E16" s="188" t="s">
        <v>567</v>
      </c>
      <c r="F16" s="186"/>
      <c r="G16" s="186"/>
      <c r="H16" s="187"/>
    </row>
    <row r="17" spans="2:8" ht="15.75" thickBot="1">
      <c r="B17" s="185"/>
      <c r="C17" s="198" t="s">
        <v>562</v>
      </c>
      <c r="D17" s="186"/>
      <c r="E17" s="186"/>
      <c r="F17" s="186"/>
      <c r="G17" s="197" t="s">
        <v>541</v>
      </c>
      <c r="H17" s="187"/>
    </row>
    <row r="18" spans="2:8" ht="30.75" thickBot="1">
      <c r="B18" s="185"/>
      <c r="C18" s="186"/>
      <c r="D18" s="186"/>
      <c r="E18" s="188" t="s">
        <v>568</v>
      </c>
      <c r="F18" s="186"/>
      <c r="G18" s="186"/>
      <c r="H18" s="187"/>
    </row>
    <row r="19" spans="2:8">
      <c r="B19" s="185"/>
      <c r="C19" s="186"/>
      <c r="D19" s="186"/>
      <c r="E19" s="199"/>
      <c r="F19" s="186"/>
      <c r="G19" s="186"/>
      <c r="H19" s="187"/>
    </row>
    <row r="20" spans="2:8" ht="15.75" thickBot="1">
      <c r="B20" s="185"/>
      <c r="C20" s="186"/>
      <c r="D20" s="186"/>
      <c r="E20" s="186"/>
      <c r="F20" s="186"/>
      <c r="G20" s="186"/>
      <c r="H20" s="187"/>
    </row>
    <row r="21" spans="2:8" ht="30.75" thickBot="1">
      <c r="B21" s="185"/>
      <c r="C21" s="63" t="s">
        <v>563</v>
      </c>
      <c r="D21" s="186"/>
      <c r="E21" s="188" t="s">
        <v>569</v>
      </c>
      <c r="F21" s="186"/>
      <c r="G21" s="65" t="s">
        <v>571</v>
      </c>
      <c r="H21" s="187"/>
    </row>
    <row r="22" spans="2:8" ht="15.75" thickBot="1">
      <c r="B22" s="185"/>
      <c r="C22" s="186"/>
      <c r="D22" s="186"/>
      <c r="E22" s="186"/>
      <c r="F22" s="186"/>
      <c r="G22" s="186"/>
      <c r="H22" s="187"/>
    </row>
    <row r="23" spans="2:8" ht="105.75" thickBot="1">
      <c r="B23" s="185"/>
      <c r="C23" s="188" t="s">
        <v>815</v>
      </c>
      <c r="D23" s="189"/>
      <c r="E23" s="188" t="s">
        <v>813</v>
      </c>
      <c r="F23" s="189"/>
      <c r="G23" s="190" t="s">
        <v>814</v>
      </c>
      <c r="H23" s="187"/>
    </row>
    <row r="24" spans="2:8" ht="15.75" thickBot="1">
      <c r="B24" s="191"/>
      <c r="C24" s="192"/>
      <c r="D24" s="192"/>
      <c r="E24" s="192"/>
      <c r="F24" s="192"/>
      <c r="G24" s="192"/>
      <c r="H24" s="193"/>
    </row>
    <row r="25" spans="2:8" ht="15.75" thickBot="1"/>
    <row r="26" spans="2:8" ht="29.25" customHeight="1" thickBot="1">
      <c r="B26" s="62" t="s">
        <v>642</v>
      </c>
      <c r="C26" s="1190" t="s">
        <v>643</v>
      </c>
      <c r="D26" s="1191"/>
      <c r="E26" s="1191"/>
      <c r="F26" s="1191"/>
      <c r="G26" s="1191"/>
      <c r="H26" s="1192"/>
    </row>
    <row r="27" spans="2:8" s="162" customFormat="1"/>
    <row r="28" spans="2:8" s="162" customFormat="1"/>
    <row r="29" spans="2:8" s="162" customFormat="1"/>
    <row r="30" spans="2:8" s="162" customFormat="1"/>
    <row r="31" spans="2:8" s="162" customFormat="1"/>
    <row r="32" spans="2:8" s="162" customFormat="1"/>
    <row r="33" s="162" customFormat="1"/>
    <row r="34" s="162" customFormat="1"/>
    <row r="35" s="162" customFormat="1"/>
    <row r="36" s="162" customFormat="1"/>
    <row r="37" s="162" customFormat="1"/>
    <row r="38" s="162" customFormat="1"/>
    <row r="39" s="162" customFormat="1"/>
    <row r="40" s="162" customFormat="1"/>
    <row r="41" s="162" customFormat="1"/>
    <row r="42" s="162" customFormat="1"/>
    <row r="43" s="162" customFormat="1"/>
    <row r="44" s="162" customFormat="1"/>
    <row r="45" s="162" customFormat="1"/>
    <row r="46" s="162" customFormat="1"/>
    <row r="47" s="162" customFormat="1"/>
    <row r="48" s="162" customFormat="1"/>
    <row r="49" s="162" customFormat="1"/>
    <row r="50" s="162" customFormat="1"/>
    <row r="51" s="162" customFormat="1"/>
    <row r="52" s="162" customFormat="1"/>
    <row r="53" s="162" customFormat="1"/>
    <row r="54" s="162" customFormat="1"/>
    <row r="55" s="162" customFormat="1"/>
    <row r="56" s="162" customFormat="1"/>
    <row r="57" s="162" customFormat="1"/>
    <row r="58" s="162" customFormat="1"/>
    <row r="59" s="162" customFormat="1"/>
    <row r="60" s="162" customFormat="1"/>
    <row r="61" s="162" customFormat="1"/>
    <row r="62" s="162" customFormat="1"/>
    <row r="63" s="162" customFormat="1"/>
    <row r="64" s="162" customFormat="1"/>
    <row r="65" s="162" customFormat="1"/>
    <row r="66" s="162" customFormat="1"/>
    <row r="67" s="162" customFormat="1"/>
    <row r="68" s="162" customFormat="1"/>
    <row r="69" s="162" customFormat="1"/>
    <row r="70" s="162" customFormat="1"/>
    <row r="71" s="162" customFormat="1"/>
    <row r="72" s="162" customFormat="1"/>
    <row r="73" s="162" customFormat="1"/>
    <row r="74" s="162" customFormat="1"/>
    <row r="75" s="162" customFormat="1"/>
    <row r="76" s="162" customFormat="1"/>
    <row r="77" s="162" customFormat="1"/>
    <row r="78" s="162" customFormat="1"/>
    <row r="79" s="162" customFormat="1"/>
    <row r="80" s="162" customFormat="1"/>
    <row r="81" s="162" customFormat="1"/>
    <row r="82" s="162" customFormat="1"/>
    <row r="83" s="162" customFormat="1"/>
    <row r="84" s="162" customFormat="1"/>
    <row r="85" s="162" customFormat="1"/>
    <row r="86" s="162" customFormat="1"/>
    <row r="87" s="162" customFormat="1"/>
    <row r="88" s="162" customFormat="1"/>
    <row r="89" s="162" customFormat="1"/>
    <row r="90" s="162" customFormat="1"/>
    <row r="91" s="162" customFormat="1"/>
    <row r="92" s="162" customFormat="1"/>
    <row r="93" s="162" customFormat="1"/>
    <row r="94" s="162" customFormat="1"/>
    <row r="95" s="162" customFormat="1"/>
    <row r="96" s="162" customFormat="1"/>
    <row r="97" s="162" customFormat="1"/>
    <row r="98" s="162" customFormat="1"/>
    <row r="99" s="162" customFormat="1"/>
    <row r="100" s="162" customFormat="1"/>
    <row r="101" s="162" customFormat="1"/>
    <row r="102" s="162" customFormat="1"/>
    <row r="103" s="162" customFormat="1"/>
    <row r="104" s="162" customFormat="1"/>
    <row r="105" s="162" customFormat="1"/>
    <row r="106" s="162" customFormat="1"/>
    <row r="107" s="162" customFormat="1"/>
    <row r="108" s="162" customFormat="1"/>
    <row r="109" s="162" customFormat="1"/>
    <row r="110" s="162" customFormat="1"/>
    <row r="111" s="162" customFormat="1"/>
    <row r="112" s="162" customFormat="1"/>
    <row r="113" s="162" customFormat="1"/>
    <row r="114" s="162" customFormat="1"/>
    <row r="115" s="162" customFormat="1"/>
    <row r="116" s="162" customFormat="1"/>
    <row r="117" s="162" customFormat="1"/>
    <row r="118" s="162" customFormat="1"/>
    <row r="119" s="162" customFormat="1"/>
    <row r="120" s="162" customFormat="1"/>
    <row r="121" s="162" customFormat="1"/>
    <row r="122" s="162" customFormat="1"/>
    <row r="123" s="162" customFormat="1"/>
    <row r="124" s="162" customFormat="1"/>
    <row r="125" s="162" customFormat="1"/>
    <row r="126" s="162" customFormat="1"/>
    <row r="127" s="162" customFormat="1"/>
    <row r="128" s="162" customFormat="1"/>
    <row r="129" s="162" customFormat="1"/>
    <row r="130" s="162" customFormat="1"/>
    <row r="131" s="162" customFormat="1"/>
    <row r="132" s="162" customFormat="1"/>
    <row r="133" s="162" customFormat="1"/>
    <row r="134" s="162" customFormat="1"/>
    <row r="135" s="162" customFormat="1"/>
    <row r="136" s="162" customFormat="1"/>
    <row r="137" s="162" customFormat="1"/>
    <row r="138" s="162" customFormat="1"/>
    <row r="139" s="162" customFormat="1"/>
    <row r="140" s="162" customFormat="1"/>
    <row r="141" s="162" customFormat="1"/>
    <row r="142" s="162" customFormat="1"/>
    <row r="143" s="162" customFormat="1"/>
    <row r="144" s="162" customFormat="1"/>
    <row r="145" s="162" customFormat="1"/>
    <row r="146" s="162" customFormat="1"/>
    <row r="147" s="162" customFormat="1"/>
    <row r="148" s="162" customFormat="1"/>
    <row r="149" s="162" customFormat="1"/>
    <row r="150" s="162" customFormat="1"/>
    <row r="151" s="162" customFormat="1"/>
    <row r="152" s="162" customFormat="1"/>
    <row r="153" s="162" customFormat="1"/>
    <row r="154" s="162" customFormat="1"/>
    <row r="155" s="162" customFormat="1"/>
    <row r="156" s="162" customFormat="1"/>
    <row r="157" s="162" customFormat="1"/>
    <row r="158" s="162" customFormat="1"/>
    <row r="159" s="162" customFormat="1"/>
    <row r="160" s="162" customFormat="1"/>
    <row r="161" s="162" customFormat="1"/>
    <row r="162" s="162" customFormat="1"/>
    <row r="163" s="162" customFormat="1"/>
    <row r="164" s="162" customFormat="1"/>
    <row r="165" s="162" customFormat="1"/>
    <row r="166" s="162" customFormat="1"/>
    <row r="167" s="162" customFormat="1"/>
    <row r="168" s="162" customFormat="1"/>
    <row r="169" s="162" customFormat="1"/>
    <row r="170" s="162" customFormat="1"/>
    <row r="171" s="162" customFormat="1"/>
    <row r="172" s="162" customFormat="1"/>
    <row r="173" s="162" customFormat="1"/>
    <row r="174" s="162" customFormat="1"/>
    <row r="175" s="162" customFormat="1"/>
    <row r="176" s="162" customFormat="1"/>
    <row r="177" s="162" customFormat="1"/>
    <row r="178" s="162" customFormat="1"/>
    <row r="179" s="162" customFormat="1"/>
    <row r="180" s="162" customFormat="1"/>
    <row r="181" s="162" customFormat="1"/>
    <row r="182" s="162" customFormat="1"/>
    <row r="183" s="162" customFormat="1"/>
    <row r="184" s="162" customFormat="1"/>
    <row r="185" s="162" customFormat="1"/>
    <row r="186" s="162" customFormat="1"/>
    <row r="187" s="162" customFormat="1"/>
    <row r="188" s="162" customFormat="1"/>
    <row r="189" s="162" customFormat="1"/>
    <row r="190" s="162" customFormat="1"/>
    <row r="191" s="162" customFormat="1"/>
    <row r="192" s="162" customFormat="1"/>
    <row r="193" s="162" customFormat="1"/>
    <row r="194" s="162" customFormat="1"/>
    <row r="195" s="162" customFormat="1"/>
    <row r="196" s="162" customFormat="1"/>
    <row r="197" s="162" customFormat="1"/>
    <row r="198" s="162" customFormat="1"/>
    <row r="199" s="162" customFormat="1"/>
    <row r="200" s="162" customFormat="1"/>
    <row r="201" s="162" customFormat="1"/>
    <row r="202" s="162" customFormat="1"/>
    <row r="203" s="162" customFormat="1"/>
    <row r="204" s="162" customFormat="1"/>
    <row r="205" s="162" customFormat="1"/>
    <row r="206" s="162" customFormat="1"/>
    <row r="207" s="162" customFormat="1"/>
    <row r="208" s="162" customFormat="1"/>
    <row r="209" s="162" customFormat="1"/>
    <row r="210" s="162" customFormat="1"/>
    <row r="211" s="162" customFormat="1"/>
    <row r="212" s="162" customFormat="1"/>
    <row r="213" s="162" customFormat="1"/>
    <row r="214" s="162" customFormat="1"/>
    <row r="215" s="162" customFormat="1"/>
    <row r="216" s="162" customFormat="1"/>
    <row r="217" s="162" customFormat="1"/>
    <row r="218" s="162" customFormat="1"/>
    <row r="219" s="162" customFormat="1"/>
    <row r="220" s="162" customFormat="1"/>
    <row r="221" s="162" customFormat="1"/>
    <row r="222" s="162" customFormat="1"/>
    <row r="223" s="162" customFormat="1"/>
    <row r="224" s="162" customFormat="1"/>
    <row r="225" s="162" customFormat="1"/>
    <row r="226" s="162" customFormat="1"/>
    <row r="227" s="162" customFormat="1"/>
    <row r="228" s="162" customFormat="1"/>
    <row r="229" s="162" customFormat="1"/>
    <row r="230" s="162" customFormat="1"/>
    <row r="231" s="162" customFormat="1"/>
    <row r="232" s="162" customFormat="1"/>
    <row r="233" s="162" customFormat="1"/>
    <row r="234" s="162" customFormat="1"/>
    <row r="235" s="162" customFormat="1"/>
    <row r="236" s="162" customFormat="1"/>
    <row r="237" s="162" customFormat="1"/>
    <row r="238" s="162" customFormat="1"/>
    <row r="239" s="162" customFormat="1"/>
    <row r="240" s="162" customFormat="1"/>
    <row r="241" s="162" customFormat="1"/>
    <row r="242" s="162" customFormat="1"/>
    <row r="243" s="162" customFormat="1"/>
    <row r="244" s="162" customFormat="1"/>
    <row r="245" s="162" customFormat="1"/>
    <row r="246" s="162" customFormat="1"/>
    <row r="247" s="162" customFormat="1"/>
    <row r="248" s="162" customFormat="1"/>
    <row r="249" s="162" customFormat="1"/>
    <row r="250" s="162" customFormat="1"/>
    <row r="251" s="162" customFormat="1"/>
    <row r="252" s="162" customFormat="1"/>
    <row r="253" s="162" customFormat="1"/>
    <row r="254" s="162" customFormat="1"/>
    <row r="255" s="162" customFormat="1"/>
    <row r="256" s="162" customFormat="1"/>
    <row r="257" s="162" customFormat="1"/>
    <row r="258" s="162" customFormat="1"/>
    <row r="259" s="162" customFormat="1"/>
    <row r="260" s="162" customFormat="1"/>
    <row r="261" s="162" customFormat="1"/>
    <row r="262" s="162" customFormat="1"/>
    <row r="263" s="162" customFormat="1"/>
    <row r="264" s="162" customFormat="1"/>
    <row r="265" s="162" customFormat="1"/>
    <row r="266" s="162" customFormat="1"/>
    <row r="267" s="162" customFormat="1"/>
    <row r="268" s="162" customFormat="1"/>
    <row r="269" s="162" customFormat="1"/>
    <row r="270" s="162" customFormat="1"/>
    <row r="271" s="162" customFormat="1"/>
    <row r="272" s="162" customFormat="1"/>
    <row r="273" s="162" customFormat="1"/>
    <row r="274" s="162" customFormat="1"/>
    <row r="275" s="162" customFormat="1"/>
    <row r="276" s="162" customFormat="1"/>
    <row r="277" s="162" customFormat="1"/>
    <row r="278" s="162" customFormat="1"/>
    <row r="279" s="162" customFormat="1"/>
    <row r="280" s="162" customFormat="1"/>
    <row r="281" s="162" customFormat="1"/>
    <row r="282" s="162" customFormat="1"/>
    <row r="283" s="162" customFormat="1"/>
    <row r="284" s="162" customFormat="1"/>
    <row r="285" s="162" customFormat="1"/>
    <row r="286" s="162" customFormat="1"/>
    <row r="287" s="162" customFormat="1"/>
    <row r="288" s="162" customFormat="1"/>
    <row r="289" s="162" customFormat="1"/>
    <row r="290" s="162" customFormat="1"/>
    <row r="291" s="162" customFormat="1"/>
    <row r="292" s="162" customFormat="1"/>
    <row r="293" s="162" customFormat="1"/>
    <row r="294" s="162" customFormat="1"/>
    <row r="295" s="162" customFormat="1"/>
    <row r="296" s="162" customFormat="1"/>
    <row r="297" s="162" customFormat="1"/>
    <row r="298" s="162" customFormat="1"/>
    <row r="299" s="162" customFormat="1"/>
    <row r="300" s="162" customFormat="1"/>
    <row r="301" s="162" customFormat="1"/>
    <row r="302" s="162" customFormat="1"/>
    <row r="303" s="162" customFormat="1"/>
    <row r="304" s="162" customFormat="1"/>
    <row r="305" s="162" customFormat="1"/>
    <row r="306" s="162" customFormat="1"/>
    <row r="307" s="162" customFormat="1"/>
    <row r="308" s="162" customFormat="1"/>
    <row r="309" s="162" customFormat="1"/>
    <row r="310" s="162" customFormat="1"/>
    <row r="311" s="162" customFormat="1"/>
    <row r="312" s="162" customFormat="1"/>
    <row r="313" s="162" customFormat="1"/>
    <row r="314" s="162" customFormat="1"/>
    <row r="315" s="162" customFormat="1"/>
    <row r="316" s="162" customFormat="1"/>
    <row r="317" s="162" customFormat="1"/>
    <row r="318" s="162" customFormat="1"/>
    <row r="319" s="162" customFormat="1"/>
    <row r="320" s="162" customFormat="1"/>
    <row r="321" s="162" customFormat="1"/>
    <row r="322" s="162" customFormat="1"/>
    <row r="323" s="162" customFormat="1"/>
    <row r="324" s="162" customFormat="1"/>
    <row r="325" s="162" customFormat="1"/>
    <row r="326" s="162" customFormat="1"/>
    <row r="327" s="162" customFormat="1"/>
    <row r="328" s="162" customFormat="1"/>
    <row r="329" s="162" customFormat="1"/>
    <row r="330" s="162" customFormat="1"/>
    <row r="331" s="162" customFormat="1"/>
    <row r="332" s="162" customFormat="1"/>
    <row r="333" s="162" customFormat="1"/>
    <row r="334" s="162" customFormat="1"/>
    <row r="335" s="162" customFormat="1"/>
    <row r="336" s="162" customFormat="1"/>
    <row r="337" s="162" customFormat="1"/>
    <row r="338" s="162" customFormat="1"/>
    <row r="339" s="162" customFormat="1"/>
    <row r="340" s="162" customFormat="1"/>
    <row r="341" s="162" customFormat="1"/>
    <row r="342" s="162" customFormat="1"/>
    <row r="343" s="162" customFormat="1"/>
    <row r="344" s="162" customFormat="1"/>
    <row r="345" s="162" customFormat="1"/>
    <row r="346" s="162" customFormat="1"/>
    <row r="347" s="162" customFormat="1"/>
    <row r="348" s="162" customFormat="1"/>
    <row r="349" s="162" customFormat="1"/>
    <row r="350" s="162" customFormat="1"/>
    <row r="351" s="162" customFormat="1"/>
    <row r="352" s="162" customFormat="1"/>
    <row r="353" s="162" customFormat="1"/>
    <row r="354" s="162" customFormat="1"/>
    <row r="355" s="162" customFormat="1"/>
    <row r="356" s="162" customFormat="1"/>
    <row r="357" s="162" customFormat="1"/>
    <row r="358" s="162" customFormat="1"/>
    <row r="359" s="162" customFormat="1"/>
    <row r="360" s="162" customFormat="1"/>
    <row r="361" s="162" customFormat="1"/>
    <row r="362" s="162" customFormat="1"/>
    <row r="363" s="162" customFormat="1"/>
    <row r="364" s="162" customFormat="1"/>
    <row r="365" s="162" customFormat="1"/>
    <row r="366" s="162" customFormat="1"/>
    <row r="367" s="162" customFormat="1"/>
    <row r="368" s="162" customFormat="1"/>
    <row r="369" s="162" customFormat="1"/>
    <row r="370" s="162" customFormat="1"/>
    <row r="371" s="162" customFormat="1"/>
    <row r="372" s="162" customFormat="1"/>
    <row r="373" s="162" customFormat="1"/>
    <row r="374" s="162" customFormat="1"/>
    <row r="375" s="162" customFormat="1"/>
    <row r="376" s="162" customFormat="1"/>
    <row r="377" s="162" customFormat="1"/>
    <row r="378" s="162" customFormat="1"/>
    <row r="379" s="162" customFormat="1"/>
    <row r="380" s="162" customFormat="1"/>
    <row r="381" s="162" customFormat="1"/>
    <row r="382" s="162" customFormat="1"/>
    <row r="383" s="162" customFormat="1"/>
    <row r="384" s="162" customFormat="1"/>
    <row r="385" s="162" customFormat="1"/>
    <row r="386" s="162" customFormat="1"/>
    <row r="387" s="162" customFormat="1"/>
    <row r="388" s="162" customFormat="1"/>
    <row r="389" s="162" customFormat="1"/>
    <row r="390" s="162" customFormat="1"/>
    <row r="391" s="162" customFormat="1"/>
    <row r="392" s="162" customFormat="1"/>
    <row r="393" s="162" customFormat="1"/>
    <row r="394" s="162" customFormat="1"/>
    <row r="395" s="162" customFormat="1"/>
    <row r="396" s="162" customFormat="1"/>
    <row r="397" s="162" customFormat="1"/>
    <row r="398" s="162" customFormat="1"/>
    <row r="399" s="162" customFormat="1"/>
    <row r="400" s="162" customFormat="1"/>
    <row r="401" s="162" customFormat="1"/>
    <row r="402" s="162" customFormat="1"/>
    <row r="403" s="162" customFormat="1"/>
    <row r="404" s="162" customFormat="1"/>
    <row r="405" s="162" customFormat="1"/>
    <row r="406" s="162" customFormat="1"/>
    <row r="407" s="162" customFormat="1"/>
    <row r="408" s="162" customFormat="1"/>
    <row r="409" s="162" customFormat="1"/>
    <row r="410" s="162" customFormat="1"/>
    <row r="411" s="162" customFormat="1"/>
    <row r="412" s="162" customFormat="1"/>
    <row r="413" s="162" customFormat="1"/>
    <row r="414" s="162" customFormat="1"/>
    <row r="415" s="162" customFormat="1"/>
    <row r="416" s="162" customFormat="1"/>
    <row r="417" s="162" customFormat="1"/>
    <row r="418" s="162" customFormat="1"/>
    <row r="419" s="162" customFormat="1"/>
    <row r="420" s="162" customFormat="1"/>
    <row r="421" s="162" customFormat="1"/>
    <row r="422" s="162" customFormat="1"/>
    <row r="423" s="162" customFormat="1"/>
    <row r="424" s="162" customFormat="1"/>
    <row r="425" s="162" customFormat="1"/>
    <row r="426" s="162" customFormat="1"/>
    <row r="427" s="162" customFormat="1"/>
    <row r="428" s="162" customFormat="1"/>
    <row r="429" s="162" customFormat="1"/>
    <row r="430" s="162" customFormat="1"/>
    <row r="431" s="162" customFormat="1"/>
    <row r="432" s="162" customFormat="1"/>
    <row r="433" s="162" customFormat="1"/>
    <row r="434" s="162" customFormat="1"/>
    <row r="435" s="162" customFormat="1"/>
    <row r="436" s="162" customFormat="1"/>
    <row r="437" s="162" customFormat="1"/>
    <row r="438" s="162" customFormat="1"/>
    <row r="439" s="162" customFormat="1"/>
    <row r="440" s="162" customFormat="1"/>
    <row r="441" s="162" customFormat="1"/>
    <row r="442" s="162" customFormat="1"/>
    <row r="443" s="162" customFormat="1"/>
    <row r="444" s="162" customFormat="1"/>
    <row r="445" s="162" customFormat="1"/>
    <row r="446" s="162" customFormat="1"/>
    <row r="447" s="162" customFormat="1"/>
    <row r="448" s="162" customFormat="1"/>
    <row r="449" s="162" customFormat="1"/>
    <row r="450" s="162" customFormat="1"/>
    <row r="451" s="162" customFormat="1"/>
    <row r="452" s="162" customFormat="1"/>
    <row r="453" s="162" customFormat="1"/>
    <row r="454" s="162" customFormat="1"/>
    <row r="455" s="162" customFormat="1"/>
    <row r="456" s="162" customFormat="1"/>
    <row r="457" s="162" customFormat="1"/>
    <row r="458" s="162" customFormat="1"/>
    <row r="459" s="162" customFormat="1"/>
    <row r="460" s="162" customFormat="1"/>
    <row r="461" s="162" customFormat="1"/>
    <row r="462" s="162" customFormat="1"/>
    <row r="463" s="162" customFormat="1"/>
    <row r="464" s="162" customFormat="1"/>
    <row r="465" s="162" customFormat="1"/>
    <row r="466" s="162" customFormat="1"/>
    <row r="467" s="162" customFormat="1"/>
    <row r="468" s="162" customFormat="1"/>
    <row r="469" s="162" customFormat="1"/>
    <row r="470" s="162" customFormat="1"/>
    <row r="471" s="162" customFormat="1"/>
    <row r="472" s="162" customFormat="1"/>
    <row r="473" s="162" customFormat="1"/>
    <row r="474" s="162" customFormat="1"/>
    <row r="475" s="162" customFormat="1"/>
    <row r="476" s="162" customFormat="1"/>
    <row r="477" s="162" customFormat="1"/>
    <row r="478" s="162" customFormat="1"/>
    <row r="479" s="162" customFormat="1"/>
    <row r="480" s="162" customFormat="1"/>
    <row r="481" s="162" customFormat="1"/>
    <row r="482" s="162" customFormat="1"/>
    <row r="483" s="162" customFormat="1"/>
    <row r="484" s="162" customFormat="1"/>
    <row r="485" s="162" customFormat="1"/>
    <row r="486" s="162" customFormat="1"/>
    <row r="487" s="162" customFormat="1"/>
    <row r="488" s="162" customFormat="1"/>
    <row r="489" s="162" customFormat="1"/>
    <row r="490" s="162" customFormat="1"/>
    <row r="491" s="162" customFormat="1"/>
    <row r="492" s="162" customFormat="1"/>
    <row r="493" s="162" customFormat="1"/>
    <row r="494" s="162" customFormat="1"/>
    <row r="495" s="162" customFormat="1"/>
    <row r="496" s="162" customFormat="1"/>
    <row r="497" s="162" customFormat="1"/>
    <row r="498" s="162" customFormat="1"/>
    <row r="499" s="162" customFormat="1"/>
    <row r="500" s="162" customFormat="1"/>
    <row r="501" s="162" customFormat="1"/>
    <row r="502" s="162" customFormat="1"/>
    <row r="503" s="162" customFormat="1"/>
    <row r="504" s="162" customFormat="1"/>
    <row r="505" s="162" customFormat="1"/>
    <row r="506" s="162" customFormat="1"/>
    <row r="507" s="162" customFormat="1"/>
    <row r="508" s="162" customFormat="1"/>
    <row r="509" s="162" customFormat="1"/>
    <row r="510" s="162" customFormat="1"/>
    <row r="511" s="162" customFormat="1"/>
    <row r="512" s="162" customFormat="1"/>
    <row r="513" s="162" customFormat="1"/>
    <row r="514" s="162" customFormat="1"/>
    <row r="515" s="162" customFormat="1"/>
    <row r="516" s="162" customFormat="1"/>
    <row r="517" s="162" customFormat="1"/>
    <row r="518" s="162" customFormat="1"/>
    <row r="519" s="162" customFormat="1"/>
    <row r="520" s="162" customFormat="1"/>
    <row r="521" s="162" customFormat="1"/>
    <row r="522" s="162" customFormat="1"/>
    <row r="523" s="162" customFormat="1"/>
    <row r="524" s="162" customFormat="1"/>
    <row r="525" s="162" customFormat="1"/>
    <row r="526" s="162" customFormat="1"/>
    <row r="527" s="162" customFormat="1"/>
    <row r="528" s="162" customFormat="1"/>
    <row r="529" s="162" customFormat="1"/>
    <row r="530" s="162" customFormat="1"/>
    <row r="531" s="162" customFormat="1"/>
    <row r="532" s="162" customFormat="1"/>
    <row r="533" s="162" customFormat="1"/>
    <row r="534" s="162" customFormat="1"/>
    <row r="535" s="162" customFormat="1"/>
    <row r="536" s="162" customFormat="1"/>
    <row r="537" s="162" customFormat="1"/>
    <row r="538" s="162" customFormat="1"/>
    <row r="539" s="162" customFormat="1"/>
    <row r="540" s="162" customFormat="1"/>
    <row r="541" s="162" customFormat="1"/>
    <row r="542" s="162" customFormat="1"/>
    <row r="543" s="162" customFormat="1"/>
    <row r="544" s="162" customFormat="1"/>
    <row r="545" s="162" customFormat="1"/>
    <row r="546" s="162" customFormat="1"/>
    <row r="547" s="162" customFormat="1"/>
    <row r="548" s="162" customFormat="1"/>
    <row r="549" s="162" customFormat="1"/>
    <row r="550" s="162" customFormat="1"/>
    <row r="551" s="162" customFormat="1"/>
    <row r="552" s="162" customFormat="1"/>
    <row r="553" s="162" customFormat="1"/>
    <row r="554" s="162" customFormat="1"/>
    <row r="555" s="162" customFormat="1"/>
    <row r="556" s="162" customFormat="1"/>
    <row r="557" s="162" customFormat="1"/>
    <row r="558" s="162" customFormat="1"/>
    <row r="559" s="162" customFormat="1"/>
    <row r="560" s="162" customFormat="1"/>
    <row r="561" s="162" customFormat="1"/>
    <row r="562" s="162" customFormat="1"/>
    <row r="563" s="162" customFormat="1"/>
    <row r="564" s="162" customFormat="1"/>
    <row r="565" s="162" customFormat="1"/>
    <row r="566" s="162" customFormat="1"/>
    <row r="567" s="162" customFormat="1"/>
    <row r="568" s="162" customFormat="1"/>
    <row r="569" s="162" customFormat="1"/>
    <row r="570" s="162" customFormat="1"/>
    <row r="571" s="162" customFormat="1"/>
    <row r="572" s="162" customFormat="1"/>
    <row r="573" s="162" customFormat="1"/>
    <row r="574" s="162" customFormat="1"/>
    <row r="575" s="162" customFormat="1"/>
    <row r="576" s="162" customFormat="1"/>
    <row r="577" s="162" customFormat="1"/>
    <row r="578" s="162" customFormat="1"/>
    <row r="579" s="162" customFormat="1"/>
    <row r="580" s="162" customFormat="1"/>
    <row r="581" s="162" customFormat="1"/>
    <row r="582" s="162" customFormat="1"/>
    <row r="583" s="162" customFormat="1"/>
    <row r="584" s="162" customFormat="1"/>
    <row r="585" s="162" customFormat="1"/>
    <row r="586" s="162" customFormat="1"/>
    <row r="587" s="162" customFormat="1"/>
    <row r="588" s="162" customFormat="1"/>
    <row r="589" s="162" customFormat="1"/>
    <row r="590" s="162" customFormat="1"/>
    <row r="591" s="162" customFormat="1"/>
    <row r="592" s="162" customFormat="1"/>
    <row r="593" s="162" customFormat="1"/>
    <row r="594" s="162" customFormat="1"/>
    <row r="595" s="162" customFormat="1"/>
    <row r="596" s="162" customFormat="1"/>
    <row r="597" s="162" customFormat="1"/>
    <row r="598" s="162" customFormat="1"/>
    <row r="599" s="162" customFormat="1"/>
    <row r="600" s="162" customFormat="1"/>
    <row r="601" s="162" customFormat="1"/>
    <row r="602" s="162" customFormat="1"/>
    <row r="603" s="162" customFormat="1"/>
    <row r="604" s="162" customFormat="1"/>
    <row r="605" s="162" customFormat="1"/>
    <row r="606" s="162" customFormat="1"/>
    <row r="607" s="162" customFormat="1"/>
    <row r="608" s="162" customFormat="1"/>
    <row r="609" s="162" customFormat="1"/>
    <row r="610" s="162" customFormat="1"/>
    <row r="611" s="162" customFormat="1"/>
    <row r="612" s="162" customFormat="1"/>
    <row r="613" s="162" customFormat="1"/>
    <row r="614" s="162" customFormat="1"/>
    <row r="615" s="162" customFormat="1"/>
    <row r="616" s="162" customFormat="1"/>
    <row r="617" s="162" customFormat="1"/>
    <row r="618" s="162" customFormat="1"/>
    <row r="619" s="162" customFormat="1"/>
    <row r="620" s="162" customFormat="1"/>
    <row r="621" s="162" customFormat="1"/>
    <row r="622" s="162" customFormat="1"/>
    <row r="623" s="162" customFormat="1"/>
    <row r="624" s="162" customFormat="1"/>
    <row r="625" s="162" customFormat="1"/>
    <row r="626" s="162" customFormat="1"/>
    <row r="627" s="162" customFormat="1"/>
    <row r="628" s="162" customFormat="1"/>
    <row r="629" s="162" customFormat="1"/>
    <row r="630" s="162" customFormat="1"/>
    <row r="631" s="162" customFormat="1"/>
    <row r="632" s="162" customFormat="1"/>
    <row r="633" s="162" customFormat="1"/>
    <row r="634" s="162" customFormat="1"/>
    <row r="635" s="162" customFormat="1"/>
    <row r="636" s="162" customFormat="1"/>
    <row r="637" s="162" customFormat="1"/>
    <row r="638" s="162" customFormat="1"/>
    <row r="639" s="162" customFormat="1"/>
    <row r="640" s="162" customFormat="1"/>
    <row r="641" s="162" customFormat="1"/>
    <row r="642" s="162" customFormat="1"/>
    <row r="643" s="162" customFormat="1"/>
    <row r="644" s="162" customFormat="1"/>
    <row r="645" s="162" customFormat="1"/>
    <row r="646" s="162" customFormat="1"/>
    <row r="647" s="162" customFormat="1"/>
    <row r="648" s="162" customFormat="1"/>
    <row r="649" s="162" customFormat="1"/>
    <row r="650" s="162" customFormat="1"/>
    <row r="651" s="162" customFormat="1"/>
    <row r="652" s="162" customFormat="1"/>
    <row r="653" s="162" customFormat="1"/>
    <row r="654" s="162" customFormat="1"/>
    <row r="655" s="162" customFormat="1"/>
    <row r="656" s="162" customFormat="1"/>
    <row r="657" s="162" customFormat="1"/>
    <row r="658" s="162" customFormat="1"/>
    <row r="659" s="162" customFormat="1"/>
    <row r="660" s="162" customFormat="1"/>
    <row r="661" s="162" customFormat="1"/>
    <row r="662" s="162" customFormat="1"/>
    <row r="663" s="162" customFormat="1"/>
    <row r="664" s="162" customFormat="1"/>
    <row r="665" s="162" customFormat="1"/>
    <row r="666" s="162" customFormat="1"/>
    <row r="667" s="162" customFormat="1"/>
    <row r="668" s="162" customFormat="1"/>
    <row r="669" s="162" customFormat="1"/>
    <row r="670" s="162" customFormat="1"/>
    <row r="671" s="162" customFormat="1"/>
    <row r="672" s="162" customFormat="1"/>
    <row r="673" s="162" customFormat="1"/>
    <row r="674" s="162" customFormat="1"/>
    <row r="675" s="162" customFormat="1"/>
    <row r="676" s="162" customFormat="1"/>
    <row r="677" s="162" customFormat="1"/>
    <row r="678" s="162" customFormat="1"/>
    <row r="679" s="162" customFormat="1"/>
    <row r="680" s="162" customFormat="1"/>
    <row r="681" s="162" customFormat="1"/>
    <row r="682" s="162" customFormat="1"/>
    <row r="683" s="162" customFormat="1"/>
    <row r="684" s="162" customFormat="1"/>
    <row r="685" s="162" customFormat="1"/>
    <row r="686" s="162" customFormat="1"/>
    <row r="687" s="162" customFormat="1"/>
    <row r="688" s="162" customFormat="1"/>
    <row r="689" s="162" customFormat="1"/>
  </sheetData>
  <mergeCells count="2">
    <mergeCell ref="C26:H26"/>
    <mergeCell ref="D6:F6"/>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sheetPr>
    <tabColor theme="1" tint="4.9989318521683403E-2"/>
  </sheetPr>
  <dimension ref="A1:AAB140"/>
  <sheetViews>
    <sheetView zoomScalePageLayoutView="70" workbookViewId="0">
      <selection activeCell="C34" sqref="C34"/>
    </sheetView>
  </sheetViews>
  <sheetFormatPr baseColWidth="10" defaultRowHeight="15"/>
  <cols>
    <col min="1" max="1" width="11.42578125" style="180"/>
    <col min="2" max="2" width="45" customWidth="1"/>
    <col min="3" max="3" width="71.140625" customWidth="1"/>
    <col min="4" max="4" width="9.7109375" customWidth="1"/>
    <col min="5" max="5" width="8.28515625" customWidth="1"/>
    <col min="6" max="6" width="6.28515625" customWidth="1"/>
    <col min="7" max="7" width="5.140625" customWidth="1"/>
    <col min="8" max="8" width="7.28515625" customWidth="1"/>
    <col min="9" max="9" width="10.28515625" customWidth="1"/>
    <col min="10" max="704" width="11.42578125" style="180"/>
  </cols>
  <sheetData>
    <row r="1" spans="2:54" ht="15.75" thickBot="1"/>
    <row r="2" spans="2:54">
      <c r="B2" s="1224"/>
      <c r="C2" s="1197" t="s">
        <v>0</v>
      </c>
      <c r="D2" s="1198"/>
      <c r="E2" s="1198"/>
      <c r="F2" s="1198"/>
      <c r="G2" s="1198"/>
      <c r="H2" s="1198"/>
      <c r="I2" s="1199"/>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row>
    <row r="3" spans="2:54">
      <c r="B3" s="1225"/>
      <c r="C3" s="1200" t="s">
        <v>1</v>
      </c>
      <c r="D3" s="1201"/>
      <c r="E3" s="1201"/>
      <c r="F3" s="1201"/>
      <c r="G3" s="1201"/>
      <c r="H3" s="1201"/>
      <c r="I3" s="1202"/>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row>
    <row r="4" spans="2:54">
      <c r="B4" s="1225"/>
      <c r="C4" s="1200" t="s">
        <v>853</v>
      </c>
      <c r="D4" s="1201"/>
      <c r="E4" s="1201"/>
      <c r="F4" s="1201"/>
      <c r="G4" s="1201"/>
      <c r="H4" s="1201"/>
      <c r="I4" s="1202"/>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row>
    <row r="5" spans="2:54" ht="15.75" thickBot="1">
      <c r="B5" s="1226"/>
      <c r="C5" s="1203" t="s">
        <v>855</v>
      </c>
      <c r="D5" s="1204"/>
      <c r="E5" s="1204"/>
      <c r="F5" s="1204"/>
      <c r="G5" s="1204"/>
      <c r="H5" s="1204"/>
      <c r="I5" s="1205"/>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0"/>
      <c r="AS5" s="200"/>
      <c r="AT5" s="200"/>
      <c r="AU5" s="200"/>
      <c r="AV5" s="200"/>
      <c r="AW5" s="200"/>
      <c r="AX5" s="200"/>
      <c r="AY5" s="200"/>
      <c r="AZ5" s="200"/>
      <c r="BA5" s="200"/>
      <c r="BB5" s="200"/>
    </row>
    <row r="6" spans="2:54" ht="48" customHeight="1" thickBot="1">
      <c r="B6" s="1218" t="s">
        <v>3</v>
      </c>
      <c r="C6" s="1221" t="s">
        <v>4</v>
      </c>
      <c r="D6" s="1215" t="s">
        <v>854</v>
      </c>
      <c r="E6" s="1216"/>
      <c r="F6" s="1216"/>
      <c r="G6" s="1217"/>
      <c r="H6" s="1227" t="s">
        <v>572</v>
      </c>
      <c r="I6" s="1228"/>
      <c r="J6" s="181"/>
      <c r="K6" s="181"/>
      <c r="L6" s="181"/>
      <c r="M6" s="181"/>
      <c r="N6" s="181"/>
      <c r="O6" s="181"/>
      <c r="P6" s="181"/>
      <c r="Q6" s="181"/>
      <c r="R6" s="181"/>
      <c r="S6" s="181"/>
      <c r="T6" s="181"/>
      <c r="U6" s="181"/>
      <c r="V6" s="181"/>
      <c r="W6" s="181"/>
      <c r="X6" s="181"/>
      <c r="Y6" s="181"/>
      <c r="Z6" s="181"/>
      <c r="AA6" s="181"/>
      <c r="AB6" s="181"/>
      <c r="AC6" s="181"/>
      <c r="AD6" s="181"/>
      <c r="AE6" s="181"/>
      <c r="AF6" s="181"/>
      <c r="AG6" s="181"/>
      <c r="AH6" s="181"/>
      <c r="AI6" s="181"/>
      <c r="AJ6" s="181"/>
      <c r="AK6" s="181"/>
      <c r="AL6" s="181"/>
      <c r="AM6" s="181"/>
      <c r="AN6" s="181"/>
      <c r="AO6" s="181"/>
      <c r="AP6" s="181"/>
      <c r="AQ6" s="181"/>
      <c r="AR6" s="181"/>
      <c r="AS6" s="181"/>
      <c r="AT6" s="181"/>
      <c r="AU6" s="181"/>
      <c r="AV6" s="181"/>
      <c r="AW6" s="181"/>
      <c r="AX6" s="181"/>
      <c r="AY6" s="181"/>
      <c r="AZ6" s="181"/>
      <c r="BA6" s="181"/>
      <c r="BB6" s="181"/>
    </row>
    <row r="7" spans="2:54">
      <c r="B7" s="1219"/>
      <c r="C7" s="1222"/>
      <c r="D7" s="1229" t="s">
        <v>856</v>
      </c>
      <c r="E7" s="1231" t="s">
        <v>557</v>
      </c>
      <c r="F7" s="1233" t="s">
        <v>558</v>
      </c>
      <c r="G7" s="1235" t="s">
        <v>559</v>
      </c>
      <c r="H7" s="1237" t="s">
        <v>562</v>
      </c>
      <c r="I7" s="1239" t="s">
        <v>541</v>
      </c>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row>
    <row r="8" spans="2:54" ht="15.75" thickBot="1">
      <c r="B8" s="1220"/>
      <c r="C8" s="1223"/>
      <c r="D8" s="1230"/>
      <c r="E8" s="1232"/>
      <c r="F8" s="1234"/>
      <c r="G8" s="1236"/>
      <c r="H8" s="1238"/>
      <c r="I8" s="1240"/>
      <c r="J8" s="181"/>
      <c r="K8" s="181"/>
      <c r="L8" s="181"/>
      <c r="M8" s="181"/>
      <c r="N8" s="181"/>
      <c r="O8" s="181"/>
      <c r="P8" s="181"/>
      <c r="Q8" s="181"/>
      <c r="R8" s="181"/>
      <c r="S8" s="181"/>
      <c r="T8" s="181"/>
      <c r="U8" s="181"/>
      <c r="V8" s="181"/>
      <c r="W8" s="181"/>
      <c r="X8" s="181"/>
      <c r="Y8" s="181"/>
      <c r="Z8" s="181"/>
      <c r="AA8" s="181"/>
      <c r="AB8" s="181"/>
      <c r="AC8" s="181"/>
      <c r="AD8" s="181"/>
      <c r="AE8" s="181"/>
      <c r="AF8" s="181"/>
      <c r="AG8" s="181"/>
      <c r="AH8" s="181"/>
      <c r="AI8" s="181"/>
      <c r="AJ8" s="181"/>
      <c r="AK8" s="181"/>
      <c r="AL8" s="181"/>
      <c r="AM8" s="181"/>
      <c r="AN8" s="181"/>
      <c r="AO8" s="181"/>
      <c r="AP8" s="181"/>
      <c r="AQ8" s="181"/>
      <c r="AR8" s="181"/>
      <c r="AS8" s="181"/>
      <c r="AT8" s="181"/>
      <c r="AU8" s="181"/>
      <c r="AV8" s="181"/>
      <c r="AW8" s="181"/>
      <c r="AX8" s="181"/>
      <c r="AY8" s="181"/>
      <c r="AZ8" s="181"/>
      <c r="BA8" s="181"/>
      <c r="BB8" s="181"/>
    </row>
    <row r="9" spans="2:54" ht="32.25" customHeight="1" thickBot="1">
      <c r="B9" s="1210" t="s">
        <v>23</v>
      </c>
      <c r="C9" s="1211"/>
      <c r="D9" s="1212"/>
      <c r="E9" s="1213"/>
      <c r="F9" s="1213"/>
      <c r="G9" s="1213"/>
      <c r="H9" s="1212"/>
      <c r="I9" s="1214"/>
      <c r="J9" s="181"/>
      <c r="K9" s="181"/>
      <c r="L9" s="181"/>
      <c r="M9" s="181"/>
      <c r="N9" s="181"/>
      <c r="O9" s="181"/>
      <c r="P9" s="181"/>
      <c r="Q9" s="181"/>
      <c r="R9" s="181"/>
      <c r="S9" s="181"/>
      <c r="T9" s="181"/>
      <c r="U9" s="181"/>
      <c r="V9" s="181"/>
      <c r="W9" s="181"/>
      <c r="X9" s="181"/>
      <c r="Y9" s="181"/>
      <c r="Z9" s="181"/>
      <c r="AA9" s="181"/>
      <c r="AB9" s="181"/>
      <c r="AC9" s="181"/>
      <c r="AD9" s="181"/>
      <c r="AE9" s="181"/>
      <c r="AF9" s="181"/>
      <c r="AG9" s="181"/>
      <c r="AH9" s="181"/>
      <c r="AI9" s="181"/>
      <c r="AJ9" s="181"/>
      <c r="AK9" s="181"/>
      <c r="AL9" s="181"/>
      <c r="AM9" s="181"/>
      <c r="AN9" s="181"/>
      <c r="AO9" s="181"/>
      <c r="AP9" s="181"/>
      <c r="AQ9" s="181"/>
      <c r="AR9" s="181"/>
      <c r="AS9" s="181"/>
      <c r="AT9" s="181"/>
      <c r="AU9" s="181"/>
      <c r="AV9" s="181"/>
      <c r="AW9" s="181"/>
      <c r="AX9" s="181"/>
      <c r="AY9" s="181"/>
      <c r="AZ9" s="181"/>
      <c r="BA9" s="181"/>
      <c r="BB9" s="181"/>
    </row>
    <row r="10" spans="2:54">
      <c r="B10" s="708" t="s">
        <v>141</v>
      </c>
      <c r="C10" s="726" t="s">
        <v>142</v>
      </c>
      <c r="D10" s="740"/>
      <c r="E10" s="741"/>
      <c r="F10" s="719" t="s">
        <v>574</v>
      </c>
      <c r="G10" s="720"/>
      <c r="H10" s="742"/>
      <c r="I10" s="743" t="s">
        <v>574</v>
      </c>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row>
    <row r="11" spans="2:54">
      <c r="B11" s="708" t="s">
        <v>55</v>
      </c>
      <c r="C11" s="727" t="s">
        <v>56</v>
      </c>
      <c r="D11" s="744"/>
      <c r="E11" s="745"/>
      <c r="F11" s="746" t="s">
        <v>574</v>
      </c>
      <c r="G11" s="747"/>
      <c r="H11" s="748"/>
      <c r="I11" s="749" t="s">
        <v>574</v>
      </c>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c r="AO11" s="201"/>
      <c r="AP11" s="201"/>
      <c r="AQ11" s="201"/>
      <c r="AR11" s="201"/>
      <c r="AS11" s="201"/>
      <c r="AT11" s="201"/>
      <c r="AU11" s="201"/>
      <c r="AV11" s="201"/>
      <c r="AW11" s="201"/>
      <c r="AX11" s="201"/>
      <c r="AY11" s="201"/>
      <c r="AZ11" s="201"/>
      <c r="BA11" s="201"/>
      <c r="BB11" s="201"/>
    </row>
    <row r="12" spans="2:54">
      <c r="B12" s="709" t="s">
        <v>260</v>
      </c>
      <c r="C12" s="728" t="s">
        <v>261</v>
      </c>
      <c r="D12" s="750"/>
      <c r="E12" s="751"/>
      <c r="F12" s="722" t="s">
        <v>574</v>
      </c>
      <c r="G12" s="723"/>
      <c r="H12" s="752"/>
      <c r="I12" s="749" t="s">
        <v>574</v>
      </c>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201"/>
    </row>
    <row r="13" spans="2:54">
      <c r="B13" s="709" t="s">
        <v>260</v>
      </c>
      <c r="C13" s="728" t="s">
        <v>264</v>
      </c>
      <c r="D13" s="750"/>
      <c r="E13" s="751"/>
      <c r="F13" s="722" t="s">
        <v>574</v>
      </c>
      <c r="G13" s="723"/>
      <c r="H13" s="752"/>
      <c r="I13" s="749" t="s">
        <v>574</v>
      </c>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201"/>
      <c r="AZ13" s="201"/>
      <c r="BA13" s="201"/>
      <c r="BB13" s="201"/>
    </row>
    <row r="14" spans="2:54">
      <c r="B14" s="708" t="s">
        <v>131</v>
      </c>
      <c r="C14" s="726" t="s">
        <v>212</v>
      </c>
      <c r="D14" s="753"/>
      <c r="E14" s="741"/>
      <c r="F14" s="719" t="s">
        <v>574</v>
      </c>
      <c r="G14" s="720"/>
      <c r="H14" s="754"/>
      <c r="I14" s="749" t="s">
        <v>574</v>
      </c>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201"/>
      <c r="AZ14" s="201"/>
      <c r="BA14" s="201"/>
      <c r="BB14" s="201"/>
    </row>
    <row r="15" spans="2:54">
      <c r="B15" s="708" t="s">
        <v>40</v>
      </c>
      <c r="C15" s="726" t="s">
        <v>41</v>
      </c>
      <c r="D15" s="744"/>
      <c r="E15" s="745"/>
      <c r="F15" s="746" t="s">
        <v>574</v>
      </c>
      <c r="G15" s="747"/>
      <c r="H15" s="748"/>
      <c r="I15" s="749" t="s">
        <v>574</v>
      </c>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c r="AS15" s="201"/>
      <c r="AT15" s="201"/>
      <c r="AU15" s="201"/>
      <c r="AV15" s="201"/>
      <c r="AW15" s="201"/>
      <c r="AX15" s="201"/>
      <c r="AY15" s="201"/>
      <c r="AZ15" s="201"/>
      <c r="BA15" s="201"/>
      <c r="BB15" s="201"/>
    </row>
    <row r="16" spans="2:54">
      <c r="B16" s="708" t="s">
        <v>104</v>
      </c>
      <c r="C16" s="729" t="s">
        <v>105</v>
      </c>
      <c r="D16" s="753"/>
      <c r="E16" s="741"/>
      <c r="F16" s="719"/>
      <c r="G16" s="720" t="s">
        <v>574</v>
      </c>
      <c r="H16" s="754"/>
      <c r="I16" s="749" t="s">
        <v>574</v>
      </c>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row>
    <row r="17" spans="2:54">
      <c r="B17" s="708" t="s">
        <v>171</v>
      </c>
      <c r="C17" s="726" t="s">
        <v>548</v>
      </c>
      <c r="D17" s="744"/>
      <c r="E17" s="741"/>
      <c r="F17" s="719"/>
      <c r="G17" s="720" t="s">
        <v>574</v>
      </c>
      <c r="H17" s="754"/>
      <c r="I17" s="749" t="s">
        <v>574</v>
      </c>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c r="AS17" s="201"/>
      <c r="AT17" s="201"/>
      <c r="AU17" s="201"/>
      <c r="AV17" s="201"/>
      <c r="AW17" s="201"/>
      <c r="AX17" s="201"/>
      <c r="AY17" s="201"/>
      <c r="AZ17" s="201"/>
      <c r="BA17" s="201"/>
      <c r="BB17" s="201"/>
    </row>
    <row r="18" spans="2:54">
      <c r="B18" s="708" t="s">
        <v>208</v>
      </c>
      <c r="C18" s="726" t="s">
        <v>209</v>
      </c>
      <c r="D18" s="744"/>
      <c r="E18" s="741"/>
      <c r="F18" s="719"/>
      <c r="G18" s="720" t="s">
        <v>574</v>
      </c>
      <c r="H18" s="754"/>
      <c r="I18" s="749" t="s">
        <v>574</v>
      </c>
    </row>
    <row r="19" spans="2:54">
      <c r="B19" s="708" t="s">
        <v>215</v>
      </c>
      <c r="C19" s="726" t="s">
        <v>216</v>
      </c>
      <c r="D19" s="753"/>
      <c r="E19" s="741"/>
      <c r="F19" s="719"/>
      <c r="G19" s="720" t="s">
        <v>574</v>
      </c>
      <c r="H19" s="754"/>
      <c r="I19" s="749" t="s">
        <v>574</v>
      </c>
    </row>
    <row r="20" spans="2:54">
      <c r="B20" s="708" t="s">
        <v>163</v>
      </c>
      <c r="C20" s="730" t="s">
        <v>164</v>
      </c>
      <c r="D20" s="744"/>
      <c r="E20" s="741"/>
      <c r="F20" s="719"/>
      <c r="G20" s="720" t="s">
        <v>574</v>
      </c>
      <c r="H20" s="754"/>
      <c r="I20" s="749" t="s">
        <v>574</v>
      </c>
    </row>
    <row r="21" spans="2:54">
      <c r="B21" s="708" t="s">
        <v>163</v>
      </c>
      <c r="C21" s="726" t="s">
        <v>549</v>
      </c>
      <c r="D21" s="744"/>
      <c r="E21" s="741"/>
      <c r="F21" s="719"/>
      <c r="G21" s="720" t="s">
        <v>574</v>
      </c>
      <c r="H21" s="754"/>
      <c r="I21" s="749" t="s">
        <v>574</v>
      </c>
    </row>
    <row r="22" spans="2:54">
      <c r="B22" s="708" t="s">
        <v>29</v>
      </c>
      <c r="C22" s="726" t="s">
        <v>30</v>
      </c>
      <c r="D22" s="744"/>
      <c r="E22" s="745"/>
      <c r="F22" s="746"/>
      <c r="G22" s="755" t="s">
        <v>574</v>
      </c>
      <c r="H22" s="748"/>
      <c r="I22" s="749" t="s">
        <v>574</v>
      </c>
    </row>
    <row r="23" spans="2:54">
      <c r="B23" s="709" t="s">
        <v>270</v>
      </c>
      <c r="C23" s="731" t="s">
        <v>271</v>
      </c>
      <c r="D23" s="750"/>
      <c r="E23" s="751"/>
      <c r="F23" s="722"/>
      <c r="G23" s="723" t="s">
        <v>574</v>
      </c>
      <c r="H23" s="752"/>
      <c r="I23" s="749" t="s">
        <v>574</v>
      </c>
    </row>
    <row r="24" spans="2:54">
      <c r="B24" s="709" t="s">
        <v>270</v>
      </c>
      <c r="C24" s="731" t="s">
        <v>273</v>
      </c>
      <c r="D24" s="744"/>
      <c r="E24" s="751"/>
      <c r="F24" s="722"/>
      <c r="G24" s="723" t="s">
        <v>574</v>
      </c>
      <c r="H24" s="752"/>
      <c r="I24" s="749" t="s">
        <v>574</v>
      </c>
    </row>
    <row r="25" spans="2:54">
      <c r="B25" s="710" t="s">
        <v>237</v>
      </c>
      <c r="C25" s="732" t="s">
        <v>238</v>
      </c>
      <c r="D25" s="753" t="s">
        <v>574</v>
      </c>
      <c r="E25" s="741"/>
      <c r="F25" s="719"/>
      <c r="G25" s="720"/>
      <c r="H25" s="756" t="s">
        <v>574</v>
      </c>
      <c r="I25" s="721"/>
    </row>
    <row r="26" spans="2:54">
      <c r="B26" s="708" t="s">
        <v>79</v>
      </c>
      <c r="C26" s="729" t="s">
        <v>80</v>
      </c>
      <c r="D26" s="753" t="s">
        <v>574</v>
      </c>
      <c r="E26" s="741"/>
      <c r="F26" s="719"/>
      <c r="G26" s="720"/>
      <c r="H26" s="756" t="s">
        <v>574</v>
      </c>
      <c r="I26" s="721"/>
    </row>
    <row r="27" spans="2:54">
      <c r="B27" s="708" t="s">
        <v>79</v>
      </c>
      <c r="C27" s="729" t="s">
        <v>83</v>
      </c>
      <c r="D27" s="753" t="s">
        <v>574</v>
      </c>
      <c r="E27" s="741"/>
      <c r="F27" s="719"/>
      <c r="G27" s="720"/>
      <c r="H27" s="756" t="s">
        <v>574</v>
      </c>
      <c r="I27" s="721"/>
    </row>
    <row r="28" spans="2:54">
      <c r="B28" s="708" t="s">
        <v>79</v>
      </c>
      <c r="C28" s="729" t="s">
        <v>86</v>
      </c>
      <c r="D28" s="753" t="s">
        <v>574</v>
      </c>
      <c r="E28" s="741"/>
      <c r="F28" s="719"/>
      <c r="G28" s="720"/>
      <c r="H28" s="756" t="s">
        <v>574</v>
      </c>
      <c r="I28" s="721"/>
    </row>
    <row r="29" spans="2:54">
      <c r="B29" s="708" t="s">
        <v>79</v>
      </c>
      <c r="C29" s="726" t="s">
        <v>125</v>
      </c>
      <c r="D29" s="744" t="s">
        <v>574</v>
      </c>
      <c r="E29" s="741"/>
      <c r="F29" s="719"/>
      <c r="G29" s="720"/>
      <c r="H29" s="756" t="s">
        <v>574</v>
      </c>
      <c r="I29" s="721"/>
    </row>
    <row r="30" spans="2:54">
      <c r="B30" s="710" t="s">
        <v>79</v>
      </c>
      <c r="C30" s="729" t="s">
        <v>224</v>
      </c>
      <c r="D30" s="753" t="s">
        <v>574</v>
      </c>
      <c r="E30" s="741"/>
      <c r="F30" s="719"/>
      <c r="G30" s="720"/>
      <c r="H30" s="756" t="s">
        <v>574</v>
      </c>
      <c r="I30" s="721"/>
    </row>
    <row r="31" spans="2:54">
      <c r="B31" s="708" t="s">
        <v>159</v>
      </c>
      <c r="C31" s="726" t="s">
        <v>160</v>
      </c>
      <c r="D31" s="744"/>
      <c r="E31" s="741"/>
      <c r="F31" s="719"/>
      <c r="G31" s="720" t="s">
        <v>574</v>
      </c>
      <c r="H31" s="754"/>
      <c r="I31" s="749" t="s">
        <v>574</v>
      </c>
    </row>
    <row r="32" spans="2:54">
      <c r="B32" s="708" t="s">
        <v>62</v>
      </c>
      <c r="C32" s="730" t="s">
        <v>63</v>
      </c>
      <c r="D32" s="744"/>
      <c r="E32" s="745"/>
      <c r="F32" s="746"/>
      <c r="G32" s="747" t="s">
        <v>574</v>
      </c>
      <c r="H32" s="748"/>
      <c r="I32" s="749" t="s">
        <v>574</v>
      </c>
    </row>
    <row r="33" spans="2:9">
      <c r="B33" s="708" t="s">
        <v>109</v>
      </c>
      <c r="C33" s="726" t="s">
        <v>110</v>
      </c>
      <c r="D33" s="744"/>
      <c r="E33" s="741"/>
      <c r="F33" s="719"/>
      <c r="G33" s="720" t="s">
        <v>574</v>
      </c>
      <c r="H33" s="754"/>
      <c r="I33" s="749" t="s">
        <v>574</v>
      </c>
    </row>
    <row r="34" spans="2:9">
      <c r="B34" s="708" t="s">
        <v>128</v>
      </c>
      <c r="C34" s="726" t="s">
        <v>138</v>
      </c>
      <c r="D34" s="753"/>
      <c r="E34" s="741"/>
      <c r="F34" s="719"/>
      <c r="G34" s="720" t="s">
        <v>574</v>
      </c>
      <c r="H34" s="756" t="s">
        <v>574</v>
      </c>
      <c r="I34" s="721"/>
    </row>
    <row r="35" spans="2:9">
      <c r="B35" s="708" t="s">
        <v>24</v>
      </c>
      <c r="C35" s="726" t="s">
        <v>25</v>
      </c>
      <c r="D35" s="744"/>
      <c r="E35" s="745"/>
      <c r="F35" s="746"/>
      <c r="G35" s="755" t="s">
        <v>574</v>
      </c>
      <c r="H35" s="748"/>
      <c r="I35" s="757" t="s">
        <v>574</v>
      </c>
    </row>
    <row r="36" spans="2:9">
      <c r="B36" s="708" t="s">
        <v>24</v>
      </c>
      <c r="C36" s="726" t="s">
        <v>45</v>
      </c>
      <c r="D36" s="744"/>
      <c r="E36" s="745"/>
      <c r="F36" s="746"/>
      <c r="G36" s="747" t="s">
        <v>574</v>
      </c>
      <c r="H36" s="748"/>
      <c r="I36" s="757" t="s">
        <v>574</v>
      </c>
    </row>
    <row r="37" spans="2:9">
      <c r="B37" s="708" t="s">
        <v>24</v>
      </c>
      <c r="C37" s="729" t="s">
        <v>97</v>
      </c>
      <c r="D37" s="753"/>
      <c r="E37" s="741"/>
      <c r="F37" s="719"/>
      <c r="G37" s="720" t="s">
        <v>574</v>
      </c>
      <c r="H37" s="754"/>
      <c r="I37" s="757" t="s">
        <v>574</v>
      </c>
    </row>
    <row r="38" spans="2:9">
      <c r="B38" s="708" t="s">
        <v>24</v>
      </c>
      <c r="C38" s="726" t="s">
        <v>107</v>
      </c>
      <c r="D38" s="753"/>
      <c r="E38" s="741"/>
      <c r="F38" s="719"/>
      <c r="G38" s="720" t="s">
        <v>574</v>
      </c>
      <c r="H38" s="754"/>
      <c r="I38" s="757" t="s">
        <v>574</v>
      </c>
    </row>
    <row r="39" spans="2:9">
      <c r="B39" s="708" t="s">
        <v>49</v>
      </c>
      <c r="C39" s="726" t="s">
        <v>50</v>
      </c>
      <c r="D39" s="744"/>
      <c r="E39" s="745"/>
      <c r="F39" s="746"/>
      <c r="G39" s="747" t="s">
        <v>574</v>
      </c>
      <c r="H39" s="756" t="s">
        <v>574</v>
      </c>
      <c r="I39" s="758"/>
    </row>
    <row r="40" spans="2:9" ht="24">
      <c r="B40" s="711" t="s">
        <v>249</v>
      </c>
      <c r="C40" s="729" t="s">
        <v>250</v>
      </c>
      <c r="D40" s="750"/>
      <c r="E40" s="751"/>
      <c r="F40" s="722" t="s">
        <v>574</v>
      </c>
      <c r="G40" s="723"/>
      <c r="H40" s="752"/>
      <c r="I40" s="759" t="s">
        <v>574</v>
      </c>
    </row>
    <row r="41" spans="2:9" ht="24">
      <c r="B41" s="708" t="s">
        <v>35</v>
      </c>
      <c r="C41" s="726" t="s">
        <v>36</v>
      </c>
      <c r="D41" s="744"/>
      <c r="E41" s="745"/>
      <c r="F41" s="746"/>
      <c r="G41" s="755" t="s">
        <v>574</v>
      </c>
      <c r="H41" s="756" t="s">
        <v>574</v>
      </c>
      <c r="I41" s="758"/>
    </row>
    <row r="42" spans="2:9">
      <c r="B42" s="708" t="s">
        <v>232</v>
      </c>
      <c r="C42" s="732" t="s">
        <v>233</v>
      </c>
      <c r="D42" s="753" t="s">
        <v>574</v>
      </c>
      <c r="E42" s="741"/>
      <c r="F42" s="719"/>
      <c r="G42" s="720"/>
      <c r="H42" s="756" t="s">
        <v>574</v>
      </c>
      <c r="I42" s="721"/>
    </row>
    <row r="43" spans="2:9">
      <c r="B43" s="708" t="s">
        <v>232</v>
      </c>
      <c r="C43" s="732" t="s">
        <v>243</v>
      </c>
      <c r="D43" s="753" t="s">
        <v>574</v>
      </c>
      <c r="E43" s="741"/>
      <c r="F43" s="719"/>
      <c r="G43" s="720"/>
      <c r="H43" s="756" t="s">
        <v>574</v>
      </c>
      <c r="I43" s="721"/>
    </row>
    <row r="44" spans="2:9">
      <c r="B44" s="712" t="s">
        <v>266</v>
      </c>
      <c r="C44" s="728" t="s">
        <v>267</v>
      </c>
      <c r="D44" s="750" t="s">
        <v>574</v>
      </c>
      <c r="E44" s="751"/>
      <c r="F44" s="722"/>
      <c r="G44" s="723"/>
      <c r="H44" s="756" t="s">
        <v>574</v>
      </c>
      <c r="I44" s="724"/>
    </row>
    <row r="45" spans="2:9">
      <c r="B45" s="708" t="s">
        <v>68</v>
      </c>
      <c r="C45" s="730" t="s">
        <v>69</v>
      </c>
      <c r="D45" s="753" t="s">
        <v>574</v>
      </c>
      <c r="E45" s="741"/>
      <c r="F45" s="719"/>
      <c r="G45" s="720"/>
      <c r="H45" s="756" t="s">
        <v>574</v>
      </c>
      <c r="I45" s="721"/>
    </row>
    <row r="46" spans="2:9">
      <c r="B46" s="711" t="s">
        <v>98</v>
      </c>
      <c r="C46" s="729" t="s">
        <v>99</v>
      </c>
      <c r="D46" s="753" t="s">
        <v>574</v>
      </c>
      <c r="E46" s="741"/>
      <c r="F46" s="719"/>
      <c r="G46" s="720"/>
      <c r="H46" s="756" t="s">
        <v>574</v>
      </c>
      <c r="I46" s="721"/>
    </row>
    <row r="47" spans="2:9">
      <c r="B47" s="711" t="s">
        <v>227</v>
      </c>
      <c r="C47" s="733" t="s">
        <v>228</v>
      </c>
      <c r="D47" s="753" t="s">
        <v>574</v>
      </c>
      <c r="E47" s="741"/>
      <c r="F47" s="719"/>
      <c r="G47" s="720"/>
      <c r="H47" s="756" t="s">
        <v>574</v>
      </c>
      <c r="I47" s="721"/>
    </row>
    <row r="48" spans="2:9" ht="24">
      <c r="B48" s="711" t="s">
        <v>252</v>
      </c>
      <c r="C48" s="734" t="s">
        <v>253</v>
      </c>
      <c r="D48" s="750" t="s">
        <v>574</v>
      </c>
      <c r="E48" s="751"/>
      <c r="F48" s="722"/>
      <c r="G48" s="723"/>
      <c r="H48" s="756" t="s">
        <v>574</v>
      </c>
      <c r="I48" s="724"/>
    </row>
    <row r="49" spans="2:36">
      <c r="B49" s="708" t="s">
        <v>74</v>
      </c>
      <c r="C49" s="729" t="s">
        <v>75</v>
      </c>
      <c r="D49" s="753"/>
      <c r="E49" s="741" t="s">
        <v>574</v>
      </c>
      <c r="F49" s="719"/>
      <c r="G49" s="720"/>
      <c r="H49" s="754"/>
      <c r="I49" s="749" t="s">
        <v>574</v>
      </c>
      <c r="J49" s="181"/>
      <c r="K49" s="181"/>
      <c r="L49" s="181"/>
      <c r="M49" s="181"/>
      <c r="N49" s="181"/>
      <c r="O49" s="181"/>
      <c r="P49" s="181"/>
      <c r="Q49" s="181"/>
      <c r="R49" s="181"/>
      <c r="S49" s="181"/>
      <c r="T49" s="181"/>
      <c r="U49" s="181"/>
      <c r="V49" s="181"/>
      <c r="W49" s="181"/>
      <c r="X49" s="181"/>
      <c r="Y49" s="181"/>
      <c r="Z49" s="181"/>
      <c r="AA49" s="181"/>
      <c r="AB49" s="181"/>
      <c r="AC49" s="181"/>
      <c r="AD49" s="181"/>
      <c r="AE49" s="181"/>
      <c r="AF49" s="181"/>
      <c r="AG49" s="181"/>
      <c r="AH49" s="181"/>
      <c r="AI49" s="181"/>
      <c r="AJ49" s="181"/>
    </row>
    <row r="50" spans="2:36">
      <c r="B50" s="708" t="s">
        <v>74</v>
      </c>
      <c r="C50" s="730" t="s">
        <v>550</v>
      </c>
      <c r="D50" s="744"/>
      <c r="E50" s="741" t="s">
        <v>574</v>
      </c>
      <c r="F50" s="719"/>
      <c r="G50" s="720"/>
      <c r="H50" s="754"/>
      <c r="I50" s="749" t="s">
        <v>574</v>
      </c>
      <c r="J50" s="181"/>
      <c r="K50" s="181"/>
      <c r="L50" s="181"/>
      <c r="M50" s="181"/>
      <c r="N50" s="181"/>
      <c r="O50" s="181"/>
      <c r="P50" s="181"/>
      <c r="Q50" s="181"/>
      <c r="R50" s="181"/>
      <c r="S50" s="181"/>
      <c r="T50" s="181"/>
      <c r="U50" s="181"/>
      <c r="V50" s="181"/>
      <c r="W50" s="181"/>
      <c r="X50" s="181"/>
      <c r="Y50" s="181"/>
      <c r="Z50" s="181"/>
      <c r="AA50" s="181"/>
      <c r="AB50" s="181"/>
      <c r="AC50" s="181"/>
      <c r="AD50" s="181"/>
      <c r="AE50" s="181"/>
      <c r="AF50" s="181"/>
      <c r="AG50" s="181"/>
      <c r="AH50" s="181"/>
      <c r="AI50" s="181"/>
      <c r="AJ50" s="181"/>
    </row>
    <row r="51" spans="2:36">
      <c r="B51" s="708" t="s">
        <v>74</v>
      </c>
      <c r="C51" s="726" t="s">
        <v>548</v>
      </c>
      <c r="D51" s="744"/>
      <c r="E51" s="741" t="s">
        <v>574</v>
      </c>
      <c r="F51" s="719"/>
      <c r="G51" s="720"/>
      <c r="H51" s="754"/>
      <c r="I51" s="749" t="s">
        <v>574</v>
      </c>
      <c r="J51" s="181"/>
      <c r="K51" s="181"/>
      <c r="L51" s="181"/>
      <c r="M51" s="181"/>
      <c r="N51" s="181"/>
      <c r="O51" s="181"/>
      <c r="P51" s="181"/>
      <c r="Q51" s="181"/>
      <c r="R51" s="181"/>
      <c r="S51" s="181"/>
      <c r="T51" s="181"/>
      <c r="U51" s="181"/>
      <c r="V51" s="181"/>
      <c r="W51" s="181"/>
      <c r="X51" s="181"/>
      <c r="Y51" s="181"/>
      <c r="Z51" s="181"/>
      <c r="AA51" s="181"/>
      <c r="AB51" s="181"/>
      <c r="AC51" s="181"/>
      <c r="AD51" s="181"/>
      <c r="AE51" s="181"/>
      <c r="AF51" s="181"/>
      <c r="AG51" s="181"/>
      <c r="AH51" s="181"/>
      <c r="AI51" s="181"/>
      <c r="AJ51" s="181"/>
    </row>
    <row r="52" spans="2:36">
      <c r="B52" s="708" t="s">
        <v>74</v>
      </c>
      <c r="C52" s="726" t="s">
        <v>551</v>
      </c>
      <c r="D52" s="744"/>
      <c r="E52" s="741" t="s">
        <v>574</v>
      </c>
      <c r="F52" s="719"/>
      <c r="G52" s="720"/>
      <c r="H52" s="754"/>
      <c r="I52" s="749" t="s">
        <v>574</v>
      </c>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row>
    <row r="53" spans="2:36">
      <c r="B53" s="708" t="s">
        <v>74</v>
      </c>
      <c r="C53" s="726" t="s">
        <v>219</v>
      </c>
      <c r="D53" s="753"/>
      <c r="E53" s="741" t="s">
        <v>574</v>
      </c>
      <c r="F53" s="719"/>
      <c r="G53" s="720"/>
      <c r="H53" s="754"/>
      <c r="I53" s="749" t="s">
        <v>574</v>
      </c>
      <c r="J53" s="152"/>
      <c r="K53" s="152"/>
      <c r="L53" s="152"/>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row>
    <row r="54" spans="2:36">
      <c r="B54" s="712" t="s">
        <v>74</v>
      </c>
      <c r="C54" s="728" t="s">
        <v>257</v>
      </c>
      <c r="D54" s="750"/>
      <c r="E54" s="751" t="s">
        <v>574</v>
      </c>
      <c r="F54" s="722"/>
      <c r="G54" s="723"/>
      <c r="H54" s="752"/>
      <c r="I54" s="749" t="s">
        <v>574</v>
      </c>
      <c r="J54" s="181"/>
      <c r="K54" s="181"/>
      <c r="L54" s="181"/>
      <c r="M54" s="181"/>
      <c r="N54" s="181"/>
      <c r="O54" s="181"/>
      <c r="P54" s="181"/>
      <c r="Q54" s="181"/>
      <c r="R54" s="181"/>
      <c r="S54" s="181"/>
      <c r="T54" s="181"/>
      <c r="U54" s="181"/>
      <c r="V54" s="181"/>
      <c r="W54" s="181"/>
      <c r="X54" s="181"/>
      <c r="Y54" s="181"/>
      <c r="Z54" s="181"/>
      <c r="AA54" s="181"/>
      <c r="AB54" s="181"/>
      <c r="AC54" s="181"/>
      <c r="AD54" s="181"/>
      <c r="AE54" s="181"/>
      <c r="AF54" s="181"/>
      <c r="AG54" s="181"/>
      <c r="AH54" s="181"/>
      <c r="AI54" s="181"/>
      <c r="AJ54" s="181"/>
    </row>
    <row r="55" spans="2:36">
      <c r="B55" s="708" t="s">
        <v>89</v>
      </c>
      <c r="C55" s="729" t="s">
        <v>90</v>
      </c>
      <c r="D55" s="753" t="s">
        <v>574</v>
      </c>
      <c r="E55" s="741"/>
      <c r="F55" s="719"/>
      <c r="G55" s="720"/>
      <c r="H55" s="756" t="s">
        <v>574</v>
      </c>
      <c r="I55" s="72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row>
    <row r="56" spans="2:36">
      <c r="B56" s="708" t="s">
        <v>89</v>
      </c>
      <c r="C56" s="733" t="s">
        <v>246</v>
      </c>
      <c r="D56" s="750" t="s">
        <v>574</v>
      </c>
      <c r="E56" s="751"/>
      <c r="F56" s="722"/>
      <c r="G56" s="723"/>
      <c r="H56" s="756" t="s">
        <v>574</v>
      </c>
      <c r="I56" s="724"/>
      <c r="J56" s="181"/>
      <c r="K56" s="181"/>
      <c r="L56" s="181"/>
      <c r="M56" s="181"/>
      <c r="N56" s="181"/>
      <c r="O56" s="181"/>
      <c r="P56" s="181"/>
      <c r="Q56" s="181"/>
      <c r="R56" s="181"/>
      <c r="S56" s="181"/>
      <c r="T56" s="181"/>
      <c r="U56" s="181"/>
      <c r="V56" s="181"/>
      <c r="W56" s="181"/>
      <c r="X56" s="181"/>
      <c r="Y56" s="181"/>
      <c r="Z56" s="181"/>
      <c r="AA56" s="181"/>
      <c r="AB56" s="181"/>
      <c r="AC56" s="181"/>
      <c r="AD56" s="181"/>
      <c r="AE56" s="181"/>
      <c r="AF56" s="181"/>
      <c r="AG56" s="181"/>
      <c r="AH56" s="181"/>
      <c r="AI56" s="181"/>
      <c r="AJ56" s="181"/>
    </row>
    <row r="57" spans="2:36">
      <c r="B57" s="708"/>
      <c r="C57" s="735" t="s">
        <v>93</v>
      </c>
      <c r="D57" s="753" t="s">
        <v>574</v>
      </c>
      <c r="E57" s="741"/>
      <c r="F57" s="719"/>
      <c r="G57" s="720"/>
      <c r="H57" s="754"/>
      <c r="I57" s="721"/>
      <c r="J57" s="181"/>
      <c r="K57" s="181"/>
      <c r="L57" s="181"/>
      <c r="M57" s="181"/>
      <c r="N57" s="181"/>
      <c r="O57" s="181"/>
      <c r="P57" s="181"/>
      <c r="Q57" s="181"/>
      <c r="R57" s="181"/>
      <c r="S57" s="181"/>
      <c r="T57" s="181"/>
      <c r="U57" s="181"/>
      <c r="V57" s="181"/>
      <c r="W57" s="181"/>
      <c r="X57" s="181"/>
      <c r="Y57" s="181"/>
      <c r="Z57" s="181"/>
      <c r="AA57" s="181"/>
      <c r="AB57" s="181"/>
      <c r="AC57" s="181"/>
      <c r="AD57" s="181"/>
      <c r="AE57" s="181"/>
      <c r="AF57" s="181"/>
      <c r="AG57" s="181"/>
      <c r="AH57" s="181"/>
      <c r="AI57" s="181"/>
      <c r="AJ57" s="181"/>
    </row>
    <row r="58" spans="2:36" ht="15.75" thickBot="1">
      <c r="B58" s="712" t="s">
        <v>274</v>
      </c>
      <c r="C58" s="728" t="s">
        <v>275</v>
      </c>
      <c r="D58" s="760"/>
      <c r="E58" s="751"/>
      <c r="F58" s="722"/>
      <c r="G58" s="723"/>
      <c r="H58" s="761"/>
      <c r="I58" s="762"/>
      <c r="J58" s="181"/>
      <c r="K58" s="181"/>
      <c r="L58" s="181"/>
      <c r="M58" s="181"/>
      <c r="N58" s="181"/>
      <c r="O58" s="181"/>
      <c r="P58" s="181"/>
      <c r="Q58" s="181"/>
      <c r="R58" s="181"/>
      <c r="S58" s="181"/>
      <c r="T58" s="181"/>
      <c r="U58" s="181"/>
      <c r="V58" s="181"/>
      <c r="W58" s="181"/>
      <c r="X58" s="181"/>
      <c r="Y58" s="181"/>
      <c r="Z58" s="181"/>
      <c r="AA58" s="181"/>
      <c r="AB58" s="181"/>
      <c r="AC58" s="181"/>
      <c r="AD58" s="181"/>
      <c r="AE58" s="181"/>
      <c r="AF58" s="181"/>
      <c r="AG58" s="181"/>
      <c r="AH58" s="181"/>
      <c r="AI58" s="181"/>
      <c r="AJ58" s="181"/>
    </row>
    <row r="59" spans="2:36" ht="27" customHeight="1" thickBot="1">
      <c r="B59" s="1206" t="s">
        <v>278</v>
      </c>
      <c r="C59" s="1207"/>
      <c r="D59" s="1208"/>
      <c r="E59" s="1207"/>
      <c r="F59" s="1207"/>
      <c r="G59" s="1207"/>
      <c r="H59" s="1208"/>
      <c r="I59" s="1209"/>
    </row>
    <row r="60" spans="2:36" ht="15.75" thickBot="1">
      <c r="B60" s="713" t="s">
        <v>183</v>
      </c>
      <c r="C60" s="735" t="s">
        <v>547</v>
      </c>
      <c r="D60" s="736"/>
      <c r="E60" s="763" t="s">
        <v>574</v>
      </c>
      <c r="F60" s="764"/>
      <c r="G60" s="765"/>
      <c r="H60" s="766"/>
      <c r="I60" s="767" t="s">
        <v>574</v>
      </c>
    </row>
    <row r="61" spans="2:36" ht="15.75" thickBot="1">
      <c r="B61" s="714" t="s">
        <v>183</v>
      </c>
      <c r="C61" s="733" t="s">
        <v>316</v>
      </c>
      <c r="D61" s="737"/>
      <c r="E61" s="763" t="s">
        <v>574</v>
      </c>
      <c r="F61" s="764"/>
      <c r="G61" s="765"/>
      <c r="H61" s="768"/>
      <c r="I61" s="767" t="s">
        <v>574</v>
      </c>
    </row>
    <row r="62" spans="2:36" ht="15.75" thickBot="1">
      <c r="B62" s="714" t="s">
        <v>183</v>
      </c>
      <c r="C62" s="735" t="s">
        <v>330</v>
      </c>
      <c r="D62" s="770"/>
      <c r="E62" s="763" t="s">
        <v>574</v>
      </c>
      <c r="F62" s="764"/>
      <c r="G62" s="765"/>
      <c r="H62" s="771"/>
      <c r="I62" s="767" t="s">
        <v>574</v>
      </c>
    </row>
    <row r="63" spans="2:36" ht="34.5" customHeight="1" thickBot="1">
      <c r="B63" s="1241" t="s">
        <v>342</v>
      </c>
      <c r="C63" s="1242"/>
      <c r="D63" s="1243"/>
      <c r="E63" s="1242"/>
      <c r="F63" s="1242"/>
      <c r="G63" s="1242"/>
      <c r="H63" s="1243"/>
      <c r="I63" s="1244"/>
    </row>
    <row r="64" spans="2:36" ht="15.75" thickBot="1">
      <c r="B64" s="713" t="s">
        <v>343</v>
      </c>
      <c r="C64" s="730" t="s">
        <v>553</v>
      </c>
      <c r="D64" s="740"/>
      <c r="E64" s="741"/>
      <c r="F64" s="719"/>
      <c r="G64" s="720" t="s">
        <v>574</v>
      </c>
      <c r="H64" s="742"/>
      <c r="I64" s="743" t="s">
        <v>574</v>
      </c>
    </row>
    <row r="65" spans="1:704" ht="15.75" thickBot="1">
      <c r="B65" s="713" t="s">
        <v>343</v>
      </c>
      <c r="C65" s="730" t="s">
        <v>552</v>
      </c>
      <c r="D65" s="744"/>
      <c r="E65" s="741"/>
      <c r="F65" s="719"/>
      <c r="G65" s="720" t="s">
        <v>574</v>
      </c>
      <c r="H65" s="754"/>
      <c r="I65" s="743" t="s">
        <v>574</v>
      </c>
    </row>
    <row r="66" spans="1:704" ht="15.75" thickBot="1">
      <c r="B66" s="713" t="s">
        <v>346</v>
      </c>
      <c r="C66" s="730" t="s">
        <v>347</v>
      </c>
      <c r="D66" s="772"/>
      <c r="E66" s="741"/>
      <c r="F66" s="719"/>
      <c r="G66" s="720" t="s">
        <v>574</v>
      </c>
      <c r="H66" s="773"/>
      <c r="I66" s="743" t="s">
        <v>574</v>
      </c>
    </row>
    <row r="67" spans="1:704" s="203" customFormat="1" ht="34.5" customHeight="1" thickBot="1">
      <c r="A67" s="180"/>
      <c r="B67" s="1241" t="s">
        <v>446</v>
      </c>
      <c r="C67" s="1242"/>
      <c r="D67" s="1243"/>
      <c r="E67" s="1242"/>
      <c r="F67" s="1242"/>
      <c r="G67" s="1242"/>
      <c r="H67" s="1243"/>
      <c r="I67" s="1244"/>
      <c r="J67" s="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0"/>
      <c r="BD67" s="180"/>
      <c r="BE67" s="180"/>
      <c r="BF67" s="180"/>
      <c r="BG67" s="180"/>
      <c r="BH67" s="180"/>
      <c r="BI67" s="180"/>
      <c r="BJ67" s="180"/>
      <c r="BK67" s="180"/>
      <c r="BL67" s="180"/>
      <c r="BM67" s="180"/>
      <c r="BN67" s="180"/>
      <c r="BO67" s="180"/>
      <c r="BP67" s="180"/>
      <c r="BQ67" s="180"/>
      <c r="BR67" s="180"/>
      <c r="BS67" s="180"/>
      <c r="BT67" s="180"/>
      <c r="BU67" s="180"/>
      <c r="BV67" s="180"/>
      <c r="BW67" s="180"/>
      <c r="BX67" s="180"/>
      <c r="BY67" s="180"/>
      <c r="BZ67" s="180"/>
      <c r="CA67" s="180"/>
      <c r="CB67" s="180"/>
      <c r="CC67" s="180"/>
      <c r="CD67" s="180"/>
      <c r="CE67" s="180"/>
      <c r="CF67" s="180"/>
      <c r="CG67" s="180"/>
      <c r="CH67" s="180"/>
      <c r="CI67" s="180"/>
      <c r="CJ67" s="180"/>
      <c r="CK67" s="180"/>
      <c r="CL67" s="180"/>
      <c r="CM67" s="180"/>
      <c r="CN67" s="180"/>
      <c r="CO67" s="180"/>
      <c r="CP67" s="180"/>
      <c r="CQ67" s="180"/>
      <c r="CR67" s="180"/>
      <c r="CS67" s="180"/>
      <c r="CT67" s="180"/>
      <c r="CU67" s="180"/>
      <c r="CV67" s="180"/>
      <c r="CW67" s="180"/>
      <c r="CX67" s="180"/>
      <c r="CY67" s="180"/>
      <c r="CZ67" s="180"/>
      <c r="DA67" s="180"/>
      <c r="DB67" s="180"/>
      <c r="DC67" s="180"/>
      <c r="DD67" s="180"/>
      <c r="DE67" s="180"/>
      <c r="DF67" s="180"/>
      <c r="DG67" s="180"/>
      <c r="DH67" s="180"/>
      <c r="DI67" s="180"/>
      <c r="DJ67" s="180"/>
      <c r="DK67" s="180"/>
      <c r="DL67" s="180"/>
      <c r="DM67" s="180"/>
      <c r="DN67" s="180"/>
      <c r="DO67" s="180"/>
      <c r="DP67" s="180"/>
      <c r="DQ67" s="180"/>
      <c r="DR67" s="180"/>
      <c r="DS67" s="180"/>
      <c r="DT67" s="180"/>
      <c r="DU67" s="180"/>
      <c r="DV67" s="180"/>
      <c r="DW67" s="180"/>
      <c r="DX67" s="180"/>
      <c r="DY67" s="180"/>
      <c r="DZ67" s="180"/>
      <c r="EA67" s="180"/>
      <c r="EB67" s="180"/>
      <c r="EC67" s="180"/>
      <c r="ED67" s="180"/>
      <c r="EE67" s="180"/>
      <c r="EF67" s="180"/>
      <c r="EG67" s="180"/>
      <c r="EH67" s="180"/>
      <c r="EI67" s="180"/>
      <c r="EJ67" s="180"/>
      <c r="EK67" s="180"/>
      <c r="EL67" s="180"/>
      <c r="EM67" s="180"/>
      <c r="EN67" s="180"/>
      <c r="EO67" s="180"/>
      <c r="EP67" s="180"/>
      <c r="EQ67" s="180"/>
      <c r="ER67" s="180"/>
      <c r="ES67" s="180"/>
      <c r="ET67" s="180"/>
      <c r="EU67" s="180"/>
      <c r="EV67" s="180"/>
      <c r="EW67" s="180"/>
      <c r="EX67" s="180"/>
      <c r="EY67" s="180"/>
      <c r="EZ67" s="180"/>
      <c r="FA67" s="180"/>
      <c r="FB67" s="180"/>
      <c r="FC67" s="180"/>
      <c r="FD67" s="180"/>
      <c r="FE67" s="180"/>
      <c r="FF67" s="180"/>
      <c r="FG67" s="180"/>
      <c r="FH67" s="180"/>
      <c r="FI67" s="180"/>
      <c r="FJ67" s="180"/>
      <c r="FK67" s="180"/>
      <c r="FL67" s="180"/>
      <c r="FM67" s="180"/>
      <c r="FN67" s="180"/>
      <c r="FO67" s="180"/>
      <c r="FP67" s="180"/>
      <c r="FQ67" s="180"/>
      <c r="FR67" s="180"/>
      <c r="FS67" s="180"/>
      <c r="FT67" s="180"/>
      <c r="FU67" s="180"/>
      <c r="FV67" s="180"/>
      <c r="FW67" s="180"/>
      <c r="FX67" s="180"/>
      <c r="FY67" s="180"/>
      <c r="FZ67" s="180"/>
      <c r="GA67" s="180"/>
      <c r="GB67" s="180"/>
      <c r="GC67" s="180"/>
      <c r="GD67" s="180"/>
      <c r="GE67" s="180"/>
      <c r="GF67" s="180"/>
      <c r="GG67" s="180"/>
      <c r="GH67" s="180"/>
      <c r="GI67" s="180"/>
      <c r="GJ67" s="180"/>
      <c r="GK67" s="180"/>
      <c r="GL67" s="180"/>
      <c r="GM67" s="180"/>
      <c r="GN67" s="180"/>
      <c r="GO67" s="180"/>
      <c r="GP67" s="180"/>
      <c r="GQ67" s="180"/>
      <c r="GR67" s="180"/>
      <c r="GS67" s="180"/>
      <c r="GT67" s="180"/>
      <c r="GU67" s="180"/>
      <c r="GV67" s="180"/>
      <c r="GW67" s="180"/>
      <c r="GX67" s="180"/>
      <c r="GY67" s="180"/>
      <c r="GZ67" s="180"/>
      <c r="HA67" s="180"/>
      <c r="HB67" s="180"/>
      <c r="HC67" s="180"/>
      <c r="HD67" s="180"/>
      <c r="HE67" s="180"/>
      <c r="HF67" s="180"/>
      <c r="HG67" s="180"/>
      <c r="HH67" s="180"/>
      <c r="HI67" s="180"/>
      <c r="HJ67" s="180"/>
      <c r="HK67" s="180"/>
      <c r="HL67" s="180"/>
      <c r="HM67" s="180"/>
      <c r="HN67" s="180"/>
      <c r="HO67" s="180"/>
      <c r="HP67" s="180"/>
      <c r="HQ67" s="180"/>
      <c r="HR67" s="180"/>
      <c r="HS67" s="180"/>
      <c r="HT67" s="180"/>
      <c r="HU67" s="180"/>
      <c r="HV67" s="180"/>
      <c r="HW67" s="180"/>
      <c r="HX67" s="180"/>
      <c r="HY67" s="180"/>
      <c r="HZ67" s="180"/>
      <c r="IA67" s="180"/>
      <c r="IB67" s="180"/>
      <c r="IC67" s="180"/>
      <c r="ID67" s="180"/>
      <c r="IE67" s="180"/>
      <c r="IF67" s="180"/>
      <c r="IG67" s="180"/>
      <c r="IH67" s="180"/>
      <c r="II67" s="180"/>
      <c r="IJ67" s="180"/>
      <c r="IK67" s="180"/>
      <c r="IL67" s="180"/>
      <c r="IM67" s="180"/>
      <c r="IN67" s="180"/>
      <c r="IO67" s="180"/>
      <c r="IP67" s="180"/>
      <c r="IQ67" s="180"/>
      <c r="IR67" s="180"/>
      <c r="IS67" s="180"/>
      <c r="IT67" s="180"/>
      <c r="IU67" s="180"/>
      <c r="IV67" s="180"/>
      <c r="IW67" s="180"/>
      <c r="IX67" s="180"/>
      <c r="IY67" s="180"/>
      <c r="IZ67" s="180"/>
      <c r="JA67" s="180"/>
      <c r="JB67" s="180"/>
      <c r="JC67" s="180"/>
      <c r="JD67" s="180"/>
      <c r="JE67" s="180"/>
      <c r="JF67" s="180"/>
      <c r="JG67" s="180"/>
      <c r="JH67" s="180"/>
      <c r="JI67" s="180"/>
      <c r="JJ67" s="180"/>
      <c r="JK67" s="180"/>
      <c r="JL67" s="180"/>
      <c r="JM67" s="180"/>
      <c r="JN67" s="180"/>
      <c r="JO67" s="180"/>
      <c r="JP67" s="180"/>
      <c r="JQ67" s="180"/>
      <c r="JR67" s="180"/>
      <c r="JS67" s="180"/>
      <c r="JT67" s="180"/>
      <c r="JU67" s="180"/>
      <c r="JV67" s="180"/>
      <c r="JW67" s="180"/>
      <c r="JX67" s="180"/>
      <c r="JY67" s="180"/>
      <c r="JZ67" s="180"/>
      <c r="KA67" s="180"/>
      <c r="KB67" s="180"/>
      <c r="KC67" s="180"/>
      <c r="KD67" s="180"/>
      <c r="KE67" s="180"/>
      <c r="KF67" s="180"/>
      <c r="KG67" s="180"/>
      <c r="KH67" s="180"/>
      <c r="KI67" s="180"/>
      <c r="KJ67" s="180"/>
      <c r="KK67" s="180"/>
      <c r="KL67" s="180"/>
      <c r="KM67" s="180"/>
      <c r="KN67" s="180"/>
      <c r="KO67" s="180"/>
      <c r="KP67" s="180"/>
      <c r="KQ67" s="180"/>
      <c r="KR67" s="180"/>
      <c r="KS67" s="180"/>
      <c r="KT67" s="180"/>
      <c r="KU67" s="180"/>
      <c r="KV67" s="180"/>
      <c r="KW67" s="180"/>
      <c r="KX67" s="180"/>
      <c r="KY67" s="180"/>
      <c r="KZ67" s="180"/>
      <c r="LA67" s="180"/>
      <c r="LB67" s="180"/>
      <c r="LC67" s="180"/>
      <c r="LD67" s="180"/>
      <c r="LE67" s="180"/>
      <c r="LF67" s="180"/>
      <c r="LG67" s="180"/>
      <c r="LH67" s="180"/>
      <c r="LI67" s="180"/>
      <c r="LJ67" s="180"/>
      <c r="LK67" s="180"/>
      <c r="LL67" s="180"/>
      <c r="LM67" s="180"/>
      <c r="LN67" s="180"/>
      <c r="LO67" s="180"/>
      <c r="LP67" s="180"/>
      <c r="LQ67" s="180"/>
      <c r="LR67" s="180"/>
      <c r="LS67" s="180"/>
      <c r="LT67" s="180"/>
      <c r="LU67" s="180"/>
      <c r="LV67" s="180"/>
      <c r="LW67" s="180"/>
      <c r="LX67" s="180"/>
      <c r="LY67" s="180"/>
      <c r="LZ67" s="180"/>
      <c r="MA67" s="180"/>
      <c r="MB67" s="180"/>
      <c r="MC67" s="180"/>
      <c r="MD67" s="180"/>
      <c r="ME67" s="180"/>
      <c r="MF67" s="180"/>
      <c r="MG67" s="180"/>
      <c r="MH67" s="180"/>
      <c r="MI67" s="180"/>
      <c r="MJ67" s="180"/>
      <c r="MK67" s="180"/>
      <c r="ML67" s="180"/>
      <c r="MM67" s="180"/>
      <c r="MN67" s="180"/>
      <c r="MO67" s="180"/>
      <c r="MP67" s="180"/>
      <c r="MQ67" s="180"/>
      <c r="MR67" s="180"/>
      <c r="MS67" s="180"/>
      <c r="MT67" s="180"/>
      <c r="MU67" s="180"/>
      <c r="MV67" s="180"/>
      <c r="MW67" s="180"/>
      <c r="MX67" s="180"/>
      <c r="MY67" s="180"/>
      <c r="MZ67" s="180"/>
      <c r="NA67" s="180"/>
      <c r="NB67" s="180"/>
      <c r="NC67" s="180"/>
      <c r="ND67" s="180"/>
      <c r="NE67" s="180"/>
      <c r="NF67" s="180"/>
      <c r="NG67" s="180"/>
      <c r="NH67" s="180"/>
      <c r="NI67" s="180"/>
      <c r="NJ67" s="180"/>
      <c r="NK67" s="180"/>
      <c r="NL67" s="180"/>
      <c r="NM67" s="180"/>
      <c r="NN67" s="180"/>
      <c r="NO67" s="180"/>
      <c r="NP67" s="180"/>
      <c r="NQ67" s="180"/>
      <c r="NR67" s="180"/>
      <c r="NS67" s="180"/>
      <c r="NT67" s="180"/>
      <c r="NU67" s="180"/>
      <c r="NV67" s="180"/>
      <c r="NW67" s="180"/>
      <c r="NX67" s="180"/>
      <c r="NY67" s="180"/>
      <c r="NZ67" s="180"/>
      <c r="OA67" s="180"/>
      <c r="OB67" s="180"/>
      <c r="OC67" s="180"/>
      <c r="OD67" s="180"/>
      <c r="OE67" s="180"/>
      <c r="OF67" s="180"/>
      <c r="OG67" s="180"/>
      <c r="OH67" s="180"/>
      <c r="OI67" s="180"/>
      <c r="OJ67" s="180"/>
      <c r="OK67" s="180"/>
      <c r="OL67" s="180"/>
      <c r="OM67" s="180"/>
      <c r="ON67" s="180"/>
      <c r="OO67" s="180"/>
      <c r="OP67" s="180"/>
      <c r="OQ67" s="180"/>
      <c r="OR67" s="180"/>
      <c r="OS67" s="180"/>
      <c r="OT67" s="180"/>
      <c r="OU67" s="180"/>
      <c r="OV67" s="180"/>
      <c r="OW67" s="180"/>
      <c r="OX67" s="180"/>
      <c r="OY67" s="180"/>
      <c r="OZ67" s="180"/>
      <c r="PA67" s="180"/>
      <c r="PB67" s="180"/>
      <c r="PC67" s="180"/>
      <c r="PD67" s="180"/>
      <c r="PE67" s="180"/>
      <c r="PF67" s="180"/>
      <c r="PG67" s="180"/>
      <c r="PH67" s="180"/>
      <c r="PI67" s="180"/>
      <c r="PJ67" s="180"/>
      <c r="PK67" s="180"/>
      <c r="PL67" s="180"/>
      <c r="PM67" s="180"/>
      <c r="PN67" s="180"/>
      <c r="PO67" s="180"/>
      <c r="PP67" s="180"/>
      <c r="PQ67" s="180"/>
      <c r="PR67" s="180"/>
      <c r="PS67" s="180"/>
      <c r="PT67" s="180"/>
      <c r="PU67" s="180"/>
      <c r="PV67" s="180"/>
      <c r="PW67" s="180"/>
      <c r="PX67" s="180"/>
      <c r="PY67" s="180"/>
      <c r="PZ67" s="180"/>
      <c r="QA67" s="180"/>
      <c r="QB67" s="180"/>
      <c r="QC67" s="180"/>
      <c r="QD67" s="180"/>
      <c r="QE67" s="180"/>
      <c r="QF67" s="180"/>
      <c r="QG67" s="180"/>
      <c r="QH67" s="180"/>
      <c r="QI67" s="180"/>
      <c r="QJ67" s="180"/>
      <c r="QK67" s="180"/>
      <c r="QL67" s="180"/>
      <c r="QM67" s="180"/>
      <c r="QN67" s="180"/>
      <c r="QO67" s="180"/>
      <c r="QP67" s="180"/>
      <c r="QQ67" s="180"/>
      <c r="QR67" s="180"/>
      <c r="QS67" s="180"/>
      <c r="QT67" s="180"/>
      <c r="QU67" s="180"/>
      <c r="QV67" s="180"/>
      <c r="QW67" s="180"/>
      <c r="QX67" s="180"/>
      <c r="QY67" s="180"/>
      <c r="QZ67" s="180"/>
      <c r="RA67" s="180"/>
      <c r="RB67" s="180"/>
      <c r="RC67" s="180"/>
      <c r="RD67" s="180"/>
      <c r="RE67" s="180"/>
      <c r="RF67" s="180"/>
      <c r="RG67" s="180"/>
      <c r="RH67" s="180"/>
      <c r="RI67" s="180"/>
      <c r="RJ67" s="180"/>
      <c r="RK67" s="180"/>
      <c r="RL67" s="180"/>
      <c r="RM67" s="180"/>
      <c r="RN67" s="180"/>
      <c r="RO67" s="180"/>
      <c r="RP67" s="180"/>
      <c r="RQ67" s="180"/>
      <c r="RR67" s="180"/>
      <c r="RS67" s="180"/>
      <c r="RT67" s="180"/>
      <c r="RU67" s="180"/>
      <c r="RV67" s="180"/>
      <c r="RW67" s="180"/>
      <c r="RX67" s="180"/>
      <c r="RY67" s="180"/>
      <c r="RZ67" s="180"/>
      <c r="SA67" s="180"/>
      <c r="SB67" s="180"/>
      <c r="SC67" s="180"/>
      <c r="SD67" s="180"/>
      <c r="SE67" s="180"/>
      <c r="SF67" s="180"/>
      <c r="SG67" s="180"/>
      <c r="SH67" s="180"/>
      <c r="SI67" s="180"/>
      <c r="SJ67" s="180"/>
      <c r="SK67" s="180"/>
      <c r="SL67" s="180"/>
      <c r="SM67" s="180"/>
      <c r="SN67" s="180"/>
      <c r="SO67" s="180"/>
      <c r="SP67" s="180"/>
      <c r="SQ67" s="180"/>
      <c r="SR67" s="180"/>
      <c r="SS67" s="180"/>
      <c r="ST67" s="180"/>
      <c r="SU67" s="180"/>
      <c r="SV67" s="180"/>
      <c r="SW67" s="180"/>
      <c r="SX67" s="180"/>
      <c r="SY67" s="180"/>
      <c r="SZ67" s="180"/>
      <c r="TA67" s="180"/>
      <c r="TB67" s="180"/>
      <c r="TC67" s="180"/>
      <c r="TD67" s="180"/>
      <c r="TE67" s="180"/>
      <c r="TF67" s="180"/>
      <c r="TG67" s="180"/>
      <c r="TH67" s="180"/>
      <c r="TI67" s="180"/>
      <c r="TJ67" s="180"/>
      <c r="TK67" s="180"/>
      <c r="TL67" s="180"/>
      <c r="TM67" s="180"/>
      <c r="TN67" s="180"/>
      <c r="TO67" s="180"/>
      <c r="TP67" s="180"/>
      <c r="TQ67" s="180"/>
      <c r="TR67" s="180"/>
      <c r="TS67" s="180"/>
      <c r="TT67" s="180"/>
      <c r="TU67" s="180"/>
      <c r="TV67" s="180"/>
      <c r="TW67" s="180"/>
      <c r="TX67" s="180"/>
      <c r="TY67" s="180"/>
      <c r="TZ67" s="180"/>
      <c r="UA67" s="180"/>
      <c r="UB67" s="180"/>
      <c r="UC67" s="180"/>
      <c r="UD67" s="180"/>
      <c r="UE67" s="180"/>
      <c r="UF67" s="180"/>
      <c r="UG67" s="180"/>
      <c r="UH67" s="180"/>
      <c r="UI67" s="180"/>
      <c r="UJ67" s="180"/>
      <c r="UK67" s="180"/>
      <c r="UL67" s="180"/>
      <c r="UM67" s="180"/>
      <c r="UN67" s="180"/>
      <c r="UO67" s="180"/>
      <c r="UP67" s="180"/>
      <c r="UQ67" s="180"/>
      <c r="UR67" s="180"/>
      <c r="US67" s="180"/>
      <c r="UT67" s="180"/>
      <c r="UU67" s="180"/>
      <c r="UV67" s="180"/>
      <c r="UW67" s="180"/>
      <c r="UX67" s="180"/>
      <c r="UY67" s="180"/>
      <c r="UZ67" s="180"/>
      <c r="VA67" s="180"/>
      <c r="VB67" s="180"/>
      <c r="VC67" s="180"/>
      <c r="VD67" s="180"/>
      <c r="VE67" s="180"/>
      <c r="VF67" s="180"/>
      <c r="VG67" s="180"/>
      <c r="VH67" s="180"/>
      <c r="VI67" s="180"/>
      <c r="VJ67" s="180"/>
      <c r="VK67" s="180"/>
      <c r="VL67" s="180"/>
      <c r="VM67" s="180"/>
      <c r="VN67" s="180"/>
      <c r="VO67" s="180"/>
      <c r="VP67" s="180"/>
      <c r="VQ67" s="180"/>
      <c r="VR67" s="180"/>
      <c r="VS67" s="180"/>
      <c r="VT67" s="180"/>
      <c r="VU67" s="180"/>
      <c r="VV67" s="180"/>
      <c r="VW67" s="180"/>
      <c r="VX67" s="180"/>
      <c r="VY67" s="180"/>
      <c r="VZ67" s="180"/>
      <c r="WA67" s="180"/>
      <c r="WB67" s="180"/>
      <c r="WC67" s="180"/>
      <c r="WD67" s="180"/>
      <c r="WE67" s="180"/>
      <c r="WF67" s="180"/>
      <c r="WG67" s="180"/>
      <c r="WH67" s="180"/>
      <c r="WI67" s="180"/>
      <c r="WJ67" s="180"/>
      <c r="WK67" s="180"/>
      <c r="WL67" s="180"/>
      <c r="WM67" s="180"/>
      <c r="WN67" s="180"/>
      <c r="WO67" s="180"/>
      <c r="WP67" s="180"/>
      <c r="WQ67" s="180"/>
      <c r="WR67" s="180"/>
      <c r="WS67" s="180"/>
      <c r="WT67" s="180"/>
      <c r="WU67" s="180"/>
      <c r="WV67" s="180"/>
      <c r="WW67" s="180"/>
      <c r="WX67" s="180"/>
      <c r="WY67" s="180"/>
      <c r="WZ67" s="180"/>
      <c r="XA67" s="180"/>
      <c r="XB67" s="180"/>
      <c r="XC67" s="180"/>
      <c r="XD67" s="180"/>
      <c r="XE67" s="180"/>
      <c r="XF67" s="180"/>
      <c r="XG67" s="180"/>
      <c r="XH67" s="180"/>
      <c r="XI67" s="180"/>
      <c r="XJ67" s="180"/>
      <c r="XK67" s="180"/>
      <c r="XL67" s="180"/>
      <c r="XM67" s="180"/>
      <c r="XN67" s="180"/>
      <c r="XO67" s="180"/>
      <c r="XP67" s="180"/>
      <c r="XQ67" s="180"/>
      <c r="XR67" s="180"/>
      <c r="XS67" s="180"/>
      <c r="XT67" s="180"/>
      <c r="XU67" s="180"/>
      <c r="XV67" s="180"/>
      <c r="XW67" s="180"/>
      <c r="XX67" s="180"/>
      <c r="XY67" s="180"/>
      <c r="XZ67" s="180"/>
      <c r="YA67" s="180"/>
      <c r="YB67" s="180"/>
      <c r="YC67" s="180"/>
      <c r="YD67" s="180"/>
      <c r="YE67" s="180"/>
      <c r="YF67" s="180"/>
      <c r="YG67" s="180"/>
      <c r="YH67" s="180"/>
      <c r="YI67" s="180"/>
      <c r="YJ67" s="180"/>
      <c r="YK67" s="180"/>
      <c r="YL67" s="180"/>
      <c r="YM67" s="180"/>
      <c r="YN67" s="180"/>
      <c r="YO67" s="180"/>
      <c r="YP67" s="180"/>
      <c r="YQ67" s="180"/>
      <c r="YR67" s="180"/>
      <c r="YS67" s="180"/>
      <c r="YT67" s="180"/>
      <c r="YU67" s="180"/>
      <c r="YV67" s="180"/>
      <c r="YW67" s="180"/>
      <c r="YX67" s="180"/>
      <c r="YY67" s="180"/>
      <c r="YZ67" s="180"/>
      <c r="ZA67" s="180"/>
      <c r="ZB67" s="180"/>
      <c r="ZC67" s="180"/>
      <c r="ZD67" s="180"/>
      <c r="ZE67" s="180"/>
      <c r="ZF67" s="180"/>
      <c r="ZG67" s="180"/>
      <c r="ZH67" s="180"/>
      <c r="ZI67" s="180"/>
      <c r="ZJ67" s="180"/>
      <c r="ZK67" s="180"/>
      <c r="ZL67" s="180"/>
      <c r="ZM67" s="180"/>
      <c r="ZN67" s="180"/>
      <c r="ZO67" s="180"/>
      <c r="ZP67" s="180"/>
      <c r="ZQ67" s="180"/>
      <c r="ZR67" s="180"/>
      <c r="ZS67" s="180"/>
      <c r="ZT67" s="180"/>
      <c r="ZU67" s="180"/>
      <c r="ZV67" s="180"/>
      <c r="ZW67" s="180"/>
      <c r="ZX67" s="180"/>
      <c r="ZY67" s="180"/>
      <c r="ZZ67" s="180"/>
      <c r="AAA67" s="180"/>
      <c r="AAB67" s="180"/>
    </row>
    <row r="68" spans="1:704" ht="24" customHeight="1" thickBot="1">
      <c r="B68" s="714" t="s">
        <v>508</v>
      </c>
      <c r="C68" s="728" t="s">
        <v>509</v>
      </c>
      <c r="D68" s="774"/>
      <c r="E68" s="763"/>
      <c r="F68" s="764" t="s">
        <v>574</v>
      </c>
      <c r="G68" s="765"/>
      <c r="H68" s="766"/>
      <c r="I68" s="767" t="s">
        <v>574</v>
      </c>
      <c r="J68" s="201"/>
      <c r="K68" s="201"/>
      <c r="L68" s="201"/>
      <c r="M68" s="201"/>
      <c r="N68" s="201"/>
      <c r="O68" s="20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row>
    <row r="69" spans="1:704" ht="24" customHeight="1" thickBot="1">
      <c r="B69" s="714" t="s">
        <v>508</v>
      </c>
      <c r="C69" s="728" t="s">
        <v>524</v>
      </c>
      <c r="D69" s="775"/>
      <c r="E69" s="763"/>
      <c r="F69" s="764" t="s">
        <v>574</v>
      </c>
      <c r="G69" s="765"/>
      <c r="H69" s="768"/>
      <c r="I69" s="767" t="s">
        <v>574</v>
      </c>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1"/>
      <c r="AY69" s="201"/>
      <c r="AZ69" s="201"/>
      <c r="BA69" s="201"/>
      <c r="BB69" s="201"/>
    </row>
    <row r="70" spans="1:704" ht="24" customHeight="1" thickBot="1">
      <c r="B70" s="714" t="s">
        <v>497</v>
      </c>
      <c r="C70" s="734" t="s">
        <v>498</v>
      </c>
      <c r="D70" s="775"/>
      <c r="E70" s="763"/>
      <c r="F70" s="764" t="s">
        <v>574</v>
      </c>
      <c r="G70" s="765"/>
      <c r="H70" s="768"/>
      <c r="I70" s="767" t="s">
        <v>574</v>
      </c>
    </row>
    <row r="71" spans="1:704" ht="24" customHeight="1" thickBot="1">
      <c r="B71" s="713" t="s">
        <v>481</v>
      </c>
      <c r="C71" s="726" t="s">
        <v>482</v>
      </c>
      <c r="D71" s="737"/>
      <c r="E71" s="715"/>
      <c r="F71" s="481"/>
      <c r="G71" s="776" t="s">
        <v>574</v>
      </c>
      <c r="H71" s="712"/>
      <c r="I71" s="767" t="s">
        <v>574</v>
      </c>
    </row>
    <row r="72" spans="1:704" ht="24" customHeight="1" thickBot="1">
      <c r="B72" s="713" t="s">
        <v>484</v>
      </c>
      <c r="C72" s="726" t="s">
        <v>482</v>
      </c>
      <c r="D72" s="737"/>
      <c r="E72" s="715"/>
      <c r="F72" s="481"/>
      <c r="G72" s="776" t="s">
        <v>574</v>
      </c>
      <c r="H72" s="712"/>
      <c r="I72" s="767" t="s">
        <v>574</v>
      </c>
    </row>
    <row r="73" spans="1:704" ht="24" customHeight="1">
      <c r="B73" s="714" t="s">
        <v>485</v>
      </c>
      <c r="C73" s="734" t="s">
        <v>486</v>
      </c>
      <c r="D73" s="737"/>
      <c r="E73" s="763"/>
      <c r="F73" s="764"/>
      <c r="G73" s="765" t="s">
        <v>574</v>
      </c>
      <c r="H73" s="768"/>
      <c r="I73" s="767" t="s">
        <v>574</v>
      </c>
    </row>
    <row r="74" spans="1:704" ht="24" customHeight="1">
      <c r="B74" s="714" t="s">
        <v>379</v>
      </c>
      <c r="C74" s="734" t="s">
        <v>501</v>
      </c>
      <c r="D74" s="775" t="s">
        <v>574</v>
      </c>
      <c r="E74" s="763"/>
      <c r="F74" s="764"/>
      <c r="G74" s="765"/>
      <c r="H74" s="777" t="s">
        <v>574</v>
      </c>
      <c r="I74" s="778"/>
    </row>
    <row r="75" spans="1:704" ht="24" customHeight="1">
      <c r="B75" s="713" t="s">
        <v>530</v>
      </c>
      <c r="C75" s="727" t="s">
        <v>531</v>
      </c>
      <c r="D75" s="775" t="s">
        <v>574</v>
      </c>
      <c r="E75" s="763"/>
      <c r="F75" s="764"/>
      <c r="G75" s="765"/>
      <c r="H75" s="777" t="s">
        <v>574</v>
      </c>
      <c r="I75" s="778"/>
    </row>
    <row r="76" spans="1:704" ht="24" customHeight="1">
      <c r="B76" s="714" t="s">
        <v>503</v>
      </c>
      <c r="C76" s="735" t="s">
        <v>504</v>
      </c>
      <c r="D76" s="775" t="s">
        <v>574</v>
      </c>
      <c r="E76" s="763"/>
      <c r="F76" s="764"/>
      <c r="G76" s="765"/>
      <c r="H76" s="777" t="s">
        <v>574</v>
      </c>
      <c r="I76" s="778"/>
    </row>
    <row r="77" spans="1:704" ht="24" customHeight="1">
      <c r="B77" s="713" t="s">
        <v>469</v>
      </c>
      <c r="C77" s="730" t="s">
        <v>490</v>
      </c>
      <c r="D77" s="775"/>
      <c r="E77" s="763"/>
      <c r="F77" s="764"/>
      <c r="G77" s="765" t="s">
        <v>574</v>
      </c>
      <c r="H77" s="768"/>
      <c r="I77" s="769" t="s">
        <v>574</v>
      </c>
    </row>
    <row r="78" spans="1:704" ht="24" customHeight="1">
      <c r="B78" s="714" t="s">
        <v>512</v>
      </c>
      <c r="C78" s="738" t="s">
        <v>513</v>
      </c>
      <c r="D78" s="775" t="s">
        <v>574</v>
      </c>
      <c r="E78" s="763"/>
      <c r="F78" s="764"/>
      <c r="G78" s="765"/>
      <c r="H78" s="777" t="s">
        <v>574</v>
      </c>
      <c r="I78" s="778"/>
    </row>
    <row r="79" spans="1:704" ht="24" customHeight="1">
      <c r="B79" s="714" t="s">
        <v>512</v>
      </c>
      <c r="C79" s="738" t="s">
        <v>515</v>
      </c>
      <c r="D79" s="775" t="s">
        <v>574</v>
      </c>
      <c r="E79" s="763"/>
      <c r="F79" s="764"/>
      <c r="G79" s="765"/>
      <c r="H79" s="777" t="s">
        <v>574</v>
      </c>
      <c r="I79" s="778"/>
    </row>
    <row r="80" spans="1:704" ht="24" customHeight="1">
      <c r="B80" s="714" t="s">
        <v>512</v>
      </c>
      <c r="C80" s="738" t="s">
        <v>518</v>
      </c>
      <c r="D80" s="775" t="s">
        <v>574</v>
      </c>
      <c r="E80" s="763"/>
      <c r="F80" s="764"/>
      <c r="G80" s="765"/>
      <c r="H80" s="777" t="s">
        <v>574</v>
      </c>
      <c r="I80" s="778"/>
    </row>
    <row r="81" spans="2:54" ht="24" customHeight="1">
      <c r="B81" s="714" t="s">
        <v>512</v>
      </c>
      <c r="C81" s="738" t="s">
        <v>521</v>
      </c>
      <c r="D81" s="775" t="s">
        <v>574</v>
      </c>
      <c r="E81" s="763"/>
      <c r="F81" s="764"/>
      <c r="G81" s="765"/>
      <c r="H81" s="777" t="s">
        <v>574</v>
      </c>
      <c r="I81" s="778"/>
    </row>
    <row r="82" spans="2:54" ht="24" customHeight="1">
      <c r="B82" s="714" t="s">
        <v>512</v>
      </c>
      <c r="C82" s="738" t="s">
        <v>528</v>
      </c>
      <c r="D82" s="775" t="s">
        <v>574</v>
      </c>
      <c r="E82" s="763"/>
      <c r="F82" s="764"/>
      <c r="G82" s="765"/>
      <c r="H82" s="777" t="s">
        <v>574</v>
      </c>
      <c r="I82" s="778"/>
    </row>
    <row r="83" spans="2:54" ht="24" customHeight="1">
      <c r="B83" s="714" t="s">
        <v>533</v>
      </c>
      <c r="C83" s="728" t="s">
        <v>534</v>
      </c>
      <c r="D83" s="775" t="s">
        <v>574</v>
      </c>
      <c r="E83" s="763"/>
      <c r="F83" s="764"/>
      <c r="G83" s="765"/>
      <c r="H83" s="777" t="s">
        <v>574</v>
      </c>
      <c r="I83" s="778"/>
    </row>
    <row r="84" spans="2:54" ht="31.5" customHeight="1">
      <c r="B84" s="713" t="s">
        <v>706</v>
      </c>
      <c r="C84" s="730" t="s">
        <v>545</v>
      </c>
      <c r="D84" s="779"/>
      <c r="E84" s="763"/>
      <c r="F84" s="764" t="s">
        <v>574</v>
      </c>
      <c r="G84" s="765"/>
      <c r="H84" s="775"/>
      <c r="I84" s="780" t="s">
        <v>574</v>
      </c>
    </row>
    <row r="85" spans="2:54" ht="32.25" customHeight="1">
      <c r="B85" s="713" t="s">
        <v>706</v>
      </c>
      <c r="C85" s="730" t="s">
        <v>546</v>
      </c>
      <c r="D85" s="779"/>
      <c r="E85" s="763"/>
      <c r="F85" s="764" t="s">
        <v>574</v>
      </c>
      <c r="G85" s="765"/>
      <c r="H85" s="775"/>
      <c r="I85" s="780" t="s">
        <v>574</v>
      </c>
    </row>
    <row r="86" spans="2:54" ht="15.75" thickBot="1">
      <c r="B86" s="716"/>
      <c r="C86" s="739" t="s">
        <v>494</v>
      </c>
      <c r="D86" s="781"/>
      <c r="E86" s="782"/>
      <c r="F86" s="783" t="s">
        <v>574</v>
      </c>
      <c r="G86" s="784"/>
      <c r="H86" s="781"/>
      <c r="I86" s="785" t="s">
        <v>574</v>
      </c>
    </row>
    <row r="87" spans="2:54" s="180" customFormat="1" ht="15.75" thickBot="1">
      <c r="B87" s="717"/>
      <c r="C87" s="717"/>
      <c r="D87" s="718"/>
      <c r="E87" s="718"/>
      <c r="F87" s="718"/>
      <c r="G87" s="718"/>
      <c r="H87" s="718"/>
      <c r="I87" s="718"/>
    </row>
    <row r="88" spans="2:54" ht="15.75" thickBot="1">
      <c r="B88" s="725" t="s">
        <v>537</v>
      </c>
      <c r="C88" s="1194" t="s">
        <v>538</v>
      </c>
      <c r="D88" s="1195"/>
      <c r="E88" s="1195"/>
      <c r="F88" s="1195"/>
      <c r="G88" s="1195"/>
      <c r="H88" s="1195"/>
      <c r="I88" s="1196"/>
    </row>
    <row r="89" spans="2:54" s="180" customFormat="1">
      <c r="B89" s="183"/>
      <c r="C89" s="202"/>
    </row>
    <row r="90" spans="2:54" s="180" customFormat="1">
      <c r="B90" s="183"/>
      <c r="C90" s="184"/>
    </row>
    <row r="91" spans="2:54" s="180" customFormat="1">
      <c r="B91" s="183"/>
      <c r="C91" s="184"/>
    </row>
    <row r="92" spans="2:54" s="180" customFormat="1">
      <c r="B92" s="183"/>
      <c r="C92" s="184"/>
      <c r="D92" s="152"/>
      <c r="E92" s="152"/>
      <c r="F92" s="152"/>
      <c r="G92" s="152"/>
      <c r="H92" s="152"/>
      <c r="I92" s="152"/>
      <c r="J92" s="152"/>
      <c r="K92" s="152"/>
      <c r="L92" s="152"/>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2"/>
      <c r="AO92" s="152"/>
      <c r="AP92" s="152"/>
      <c r="AQ92" s="152"/>
      <c r="AR92" s="152"/>
      <c r="AS92" s="152"/>
      <c r="AT92" s="152"/>
      <c r="AU92" s="152"/>
      <c r="AV92" s="152"/>
      <c r="AW92" s="152"/>
      <c r="AX92" s="152"/>
      <c r="AY92" s="152"/>
      <c r="AZ92" s="152"/>
      <c r="BA92" s="152"/>
      <c r="BB92" s="152"/>
    </row>
    <row r="93" spans="2:54" s="180" customFormat="1">
      <c r="B93" s="183"/>
      <c r="C93" s="184"/>
      <c r="D93" s="152"/>
      <c r="E93" s="152"/>
      <c r="F93" s="152"/>
      <c r="G93" s="152"/>
      <c r="H93" s="152"/>
      <c r="I93" s="152"/>
      <c r="J93" s="152"/>
      <c r="K93" s="152"/>
      <c r="L93" s="152"/>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AZ93" s="152"/>
      <c r="BA93" s="152"/>
      <c r="BB93" s="152"/>
    </row>
    <row r="94" spans="2:54" s="180" customFormat="1">
      <c r="B94" s="183"/>
      <c r="C94" s="184"/>
      <c r="D94" s="152"/>
      <c r="E94" s="152"/>
      <c r="F94" s="152"/>
      <c r="G94" s="152"/>
      <c r="H94" s="152"/>
      <c r="I94" s="152"/>
      <c r="J94" s="152"/>
      <c r="K94" s="152"/>
      <c r="L94" s="152"/>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2"/>
      <c r="AY94" s="152"/>
      <c r="AZ94" s="152"/>
      <c r="BA94" s="152"/>
      <c r="BB94" s="152"/>
    </row>
    <row r="95" spans="2:54" s="180" customFormat="1">
      <c r="B95" s="181"/>
      <c r="C95" s="181"/>
      <c r="D95" s="181"/>
      <c r="E95" s="181"/>
      <c r="F95" s="181"/>
      <c r="G95" s="181"/>
      <c r="H95" s="181"/>
      <c r="I95" s="181"/>
      <c r="J95" s="181"/>
      <c r="K95" s="181"/>
      <c r="L95" s="181"/>
      <c r="M95" s="181"/>
      <c r="N95" s="181"/>
      <c r="O95" s="181"/>
      <c r="P95" s="181"/>
      <c r="Q95" s="181"/>
      <c r="R95" s="181"/>
      <c r="S95" s="181"/>
      <c r="T95" s="181"/>
      <c r="U95" s="181"/>
      <c r="V95" s="181"/>
      <c r="W95" s="181"/>
      <c r="X95" s="181"/>
      <c r="Y95" s="181"/>
      <c r="Z95" s="181"/>
      <c r="AA95" s="181"/>
      <c r="AB95" s="181"/>
      <c r="AC95" s="181"/>
      <c r="AD95" s="181"/>
      <c r="AE95" s="181"/>
      <c r="AF95" s="181"/>
      <c r="AG95" s="181"/>
      <c r="AH95" s="181"/>
      <c r="AI95" s="181"/>
      <c r="AJ95" s="181"/>
      <c r="AK95" s="181"/>
      <c r="AL95" s="181"/>
      <c r="AM95" s="181"/>
      <c r="AN95" s="181"/>
      <c r="AO95" s="181"/>
      <c r="AP95" s="181"/>
      <c r="AQ95" s="181"/>
      <c r="AR95" s="181"/>
      <c r="AS95" s="181"/>
      <c r="AT95" s="181"/>
      <c r="AU95" s="181"/>
      <c r="AV95" s="181"/>
      <c r="AW95" s="181"/>
      <c r="AX95" s="181"/>
      <c r="AY95" s="181"/>
      <c r="AZ95" s="181"/>
      <c r="BA95" s="181"/>
      <c r="BB95" s="181"/>
    </row>
    <row r="96" spans="2:54" s="180" customFormat="1">
      <c r="B96" s="181"/>
      <c r="C96" s="181"/>
      <c r="D96" s="181"/>
      <c r="E96" s="181"/>
      <c r="F96" s="181"/>
      <c r="G96" s="181"/>
      <c r="H96" s="181"/>
      <c r="I96" s="181"/>
      <c r="J96" s="181"/>
      <c r="K96" s="181"/>
      <c r="L96" s="181"/>
      <c r="M96" s="181"/>
      <c r="N96" s="181"/>
      <c r="O96" s="181"/>
      <c r="P96" s="181"/>
      <c r="Q96" s="181"/>
      <c r="R96" s="181"/>
      <c r="S96" s="181"/>
      <c r="T96" s="181"/>
      <c r="U96" s="181"/>
      <c r="V96" s="181"/>
      <c r="W96" s="181"/>
      <c r="X96" s="181"/>
      <c r="Y96" s="181"/>
      <c r="Z96" s="181"/>
      <c r="AA96" s="181"/>
      <c r="AB96" s="181"/>
      <c r="AC96" s="181"/>
      <c r="AD96" s="181"/>
      <c r="AE96" s="181"/>
      <c r="AF96" s="181"/>
      <c r="AG96" s="181"/>
      <c r="AH96" s="181"/>
      <c r="AI96" s="181"/>
      <c r="AJ96" s="181"/>
      <c r="AK96" s="181"/>
      <c r="AL96" s="181"/>
      <c r="AM96" s="181"/>
      <c r="AN96" s="181"/>
      <c r="AO96" s="181"/>
      <c r="AP96" s="181"/>
      <c r="AQ96" s="181"/>
      <c r="AR96" s="181"/>
      <c r="AS96" s="181"/>
      <c r="AT96" s="181"/>
      <c r="AU96" s="181"/>
      <c r="AV96" s="181"/>
      <c r="AW96" s="181"/>
      <c r="AX96" s="181"/>
      <c r="AY96" s="181"/>
      <c r="AZ96" s="181"/>
      <c r="BA96" s="181"/>
      <c r="BB96" s="181"/>
    </row>
    <row r="97" spans="2:54" s="180" customFormat="1"/>
    <row r="98" spans="2:54" s="180" customFormat="1"/>
    <row r="99" spans="2:54" s="180" customFormat="1">
      <c r="B99" s="181"/>
      <c r="C99" s="152"/>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c r="AE99" s="181"/>
      <c r="AF99" s="181"/>
      <c r="AG99" s="181"/>
      <c r="AH99" s="181"/>
      <c r="AI99" s="181"/>
      <c r="AJ99" s="181"/>
      <c r="AK99" s="181"/>
      <c r="AL99" s="181"/>
      <c r="AM99" s="181"/>
      <c r="AN99" s="181"/>
      <c r="AO99" s="181"/>
      <c r="AP99" s="181"/>
      <c r="AQ99" s="181"/>
      <c r="AR99" s="181"/>
      <c r="AS99" s="181"/>
      <c r="AT99" s="181"/>
      <c r="AU99" s="181"/>
      <c r="AV99" s="181"/>
      <c r="AW99" s="181"/>
      <c r="AX99" s="181"/>
      <c r="AY99" s="181"/>
      <c r="AZ99" s="181"/>
      <c r="BA99" s="181"/>
      <c r="BB99" s="181"/>
    </row>
    <row r="100" spans="2:54" s="180" customFormat="1">
      <c r="B100" s="181"/>
      <c r="C100" s="152"/>
      <c r="D100" s="181"/>
      <c r="E100" s="181"/>
      <c r="F100" s="181"/>
      <c r="G100" s="181"/>
      <c r="H100" s="181"/>
      <c r="I100" s="181"/>
      <c r="J100" s="181"/>
      <c r="K100" s="181"/>
      <c r="L100" s="181"/>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Q100" s="181"/>
      <c r="AR100" s="181"/>
      <c r="AS100" s="181"/>
      <c r="AT100" s="181"/>
      <c r="AU100" s="181"/>
      <c r="AV100" s="181"/>
      <c r="AW100" s="181"/>
      <c r="AX100" s="181"/>
      <c r="AY100" s="181"/>
      <c r="AZ100" s="181"/>
      <c r="BA100" s="181"/>
      <c r="BB100" s="181"/>
    </row>
    <row r="101" spans="2:54" s="180" customFormat="1">
      <c r="B101" s="181"/>
      <c r="C101" s="152"/>
      <c r="D101" s="181"/>
      <c r="E101" s="181"/>
      <c r="F101" s="181"/>
      <c r="G101" s="181"/>
      <c r="H101" s="181"/>
      <c r="I101" s="181"/>
      <c r="J101" s="181"/>
      <c r="K101" s="181"/>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Q101" s="181"/>
      <c r="AR101" s="181"/>
      <c r="AS101" s="181"/>
      <c r="AT101" s="181"/>
      <c r="AU101" s="181"/>
      <c r="AV101" s="181"/>
      <c r="AW101" s="181"/>
      <c r="AX101" s="181"/>
      <c r="AY101" s="181"/>
      <c r="AZ101" s="181"/>
      <c r="BA101" s="181"/>
      <c r="BB101" s="181"/>
    </row>
    <row r="102" spans="2:54" s="180" customFormat="1">
      <c r="B102" s="181"/>
      <c r="C102" s="152"/>
      <c r="D102" s="181"/>
      <c r="E102" s="181"/>
      <c r="F102" s="181"/>
      <c r="G102" s="181"/>
      <c r="H102" s="181"/>
      <c r="I102" s="181"/>
      <c r="J102" s="181"/>
      <c r="K102" s="181"/>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Q102" s="181"/>
      <c r="AR102" s="181"/>
      <c r="AS102" s="181"/>
      <c r="AT102" s="181"/>
      <c r="AU102" s="181"/>
      <c r="AV102" s="181"/>
      <c r="AW102" s="181"/>
      <c r="AX102" s="181"/>
      <c r="AY102" s="181"/>
      <c r="AZ102" s="181"/>
      <c r="BA102" s="181"/>
      <c r="BB102" s="181"/>
    </row>
    <row r="103" spans="2:54" s="180" customFormat="1">
      <c r="B103" s="181"/>
      <c r="C103" s="152"/>
      <c r="D103" s="181"/>
      <c r="E103" s="181"/>
      <c r="F103" s="181"/>
      <c r="G103" s="181"/>
      <c r="H103" s="181"/>
      <c r="I103" s="181"/>
      <c r="J103" s="181"/>
      <c r="K103" s="181"/>
      <c r="L103" s="181"/>
      <c r="M103" s="181"/>
      <c r="N103" s="181"/>
      <c r="O103" s="181"/>
      <c r="P103" s="181"/>
      <c r="Q103" s="181"/>
      <c r="R103" s="181"/>
      <c r="S103" s="181"/>
      <c r="T103" s="181"/>
      <c r="U103" s="181"/>
      <c r="V103" s="181"/>
      <c r="W103" s="181"/>
      <c r="X103" s="181"/>
      <c r="Y103" s="181"/>
      <c r="Z103" s="181"/>
      <c r="AA103" s="181"/>
      <c r="AB103" s="181"/>
      <c r="AC103" s="181"/>
      <c r="AD103" s="181"/>
      <c r="AE103" s="181"/>
      <c r="AF103" s="181"/>
      <c r="AG103" s="181"/>
      <c r="AH103" s="181"/>
      <c r="AI103" s="181"/>
      <c r="AJ103" s="181"/>
      <c r="AK103" s="181"/>
      <c r="AL103" s="181"/>
      <c r="AM103" s="181"/>
      <c r="AN103" s="181"/>
      <c r="AO103" s="181"/>
      <c r="AP103" s="181"/>
      <c r="AQ103" s="181"/>
      <c r="AR103" s="181"/>
      <c r="AS103" s="181"/>
      <c r="AT103" s="181"/>
      <c r="AU103" s="181"/>
      <c r="AV103" s="181"/>
      <c r="AW103" s="181"/>
      <c r="AX103" s="181"/>
      <c r="AY103" s="181"/>
      <c r="AZ103" s="181"/>
      <c r="BA103" s="181"/>
      <c r="BB103" s="181"/>
    </row>
    <row r="104" spans="2:54" s="180" customFormat="1">
      <c r="B104" s="181"/>
      <c r="C104" s="152"/>
      <c r="D104" s="181"/>
      <c r="E104" s="181"/>
      <c r="F104" s="181"/>
      <c r="G104" s="181"/>
      <c r="H104" s="181"/>
      <c r="I104" s="181"/>
      <c r="J104" s="181"/>
      <c r="K104" s="181"/>
      <c r="L104" s="181"/>
      <c r="M104" s="181"/>
      <c r="N104" s="181"/>
      <c r="O104" s="181"/>
      <c r="P104" s="181"/>
      <c r="Q104" s="181"/>
      <c r="R104" s="181"/>
      <c r="S104" s="181"/>
      <c r="T104" s="181"/>
      <c r="U104" s="181"/>
      <c r="V104" s="181"/>
      <c r="W104" s="181"/>
      <c r="X104" s="181"/>
      <c r="Y104" s="181"/>
      <c r="Z104" s="181"/>
      <c r="AA104" s="181"/>
      <c r="AB104" s="181"/>
      <c r="AC104" s="181"/>
      <c r="AD104" s="181"/>
      <c r="AE104" s="181"/>
      <c r="AF104" s="181"/>
      <c r="AG104" s="181"/>
      <c r="AH104" s="181"/>
      <c r="AI104" s="181"/>
      <c r="AJ104" s="181"/>
      <c r="AK104" s="181"/>
      <c r="AL104" s="181"/>
      <c r="AM104" s="181"/>
      <c r="AN104" s="181"/>
      <c r="AO104" s="181"/>
      <c r="AP104" s="181"/>
      <c r="AQ104" s="181"/>
      <c r="AR104" s="181"/>
      <c r="AS104" s="181"/>
      <c r="AT104" s="181"/>
      <c r="AU104" s="181"/>
      <c r="AV104" s="181"/>
      <c r="AW104" s="181"/>
      <c r="AX104" s="181"/>
      <c r="AY104" s="181"/>
      <c r="AZ104" s="181"/>
      <c r="BA104" s="181"/>
      <c r="BB104" s="181"/>
    </row>
    <row r="105" spans="2:54" s="180" customFormat="1">
      <c r="B105" s="181"/>
      <c r="C105" s="152"/>
      <c r="D105" s="181"/>
      <c r="E105" s="181"/>
      <c r="F105" s="181"/>
      <c r="G105" s="181"/>
      <c r="H105" s="181"/>
      <c r="I105" s="181"/>
      <c r="J105" s="181"/>
      <c r="K105" s="181"/>
      <c r="L105" s="181"/>
      <c r="M105" s="181"/>
      <c r="N105" s="181"/>
      <c r="O105" s="181"/>
      <c r="P105" s="181"/>
      <c r="Q105" s="181"/>
      <c r="R105" s="181"/>
      <c r="S105" s="181"/>
      <c r="T105" s="181"/>
      <c r="U105" s="181"/>
      <c r="V105" s="181"/>
      <c r="W105" s="181"/>
      <c r="X105" s="181"/>
      <c r="Y105" s="181"/>
      <c r="Z105" s="181"/>
      <c r="AA105" s="181"/>
      <c r="AB105" s="181"/>
      <c r="AC105" s="181"/>
      <c r="AD105" s="181"/>
      <c r="AE105" s="181"/>
      <c r="AF105" s="181"/>
      <c r="AG105" s="181"/>
      <c r="AH105" s="181"/>
      <c r="AI105" s="181"/>
      <c r="AJ105" s="181"/>
      <c r="AK105" s="181"/>
      <c r="AL105" s="181"/>
      <c r="AM105" s="181"/>
      <c r="AN105" s="181"/>
      <c r="AO105" s="181"/>
      <c r="AP105" s="181"/>
      <c r="AQ105" s="181"/>
      <c r="AR105" s="181"/>
      <c r="AS105" s="181"/>
      <c r="AT105" s="181"/>
      <c r="AU105" s="181"/>
      <c r="AV105" s="181"/>
      <c r="AW105" s="181"/>
      <c r="AX105" s="181"/>
      <c r="AY105" s="181"/>
      <c r="AZ105" s="181"/>
      <c r="BA105" s="181"/>
      <c r="BB105" s="181"/>
    </row>
    <row r="106" spans="2:54" s="180" customFormat="1">
      <c r="B106" s="181"/>
      <c r="C106" s="152"/>
      <c r="D106" s="181"/>
      <c r="E106" s="181"/>
      <c r="F106" s="181"/>
      <c r="G106" s="181"/>
      <c r="H106" s="181"/>
      <c r="I106" s="181"/>
      <c r="J106" s="181"/>
      <c r="K106" s="181"/>
      <c r="L106" s="181"/>
      <c r="M106" s="181"/>
      <c r="N106" s="181"/>
      <c r="O106" s="181"/>
      <c r="P106" s="181"/>
      <c r="Q106" s="181"/>
      <c r="R106" s="181"/>
      <c r="S106" s="181"/>
      <c r="T106" s="181"/>
      <c r="U106" s="181"/>
      <c r="V106" s="181"/>
      <c r="W106" s="181"/>
      <c r="X106" s="181"/>
      <c r="Y106" s="181"/>
      <c r="Z106" s="181"/>
      <c r="AA106" s="181"/>
      <c r="AB106" s="181"/>
      <c r="AC106" s="181"/>
      <c r="AD106" s="181"/>
      <c r="AE106" s="181"/>
      <c r="AF106" s="181"/>
      <c r="AG106" s="181"/>
      <c r="AH106" s="181"/>
      <c r="AI106" s="181"/>
      <c r="AJ106" s="181"/>
      <c r="AK106" s="181"/>
      <c r="AL106" s="181"/>
      <c r="AM106" s="181"/>
      <c r="AN106" s="181"/>
      <c r="AO106" s="181"/>
      <c r="AP106" s="181"/>
      <c r="AQ106" s="181"/>
      <c r="AR106" s="181"/>
      <c r="AS106" s="181"/>
      <c r="AT106" s="181"/>
      <c r="AU106" s="181"/>
      <c r="AV106" s="181"/>
      <c r="AW106" s="181"/>
      <c r="AX106" s="181"/>
      <c r="AY106" s="181"/>
      <c r="AZ106" s="181"/>
      <c r="BA106" s="181"/>
      <c r="BB106" s="181"/>
    </row>
    <row r="107" spans="2:54" s="180" customFormat="1">
      <c r="B107" s="181"/>
      <c r="C107" s="152"/>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c r="AL107" s="181"/>
      <c r="AM107" s="181"/>
      <c r="AN107" s="181"/>
      <c r="AO107" s="181"/>
      <c r="AP107" s="181"/>
      <c r="AQ107" s="181"/>
      <c r="AR107" s="181"/>
      <c r="AS107" s="181"/>
      <c r="AT107" s="181"/>
      <c r="AU107" s="181"/>
      <c r="AV107" s="181"/>
      <c r="AW107" s="181"/>
      <c r="AX107" s="181"/>
      <c r="AY107" s="181"/>
      <c r="AZ107" s="181"/>
      <c r="BA107" s="181"/>
      <c r="BB107" s="181"/>
    </row>
    <row r="108" spans="2:54" s="180" customFormat="1">
      <c r="B108" s="181"/>
      <c r="C108" s="152"/>
      <c r="D108" s="181"/>
      <c r="E108" s="181"/>
      <c r="F108" s="181"/>
      <c r="G108" s="181"/>
      <c r="H108" s="181"/>
      <c r="I108" s="181"/>
      <c r="J108" s="181"/>
      <c r="K108" s="181"/>
      <c r="L108" s="181"/>
      <c r="M108" s="181"/>
      <c r="N108" s="181"/>
      <c r="O108" s="181"/>
      <c r="P108" s="181"/>
      <c r="Q108" s="181"/>
      <c r="R108" s="181"/>
      <c r="S108" s="181"/>
      <c r="T108" s="181"/>
      <c r="U108" s="181"/>
      <c r="V108" s="181"/>
      <c r="W108" s="181"/>
      <c r="X108" s="181"/>
      <c r="Y108" s="181"/>
      <c r="Z108" s="181"/>
      <c r="AA108" s="181"/>
      <c r="AB108" s="181"/>
      <c r="AC108" s="181"/>
      <c r="AD108" s="181"/>
      <c r="AE108" s="181"/>
      <c r="AF108" s="181"/>
      <c r="AG108" s="181"/>
      <c r="AH108" s="181"/>
      <c r="AI108" s="181"/>
      <c r="AJ108" s="181"/>
      <c r="AK108" s="181"/>
      <c r="AL108" s="181"/>
      <c r="AM108" s="181"/>
      <c r="AN108" s="181"/>
      <c r="AO108" s="181"/>
      <c r="AP108" s="181"/>
      <c r="AQ108" s="181"/>
      <c r="AR108" s="181"/>
      <c r="AS108" s="181"/>
      <c r="AT108" s="181"/>
      <c r="AU108" s="181"/>
      <c r="AV108" s="181"/>
      <c r="AW108" s="181"/>
      <c r="AX108" s="181"/>
      <c r="AY108" s="181"/>
      <c r="AZ108" s="181"/>
      <c r="BA108" s="181"/>
      <c r="BB108" s="181"/>
    </row>
    <row r="109" spans="2:54" s="180" customFormat="1">
      <c r="B109" s="181"/>
      <c r="C109" s="152"/>
      <c r="D109" s="181"/>
      <c r="E109" s="181"/>
      <c r="F109" s="181"/>
      <c r="G109" s="181"/>
      <c r="H109" s="181"/>
      <c r="I109" s="181"/>
      <c r="J109" s="181"/>
      <c r="K109" s="181"/>
      <c r="L109" s="181"/>
      <c r="M109" s="181"/>
      <c r="N109" s="181"/>
      <c r="O109" s="181"/>
      <c r="P109" s="181"/>
      <c r="Q109" s="181"/>
      <c r="R109" s="181"/>
      <c r="S109" s="181"/>
      <c r="T109" s="181"/>
      <c r="U109" s="181"/>
      <c r="V109" s="181"/>
      <c r="W109" s="181"/>
      <c r="X109" s="181"/>
      <c r="Y109" s="181"/>
      <c r="Z109" s="181"/>
      <c r="AA109" s="181"/>
      <c r="AB109" s="181"/>
      <c r="AC109" s="181"/>
      <c r="AD109" s="181"/>
      <c r="AE109" s="181"/>
      <c r="AF109" s="181"/>
      <c r="AG109" s="181"/>
      <c r="AH109" s="181"/>
      <c r="AI109" s="181"/>
      <c r="AJ109" s="181"/>
      <c r="AK109" s="181"/>
      <c r="AL109" s="181"/>
      <c r="AM109" s="181"/>
      <c r="AN109" s="181"/>
      <c r="AO109" s="181"/>
      <c r="AP109" s="181"/>
      <c r="AQ109" s="181"/>
      <c r="AR109" s="181"/>
      <c r="AS109" s="181"/>
      <c r="AT109" s="181"/>
      <c r="AU109" s="181"/>
      <c r="AV109" s="181"/>
      <c r="AW109" s="181"/>
      <c r="AX109" s="181"/>
      <c r="AY109" s="181"/>
      <c r="AZ109" s="181"/>
      <c r="BA109" s="181"/>
      <c r="BB109" s="181"/>
    </row>
    <row r="110" spans="2:54" s="180" customFormat="1">
      <c r="B110" s="181"/>
      <c r="C110" s="152"/>
      <c r="D110" s="181"/>
      <c r="E110" s="181"/>
      <c r="F110" s="181"/>
      <c r="G110" s="181"/>
      <c r="H110" s="181"/>
      <c r="I110" s="181"/>
      <c r="J110" s="181"/>
      <c r="K110" s="181"/>
      <c r="L110" s="181"/>
      <c r="M110" s="181"/>
      <c r="N110" s="181"/>
      <c r="O110" s="181"/>
      <c r="P110" s="181"/>
      <c r="Q110" s="181"/>
      <c r="R110" s="181"/>
      <c r="S110" s="181"/>
      <c r="T110" s="181"/>
      <c r="U110" s="181"/>
      <c r="V110" s="181"/>
      <c r="W110" s="181"/>
      <c r="X110" s="181"/>
      <c r="Y110" s="181"/>
      <c r="Z110" s="181"/>
      <c r="AA110" s="181"/>
      <c r="AB110" s="181"/>
      <c r="AC110" s="181"/>
      <c r="AD110" s="181"/>
      <c r="AE110" s="181"/>
      <c r="AF110" s="181"/>
      <c r="AG110" s="181"/>
      <c r="AH110" s="181"/>
      <c r="AI110" s="181"/>
      <c r="AJ110" s="181"/>
      <c r="AK110" s="181"/>
      <c r="AL110" s="181"/>
      <c r="AM110" s="181"/>
      <c r="AN110" s="181"/>
      <c r="AO110" s="181"/>
      <c r="AP110" s="181"/>
      <c r="AQ110" s="181"/>
      <c r="AR110" s="181"/>
      <c r="AS110" s="181"/>
      <c r="AT110" s="181"/>
      <c r="AU110" s="181"/>
      <c r="AV110" s="181"/>
      <c r="AW110" s="181"/>
      <c r="AX110" s="181"/>
      <c r="AY110" s="181"/>
      <c r="AZ110" s="181"/>
      <c r="BA110" s="181"/>
      <c r="BB110" s="181"/>
    </row>
    <row r="111" spans="2:54" s="180" customFormat="1">
      <c r="B111" s="181"/>
      <c r="C111" s="152"/>
      <c r="D111" s="181"/>
      <c r="E111" s="181"/>
      <c r="F111" s="181"/>
      <c r="G111" s="181"/>
      <c r="H111" s="181"/>
      <c r="I111" s="181"/>
      <c r="J111" s="181"/>
      <c r="K111" s="181"/>
      <c r="L111" s="181"/>
      <c r="M111" s="181"/>
      <c r="N111" s="181"/>
      <c r="O111" s="181"/>
      <c r="P111" s="181"/>
      <c r="Q111" s="181"/>
      <c r="R111" s="181"/>
      <c r="S111" s="181"/>
      <c r="T111" s="181"/>
      <c r="U111" s="181"/>
      <c r="V111" s="181"/>
      <c r="W111" s="181"/>
      <c r="X111" s="181"/>
      <c r="Y111" s="181"/>
      <c r="Z111" s="181"/>
      <c r="AA111" s="181"/>
      <c r="AB111" s="181"/>
      <c r="AC111" s="181"/>
      <c r="AD111" s="181"/>
      <c r="AE111" s="181"/>
      <c r="AF111" s="181"/>
      <c r="AG111" s="181"/>
      <c r="AH111" s="181"/>
      <c r="AI111" s="181"/>
      <c r="AJ111" s="181"/>
      <c r="AK111" s="181"/>
      <c r="AL111" s="181"/>
      <c r="AM111" s="181"/>
      <c r="AN111" s="181"/>
      <c r="AO111" s="181"/>
      <c r="AP111" s="181"/>
      <c r="AQ111" s="181"/>
      <c r="AR111" s="181"/>
      <c r="AS111" s="181"/>
      <c r="AT111" s="181"/>
      <c r="AU111" s="181"/>
      <c r="AV111" s="181"/>
      <c r="AW111" s="181"/>
      <c r="AX111" s="181"/>
      <c r="AY111" s="181"/>
      <c r="AZ111" s="181"/>
      <c r="BA111" s="181"/>
      <c r="BB111" s="181"/>
    </row>
    <row r="112" spans="2:54" s="180" customFormat="1">
      <c r="B112" s="181"/>
      <c r="C112" s="152"/>
      <c r="D112" s="181"/>
      <c r="E112" s="181"/>
      <c r="F112" s="181"/>
      <c r="G112" s="181"/>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1"/>
      <c r="AY112" s="181"/>
      <c r="AZ112" s="181"/>
      <c r="BA112" s="181"/>
      <c r="BB112" s="181"/>
    </row>
    <row r="113" spans="2:54" s="180" customFormat="1">
      <c r="B113" s="181"/>
      <c r="C113" s="152"/>
      <c r="D113" s="181"/>
      <c r="E113" s="181"/>
      <c r="F113" s="181"/>
      <c r="G113" s="181"/>
      <c r="H113" s="181"/>
      <c r="I113" s="181"/>
      <c r="J113" s="181"/>
      <c r="K113" s="181"/>
      <c r="L113" s="181"/>
      <c r="M113" s="181"/>
      <c r="N113" s="181"/>
      <c r="O113" s="181"/>
      <c r="P113" s="181"/>
      <c r="Q113" s="181"/>
      <c r="R113" s="181"/>
      <c r="S113" s="181"/>
      <c r="T113" s="181"/>
      <c r="U113" s="181"/>
      <c r="V113" s="181"/>
      <c r="W113" s="181"/>
      <c r="X113" s="181"/>
      <c r="Y113" s="181"/>
      <c r="Z113" s="181"/>
      <c r="AA113" s="181"/>
      <c r="AB113" s="181"/>
      <c r="AC113" s="181"/>
      <c r="AD113" s="181"/>
      <c r="AE113" s="181"/>
      <c r="AF113" s="181"/>
      <c r="AG113" s="181"/>
      <c r="AH113" s="181"/>
      <c r="AI113" s="181"/>
      <c r="AJ113" s="181"/>
      <c r="AK113" s="181"/>
      <c r="AL113" s="181"/>
      <c r="AM113" s="181"/>
      <c r="AN113" s="181"/>
      <c r="AO113" s="181"/>
      <c r="AP113" s="181"/>
      <c r="AQ113" s="181"/>
      <c r="AR113" s="181"/>
      <c r="AS113" s="181"/>
      <c r="AT113" s="181"/>
      <c r="AU113" s="181"/>
      <c r="AV113" s="181"/>
      <c r="AW113" s="181"/>
      <c r="AX113" s="181"/>
      <c r="AY113" s="181"/>
      <c r="AZ113" s="181"/>
      <c r="BA113" s="181"/>
      <c r="BB113" s="181"/>
    </row>
    <row r="114" spans="2:54" s="180" customFormat="1">
      <c r="B114" s="181"/>
      <c r="C114" s="152"/>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1"/>
      <c r="Z114" s="181"/>
      <c r="AA114" s="181"/>
      <c r="AB114" s="181"/>
      <c r="AC114" s="181"/>
      <c r="AD114" s="181"/>
      <c r="AE114" s="181"/>
      <c r="AF114" s="181"/>
      <c r="AG114" s="181"/>
      <c r="AH114" s="181"/>
      <c r="AI114" s="181"/>
      <c r="AJ114" s="181"/>
      <c r="AK114" s="181"/>
      <c r="AL114" s="181"/>
      <c r="AM114" s="181"/>
      <c r="AN114" s="181"/>
      <c r="AO114" s="181"/>
      <c r="AP114" s="181"/>
      <c r="AQ114" s="181"/>
      <c r="AR114" s="181"/>
      <c r="AS114" s="181"/>
      <c r="AT114" s="181"/>
      <c r="AU114" s="181"/>
      <c r="AV114" s="181"/>
      <c r="AW114" s="181"/>
      <c r="AX114" s="181"/>
      <c r="AY114" s="181"/>
      <c r="AZ114" s="181"/>
      <c r="BA114" s="181"/>
      <c r="BB114" s="181"/>
    </row>
    <row r="115" spans="2:54" s="180" customFormat="1">
      <c r="B115" s="181"/>
      <c r="C115" s="152"/>
      <c r="D115" s="181"/>
      <c r="E115" s="181"/>
      <c r="F115" s="181"/>
      <c r="G115" s="181"/>
      <c r="H115" s="181"/>
      <c r="I115" s="181"/>
      <c r="J115" s="181"/>
      <c r="K115" s="181"/>
      <c r="L115" s="181"/>
      <c r="M115" s="181"/>
      <c r="N115" s="181"/>
      <c r="O115" s="181"/>
      <c r="P115" s="181"/>
      <c r="Q115" s="181"/>
      <c r="R115" s="181"/>
      <c r="S115" s="181"/>
      <c r="T115" s="181"/>
      <c r="U115" s="181"/>
      <c r="V115" s="181"/>
      <c r="W115" s="181"/>
      <c r="X115" s="181"/>
      <c r="Y115" s="181"/>
      <c r="Z115" s="181"/>
      <c r="AA115" s="181"/>
      <c r="AB115" s="181"/>
      <c r="AC115" s="181"/>
      <c r="AD115" s="181"/>
      <c r="AE115" s="181"/>
      <c r="AF115" s="181"/>
      <c r="AG115" s="181"/>
      <c r="AH115" s="181"/>
      <c r="AI115" s="181"/>
      <c r="AJ115" s="181"/>
      <c r="AK115" s="181"/>
      <c r="AL115" s="181"/>
      <c r="AM115" s="181"/>
      <c r="AN115" s="181"/>
      <c r="AO115" s="181"/>
      <c r="AP115" s="181"/>
      <c r="AQ115" s="181"/>
      <c r="AR115" s="181"/>
      <c r="AS115" s="181"/>
      <c r="AT115" s="181"/>
      <c r="AU115" s="181"/>
      <c r="AV115" s="181"/>
      <c r="AW115" s="181"/>
      <c r="AX115" s="181"/>
      <c r="AY115" s="181"/>
      <c r="AZ115" s="181"/>
      <c r="BA115" s="181"/>
      <c r="BB115" s="181"/>
    </row>
    <row r="116" spans="2:54" s="180" customFormat="1">
      <c r="B116" s="181"/>
      <c r="C116" s="152"/>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c r="AJ116" s="181"/>
      <c r="AK116" s="181"/>
      <c r="AL116" s="181"/>
      <c r="AM116" s="181"/>
      <c r="AN116" s="181"/>
      <c r="AO116" s="181"/>
      <c r="AP116" s="181"/>
      <c r="AQ116" s="181"/>
      <c r="AR116" s="181"/>
      <c r="AS116" s="181"/>
      <c r="AT116" s="181"/>
      <c r="AU116" s="181"/>
      <c r="AV116" s="181"/>
      <c r="AW116" s="181"/>
      <c r="AX116" s="181"/>
      <c r="AY116" s="181"/>
      <c r="AZ116" s="181"/>
      <c r="BA116" s="181"/>
      <c r="BB116" s="181"/>
    </row>
    <row r="117" spans="2:54" s="180" customFormat="1">
      <c r="B117" s="181"/>
      <c r="C117" s="152"/>
      <c r="D117" s="181"/>
      <c r="E117" s="181"/>
      <c r="F117" s="181"/>
      <c r="G117" s="181"/>
      <c r="H117" s="181"/>
      <c r="I117" s="181"/>
      <c r="J117" s="181"/>
      <c r="K117" s="181"/>
      <c r="L117" s="181"/>
      <c r="M117" s="181"/>
      <c r="N117" s="181"/>
      <c r="O117" s="181"/>
      <c r="P117" s="181"/>
      <c r="Q117" s="181"/>
      <c r="R117" s="181"/>
      <c r="S117" s="181"/>
      <c r="T117" s="181"/>
      <c r="U117" s="181"/>
      <c r="V117" s="181"/>
      <c r="W117" s="181"/>
      <c r="X117" s="181"/>
      <c r="Y117" s="181"/>
      <c r="Z117" s="181"/>
      <c r="AA117" s="181"/>
      <c r="AB117" s="181"/>
      <c r="AC117" s="181"/>
      <c r="AD117" s="181"/>
      <c r="AE117" s="181"/>
      <c r="AF117" s="181"/>
      <c r="AG117" s="181"/>
      <c r="AH117" s="181"/>
      <c r="AI117" s="181"/>
      <c r="AJ117" s="181"/>
      <c r="AK117" s="181"/>
      <c r="AL117" s="181"/>
      <c r="AM117" s="181"/>
      <c r="AN117" s="181"/>
      <c r="AO117" s="181"/>
      <c r="AP117" s="181"/>
      <c r="AQ117" s="181"/>
      <c r="AR117" s="181"/>
      <c r="AS117" s="181"/>
      <c r="AT117" s="181"/>
      <c r="AU117" s="181"/>
      <c r="AV117" s="181"/>
      <c r="AW117" s="181"/>
      <c r="AX117" s="181"/>
      <c r="AY117" s="181"/>
      <c r="AZ117" s="181"/>
      <c r="BA117" s="181"/>
      <c r="BB117" s="181"/>
    </row>
    <row r="118" spans="2:54" s="180" customFormat="1">
      <c r="B118" s="181"/>
      <c r="C118" s="152"/>
      <c r="D118" s="181"/>
      <c r="E118" s="181"/>
      <c r="F118" s="181"/>
      <c r="G118" s="181"/>
      <c r="H118" s="181"/>
      <c r="I118" s="181"/>
      <c r="J118" s="181"/>
      <c r="K118" s="181"/>
      <c r="L118" s="181"/>
      <c r="M118" s="181"/>
      <c r="N118" s="181"/>
      <c r="O118" s="181"/>
      <c r="P118" s="181"/>
      <c r="Q118" s="181"/>
      <c r="R118" s="181"/>
      <c r="S118" s="181"/>
      <c r="T118" s="181"/>
      <c r="U118" s="181"/>
      <c r="V118" s="181"/>
      <c r="W118" s="181"/>
      <c r="X118" s="181"/>
      <c r="Y118" s="181"/>
      <c r="Z118" s="181"/>
      <c r="AA118" s="181"/>
      <c r="AB118" s="181"/>
      <c r="AC118" s="181"/>
      <c r="AD118" s="181"/>
      <c r="AE118" s="181"/>
      <c r="AF118" s="181"/>
      <c r="AG118" s="181"/>
      <c r="AH118" s="181"/>
      <c r="AI118" s="181"/>
      <c r="AJ118" s="181"/>
      <c r="AK118" s="181"/>
      <c r="AL118" s="181"/>
      <c r="AM118" s="181"/>
      <c r="AN118" s="181"/>
      <c r="AO118" s="181"/>
      <c r="AP118" s="181"/>
      <c r="AQ118" s="181"/>
      <c r="AR118" s="181"/>
      <c r="AS118" s="181"/>
      <c r="AT118" s="181"/>
      <c r="AU118" s="181"/>
      <c r="AV118" s="181"/>
      <c r="AW118" s="181"/>
      <c r="AX118" s="181"/>
      <c r="AY118" s="181"/>
      <c r="AZ118" s="181"/>
      <c r="BA118" s="181"/>
      <c r="BB118" s="181"/>
    </row>
    <row r="119" spans="2:54" s="180" customFormat="1">
      <c r="B119" s="181"/>
      <c r="C119" s="152"/>
      <c r="D119" s="181"/>
      <c r="E119" s="181"/>
      <c r="F119" s="181"/>
      <c r="G119" s="181"/>
      <c r="H119" s="181"/>
      <c r="I119" s="181"/>
      <c r="J119" s="181"/>
      <c r="K119" s="181"/>
      <c r="L119" s="181"/>
      <c r="M119" s="181"/>
      <c r="N119" s="181"/>
      <c r="O119" s="181"/>
      <c r="P119" s="181"/>
      <c r="Q119" s="181"/>
      <c r="R119" s="181"/>
      <c r="S119" s="181"/>
      <c r="T119" s="181"/>
      <c r="U119" s="181"/>
      <c r="V119" s="181"/>
      <c r="W119" s="181"/>
      <c r="X119" s="181"/>
      <c r="Y119" s="181"/>
      <c r="Z119" s="181"/>
      <c r="AA119" s="181"/>
      <c r="AB119" s="181"/>
      <c r="AC119" s="181"/>
      <c r="AD119" s="181"/>
      <c r="AE119" s="181"/>
      <c r="AF119" s="181"/>
      <c r="AG119" s="181"/>
      <c r="AH119" s="181"/>
      <c r="AI119" s="181"/>
      <c r="AJ119" s="181"/>
      <c r="AK119" s="181"/>
      <c r="AL119" s="181"/>
      <c r="AM119" s="181"/>
      <c r="AN119" s="181"/>
      <c r="AO119" s="181"/>
      <c r="AP119" s="181"/>
      <c r="AQ119" s="181"/>
      <c r="AR119" s="181"/>
      <c r="AS119" s="181"/>
      <c r="AT119" s="181"/>
      <c r="AU119" s="181"/>
      <c r="AV119" s="181"/>
      <c r="AW119" s="181"/>
      <c r="AX119" s="181"/>
      <c r="AY119" s="181"/>
      <c r="AZ119" s="181"/>
      <c r="BA119" s="181"/>
      <c r="BB119" s="181"/>
    </row>
    <row r="120" spans="2:54" s="180" customFormat="1">
      <c r="B120" s="181"/>
      <c r="C120" s="152"/>
      <c r="D120" s="181"/>
      <c r="E120" s="181"/>
      <c r="F120" s="181"/>
      <c r="G120" s="181"/>
      <c r="H120" s="181"/>
      <c r="I120" s="181"/>
      <c r="J120" s="181"/>
      <c r="K120" s="181"/>
      <c r="L120" s="181"/>
      <c r="M120" s="181"/>
      <c r="N120" s="181"/>
      <c r="O120" s="181"/>
      <c r="P120" s="181"/>
      <c r="Q120" s="181"/>
      <c r="R120" s="181"/>
      <c r="S120" s="181"/>
      <c r="T120" s="181"/>
      <c r="U120" s="181"/>
      <c r="V120" s="181"/>
      <c r="W120" s="181"/>
      <c r="X120" s="181"/>
      <c r="Y120" s="181"/>
      <c r="Z120" s="181"/>
      <c r="AA120" s="181"/>
      <c r="AB120" s="181"/>
      <c r="AC120" s="181"/>
      <c r="AD120" s="181"/>
      <c r="AE120" s="181"/>
      <c r="AF120" s="181"/>
      <c r="AG120" s="181"/>
      <c r="AH120" s="181"/>
      <c r="AI120" s="181"/>
      <c r="AJ120" s="181"/>
      <c r="AK120" s="181"/>
      <c r="AL120" s="181"/>
      <c r="AM120" s="181"/>
      <c r="AN120" s="181"/>
      <c r="AO120" s="181"/>
      <c r="AP120" s="181"/>
      <c r="AQ120" s="181"/>
      <c r="AR120" s="181"/>
      <c r="AS120" s="181"/>
      <c r="AT120" s="181"/>
      <c r="AU120" s="181"/>
      <c r="AV120" s="181"/>
      <c r="AW120" s="181"/>
      <c r="AX120" s="181"/>
      <c r="AY120" s="181"/>
      <c r="AZ120" s="181"/>
      <c r="BA120" s="181"/>
      <c r="BB120" s="181"/>
    </row>
    <row r="121" spans="2:54" s="180" customFormat="1">
      <c r="B121" s="181"/>
      <c r="C121" s="152"/>
      <c r="D121" s="181"/>
      <c r="E121" s="181"/>
      <c r="F121" s="181"/>
      <c r="G121" s="181"/>
      <c r="H121" s="181"/>
      <c r="I121" s="181"/>
      <c r="J121" s="181"/>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Q121" s="181"/>
      <c r="AR121" s="181"/>
      <c r="AS121" s="181"/>
      <c r="AT121" s="181"/>
      <c r="AU121" s="181"/>
      <c r="AV121" s="181"/>
      <c r="AW121" s="181"/>
      <c r="AX121" s="181"/>
      <c r="AY121" s="181"/>
      <c r="AZ121" s="181"/>
      <c r="BA121" s="181"/>
      <c r="BB121" s="181"/>
    </row>
    <row r="122" spans="2:54" s="180" customFormat="1">
      <c r="B122" s="181"/>
      <c r="C122" s="152"/>
      <c r="D122" s="181"/>
      <c r="E122" s="181"/>
      <c r="F122" s="181"/>
      <c r="G122" s="181"/>
      <c r="H122" s="181"/>
      <c r="I122" s="181"/>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Q122" s="181"/>
      <c r="AR122" s="181"/>
      <c r="AS122" s="181"/>
      <c r="AT122" s="181"/>
      <c r="AU122" s="181"/>
      <c r="AV122" s="181"/>
      <c r="AW122" s="181"/>
      <c r="AX122" s="181"/>
      <c r="AY122" s="181"/>
      <c r="AZ122" s="181"/>
      <c r="BA122" s="181"/>
      <c r="BB122" s="181"/>
    </row>
    <row r="123" spans="2:54" s="180" customFormat="1">
      <c r="B123" s="181"/>
      <c r="C123" s="152"/>
      <c r="D123" s="181"/>
      <c r="E123" s="181"/>
      <c r="F123" s="181"/>
      <c r="G123" s="181"/>
      <c r="H123" s="181"/>
      <c r="I123" s="181"/>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Q123" s="181"/>
      <c r="AR123" s="181"/>
      <c r="AS123" s="181"/>
      <c r="AT123" s="181"/>
      <c r="AU123" s="181"/>
      <c r="AV123" s="181"/>
      <c r="AW123" s="181"/>
      <c r="AX123" s="181"/>
      <c r="AY123" s="181"/>
      <c r="AZ123" s="181"/>
      <c r="BA123" s="181"/>
      <c r="BB123" s="181"/>
    </row>
    <row r="124" spans="2:54" s="180" customFormat="1">
      <c r="B124" s="181"/>
      <c r="C124" s="152"/>
      <c r="D124" s="181"/>
      <c r="E124" s="181"/>
      <c r="F124" s="181"/>
      <c r="G124" s="181"/>
      <c r="H124" s="181"/>
      <c r="I124" s="181"/>
      <c r="J124" s="181"/>
      <c r="K124" s="181"/>
      <c r="L124" s="181"/>
      <c r="M124" s="181"/>
      <c r="N124" s="181"/>
      <c r="O124" s="181"/>
      <c r="P124" s="181"/>
      <c r="Q124" s="181"/>
      <c r="R124" s="181"/>
      <c r="S124" s="181"/>
      <c r="T124" s="181"/>
      <c r="U124" s="181"/>
      <c r="V124" s="181"/>
      <c r="W124" s="181"/>
      <c r="X124" s="181"/>
      <c r="Y124" s="181"/>
      <c r="Z124" s="181"/>
      <c r="AA124" s="181"/>
      <c r="AB124" s="181"/>
      <c r="AC124" s="181"/>
      <c r="AD124" s="181"/>
      <c r="AE124" s="181"/>
      <c r="AF124" s="181"/>
      <c r="AG124" s="181"/>
      <c r="AH124" s="181"/>
      <c r="AI124" s="181"/>
      <c r="AJ124" s="181"/>
      <c r="AK124" s="181"/>
      <c r="AL124" s="181"/>
      <c r="AM124" s="181"/>
      <c r="AN124" s="181"/>
      <c r="AO124" s="181"/>
      <c r="AP124" s="181"/>
      <c r="AQ124" s="181"/>
      <c r="AR124" s="181"/>
      <c r="AS124" s="181"/>
      <c r="AT124" s="181"/>
      <c r="AU124" s="181"/>
      <c r="AV124" s="181"/>
      <c r="AW124" s="181"/>
      <c r="AX124" s="181"/>
      <c r="AY124" s="181"/>
      <c r="AZ124" s="181"/>
      <c r="BA124" s="181"/>
      <c r="BB124" s="181"/>
    </row>
    <row r="125" spans="2:54" s="180" customFormat="1">
      <c r="B125" s="181"/>
      <c r="C125" s="152"/>
      <c r="D125" s="181"/>
      <c r="E125" s="181"/>
      <c r="F125" s="181"/>
      <c r="G125" s="181"/>
      <c r="H125" s="181"/>
      <c r="I125" s="181"/>
      <c r="J125" s="181"/>
      <c r="K125" s="181"/>
      <c r="L125" s="181"/>
      <c r="M125" s="181"/>
      <c r="N125" s="181"/>
      <c r="O125" s="181"/>
      <c r="P125" s="181"/>
      <c r="Q125" s="181"/>
      <c r="R125" s="181"/>
      <c r="S125" s="181"/>
      <c r="T125" s="181"/>
      <c r="U125" s="181"/>
      <c r="V125" s="181"/>
      <c r="W125" s="181"/>
      <c r="X125" s="181"/>
      <c r="Y125" s="181"/>
      <c r="Z125" s="181"/>
      <c r="AA125" s="181"/>
      <c r="AB125" s="181"/>
      <c r="AC125" s="181"/>
      <c r="AD125" s="181"/>
      <c r="AE125" s="181"/>
      <c r="AF125" s="181"/>
      <c r="AG125" s="181"/>
      <c r="AH125" s="181"/>
      <c r="AI125" s="181"/>
      <c r="AJ125" s="181"/>
      <c r="AK125" s="181"/>
      <c r="AL125" s="181"/>
      <c r="AM125" s="181"/>
      <c r="AN125" s="181"/>
      <c r="AO125" s="181"/>
      <c r="AP125" s="181"/>
      <c r="AQ125" s="181"/>
      <c r="AR125" s="181"/>
      <c r="AS125" s="181"/>
      <c r="AT125" s="181"/>
      <c r="AU125" s="181"/>
      <c r="AV125" s="181"/>
      <c r="AW125" s="181"/>
      <c r="AX125" s="181"/>
      <c r="AY125" s="181"/>
      <c r="AZ125" s="181"/>
      <c r="BA125" s="181"/>
      <c r="BB125" s="181"/>
    </row>
    <row r="126" spans="2:54" s="180" customFormat="1">
      <c r="B126" s="181"/>
      <c r="C126" s="152"/>
      <c r="D126" s="181"/>
      <c r="E126" s="181"/>
      <c r="F126" s="181"/>
      <c r="G126" s="181"/>
      <c r="H126" s="181"/>
      <c r="I126" s="181"/>
      <c r="J126" s="181"/>
      <c r="K126" s="181"/>
      <c r="L126" s="181"/>
      <c r="M126" s="181"/>
      <c r="N126" s="181"/>
      <c r="O126" s="181"/>
      <c r="P126" s="181"/>
      <c r="Q126" s="181"/>
      <c r="R126" s="181"/>
      <c r="S126" s="181"/>
      <c r="T126" s="181"/>
      <c r="U126" s="181"/>
      <c r="V126" s="181"/>
      <c r="W126" s="181"/>
      <c r="X126" s="181"/>
      <c r="Y126" s="181"/>
      <c r="Z126" s="181"/>
      <c r="AA126" s="181"/>
      <c r="AB126" s="181"/>
      <c r="AC126" s="181"/>
      <c r="AD126" s="181"/>
      <c r="AE126" s="181"/>
      <c r="AF126" s="181"/>
      <c r="AG126" s="181"/>
      <c r="AH126" s="181"/>
      <c r="AI126" s="181"/>
      <c r="AJ126" s="181"/>
      <c r="AK126" s="181"/>
      <c r="AL126" s="181"/>
      <c r="AM126" s="181"/>
      <c r="AN126" s="181"/>
      <c r="AO126" s="181"/>
      <c r="AP126" s="181"/>
      <c r="AQ126" s="181"/>
      <c r="AR126" s="181"/>
      <c r="AS126" s="181"/>
      <c r="AT126" s="181"/>
      <c r="AU126" s="181"/>
      <c r="AV126" s="181"/>
      <c r="AW126" s="181"/>
      <c r="AX126" s="181"/>
      <c r="AY126" s="181"/>
      <c r="AZ126" s="181"/>
      <c r="BA126" s="181"/>
      <c r="BB126" s="181"/>
    </row>
    <row r="127" spans="2:54" s="180" customFormat="1">
      <c r="B127" s="181"/>
      <c r="C127" s="152"/>
      <c r="D127" s="181"/>
      <c r="E127" s="181"/>
      <c r="F127" s="181"/>
      <c r="G127" s="181"/>
      <c r="H127" s="181"/>
      <c r="I127" s="181"/>
      <c r="J127" s="181"/>
      <c r="K127" s="181"/>
      <c r="L127" s="181"/>
      <c r="M127" s="181"/>
      <c r="N127" s="181"/>
      <c r="O127" s="181"/>
      <c r="P127" s="181"/>
      <c r="Q127" s="181"/>
      <c r="R127" s="181"/>
      <c r="S127" s="181"/>
      <c r="T127" s="181"/>
      <c r="U127" s="181"/>
      <c r="V127" s="181"/>
      <c r="W127" s="181"/>
      <c r="X127" s="181"/>
      <c r="Y127" s="181"/>
      <c r="Z127" s="181"/>
      <c r="AA127" s="181"/>
      <c r="AB127" s="181"/>
      <c r="AC127" s="181"/>
      <c r="AD127" s="181"/>
      <c r="AE127" s="181"/>
      <c r="AF127" s="181"/>
      <c r="AG127" s="181"/>
      <c r="AH127" s="181"/>
      <c r="AI127" s="181"/>
      <c r="AJ127" s="181"/>
      <c r="AK127" s="181"/>
      <c r="AL127" s="181"/>
      <c r="AM127" s="181"/>
      <c r="AN127" s="181"/>
      <c r="AO127" s="181"/>
      <c r="AP127" s="181"/>
      <c r="AQ127" s="181"/>
      <c r="AR127" s="181"/>
      <c r="AS127" s="181"/>
      <c r="AT127" s="181"/>
      <c r="AU127" s="181"/>
      <c r="AV127" s="181"/>
      <c r="AW127" s="181"/>
      <c r="AX127" s="181"/>
      <c r="AY127" s="181"/>
      <c r="AZ127" s="181"/>
      <c r="BA127" s="181"/>
      <c r="BB127" s="181"/>
    </row>
    <row r="128" spans="2:54" s="180" customFormat="1">
      <c r="B128" s="181"/>
      <c r="C128" s="152"/>
      <c r="D128" s="181"/>
      <c r="E128" s="181"/>
      <c r="F128" s="181"/>
      <c r="G128" s="181"/>
      <c r="H128" s="181"/>
      <c r="I128" s="181"/>
      <c r="J128" s="181"/>
      <c r="K128" s="181"/>
      <c r="L128" s="181"/>
      <c r="M128" s="181"/>
      <c r="N128" s="181"/>
      <c r="O128" s="181"/>
      <c r="P128" s="181"/>
      <c r="Q128" s="181"/>
      <c r="R128" s="181"/>
      <c r="S128" s="181"/>
      <c r="T128" s="181"/>
      <c r="U128" s="181"/>
      <c r="V128" s="181"/>
      <c r="W128" s="181"/>
      <c r="X128" s="181"/>
      <c r="Y128" s="181"/>
      <c r="Z128" s="181"/>
      <c r="AA128" s="181"/>
      <c r="AB128" s="181"/>
      <c r="AC128" s="181"/>
      <c r="AD128" s="181"/>
      <c r="AE128" s="181"/>
      <c r="AF128" s="181"/>
      <c r="AG128" s="181"/>
      <c r="AH128" s="181"/>
      <c r="AI128" s="181"/>
      <c r="AJ128" s="181"/>
      <c r="AK128" s="181"/>
      <c r="AL128" s="181"/>
      <c r="AM128" s="181"/>
      <c r="AN128" s="181"/>
      <c r="AO128" s="181"/>
      <c r="AP128" s="181"/>
      <c r="AQ128" s="181"/>
      <c r="AR128" s="181"/>
      <c r="AS128" s="181"/>
      <c r="AT128" s="181"/>
      <c r="AU128" s="181"/>
      <c r="AV128" s="181"/>
      <c r="AW128" s="181"/>
      <c r="AX128" s="181"/>
      <c r="AY128" s="181"/>
      <c r="AZ128" s="181"/>
      <c r="BA128" s="181"/>
      <c r="BB128" s="181"/>
    </row>
    <row r="129" spans="2:54" s="180" customFormat="1">
      <c r="B129" s="181"/>
      <c r="C129" s="152"/>
      <c r="D129" s="181"/>
      <c r="E129" s="181"/>
      <c r="F129" s="181"/>
      <c r="G129" s="181"/>
      <c r="H129" s="181"/>
      <c r="I129" s="181"/>
      <c r="J129" s="181"/>
      <c r="K129" s="181"/>
      <c r="L129" s="181"/>
      <c r="M129" s="181"/>
      <c r="N129" s="181"/>
      <c r="O129" s="181"/>
      <c r="P129" s="181"/>
      <c r="Q129" s="181"/>
      <c r="R129" s="181"/>
      <c r="S129" s="181"/>
      <c r="T129" s="181"/>
      <c r="U129" s="181"/>
      <c r="V129" s="181"/>
      <c r="W129" s="181"/>
      <c r="X129" s="181"/>
      <c r="Y129" s="181"/>
      <c r="Z129" s="181"/>
      <c r="AA129" s="181"/>
      <c r="AB129" s="181"/>
      <c r="AC129" s="181"/>
      <c r="AD129" s="181"/>
      <c r="AE129" s="181"/>
      <c r="AF129" s="181"/>
      <c r="AG129" s="181"/>
      <c r="AH129" s="181"/>
      <c r="AI129" s="181"/>
      <c r="AJ129" s="181"/>
      <c r="AK129" s="181"/>
      <c r="AL129" s="181"/>
      <c r="AM129" s="181"/>
      <c r="AN129" s="181"/>
      <c r="AO129" s="181"/>
      <c r="AP129" s="181"/>
      <c r="AQ129" s="181"/>
      <c r="AR129" s="181"/>
      <c r="AS129" s="181"/>
      <c r="AT129" s="181"/>
      <c r="AU129" s="181"/>
      <c r="AV129" s="181"/>
      <c r="AW129" s="181"/>
      <c r="AX129" s="181"/>
      <c r="AY129" s="181"/>
      <c r="AZ129" s="181"/>
      <c r="BA129" s="181"/>
      <c r="BB129" s="181"/>
    </row>
    <row r="130" spans="2:54" s="180" customFormat="1">
      <c r="B130" s="181"/>
      <c r="C130" s="152"/>
      <c r="D130" s="181"/>
      <c r="E130" s="181"/>
      <c r="F130" s="181"/>
      <c r="G130" s="181"/>
      <c r="H130" s="181"/>
      <c r="I130" s="181"/>
      <c r="J130" s="181"/>
      <c r="K130" s="181"/>
      <c r="L130" s="181"/>
      <c r="M130" s="181"/>
      <c r="N130" s="181"/>
      <c r="O130" s="181"/>
      <c r="P130" s="181"/>
      <c r="Q130" s="181"/>
      <c r="R130" s="181"/>
      <c r="S130" s="181"/>
      <c r="T130" s="181"/>
      <c r="U130" s="181"/>
      <c r="V130" s="181"/>
      <c r="W130" s="181"/>
      <c r="X130" s="181"/>
      <c r="Y130" s="181"/>
      <c r="Z130" s="181"/>
      <c r="AA130" s="181"/>
      <c r="AB130" s="181"/>
      <c r="AC130" s="181"/>
      <c r="AD130" s="181"/>
      <c r="AE130" s="181"/>
      <c r="AF130" s="181"/>
      <c r="AG130" s="181"/>
      <c r="AH130" s="181"/>
      <c r="AI130" s="181"/>
      <c r="AJ130" s="181"/>
      <c r="AK130" s="181"/>
      <c r="AL130" s="181"/>
      <c r="AM130" s="181"/>
      <c r="AN130" s="181"/>
      <c r="AO130" s="181"/>
      <c r="AP130" s="181"/>
      <c r="AQ130" s="181"/>
      <c r="AR130" s="181"/>
      <c r="AS130" s="181"/>
      <c r="AT130" s="181"/>
      <c r="AU130" s="181"/>
      <c r="AV130" s="181"/>
      <c r="AW130" s="181"/>
      <c r="AX130" s="181"/>
      <c r="AY130" s="181"/>
      <c r="AZ130" s="181"/>
      <c r="BA130" s="181"/>
      <c r="BB130" s="181"/>
    </row>
    <row r="131" spans="2:54" s="180" customFormat="1">
      <c r="B131" s="181"/>
      <c r="C131" s="152"/>
      <c r="D131" s="181"/>
      <c r="E131" s="181"/>
      <c r="F131" s="181"/>
      <c r="G131" s="181"/>
      <c r="H131" s="181"/>
      <c r="I131" s="181"/>
      <c r="J131" s="181"/>
      <c r="K131" s="181"/>
      <c r="L131" s="181"/>
      <c r="M131" s="181"/>
      <c r="N131" s="181"/>
      <c r="O131" s="181"/>
      <c r="P131" s="181"/>
      <c r="Q131" s="181"/>
      <c r="R131" s="181"/>
      <c r="S131" s="181"/>
      <c r="T131" s="181"/>
      <c r="U131" s="181"/>
      <c r="V131" s="181"/>
      <c r="W131" s="181"/>
      <c r="X131" s="181"/>
      <c r="Y131" s="181"/>
      <c r="Z131" s="181"/>
      <c r="AA131" s="181"/>
      <c r="AB131" s="181"/>
      <c r="AC131" s="181"/>
      <c r="AD131" s="181"/>
      <c r="AE131" s="181"/>
      <c r="AF131" s="181"/>
      <c r="AG131" s="181"/>
      <c r="AH131" s="181"/>
      <c r="AI131" s="181"/>
      <c r="AJ131" s="181"/>
      <c r="AK131" s="181"/>
      <c r="AL131" s="181"/>
      <c r="AM131" s="181"/>
      <c r="AN131" s="181"/>
      <c r="AO131" s="181"/>
      <c r="AP131" s="181"/>
      <c r="AQ131" s="181"/>
      <c r="AR131" s="181"/>
      <c r="AS131" s="181"/>
      <c r="AT131" s="181"/>
      <c r="AU131" s="181"/>
      <c r="AV131" s="181"/>
      <c r="AW131" s="181"/>
      <c r="AX131" s="181"/>
      <c r="AY131" s="181"/>
      <c r="AZ131" s="181"/>
      <c r="BA131" s="181"/>
      <c r="BB131" s="181"/>
    </row>
    <row r="132" spans="2:54" s="180" customFormat="1">
      <c r="B132" s="181"/>
      <c r="C132" s="152"/>
      <c r="D132" s="181"/>
      <c r="E132" s="181"/>
      <c r="F132" s="181"/>
      <c r="G132" s="181"/>
      <c r="H132" s="181"/>
      <c r="I132" s="181"/>
      <c r="J132" s="181"/>
      <c r="K132" s="181"/>
      <c r="L132" s="181"/>
      <c r="M132" s="181"/>
      <c r="N132" s="181"/>
      <c r="O132" s="181"/>
      <c r="P132" s="181"/>
      <c r="Q132" s="181"/>
      <c r="R132" s="181"/>
      <c r="S132" s="181"/>
      <c r="T132" s="181"/>
      <c r="U132" s="181"/>
      <c r="V132" s="181"/>
      <c r="W132" s="181"/>
      <c r="X132" s="181"/>
      <c r="Y132" s="181"/>
      <c r="Z132" s="181"/>
      <c r="AA132" s="181"/>
      <c r="AB132" s="181"/>
      <c r="AC132" s="181"/>
      <c r="AD132" s="181"/>
      <c r="AE132" s="181"/>
      <c r="AF132" s="181"/>
      <c r="AG132" s="181"/>
      <c r="AH132" s="181"/>
      <c r="AI132" s="181"/>
      <c r="AJ132" s="181"/>
      <c r="AK132" s="181"/>
      <c r="AL132" s="181"/>
      <c r="AM132" s="181"/>
      <c r="AN132" s="181"/>
      <c r="AO132" s="181"/>
      <c r="AP132" s="181"/>
      <c r="AQ132" s="181"/>
      <c r="AR132" s="181"/>
      <c r="AS132" s="181"/>
      <c r="AT132" s="181"/>
      <c r="AU132" s="181"/>
      <c r="AV132" s="181"/>
      <c r="AW132" s="181"/>
      <c r="AX132" s="181"/>
      <c r="AY132" s="181"/>
      <c r="AZ132" s="181"/>
      <c r="BA132" s="181"/>
      <c r="BB132" s="181"/>
    </row>
    <row r="133" spans="2:54" s="180" customFormat="1">
      <c r="B133" s="181"/>
      <c r="C133" s="152"/>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1"/>
      <c r="AY133" s="181"/>
      <c r="AZ133" s="181"/>
      <c r="BA133" s="181"/>
      <c r="BB133" s="181"/>
    </row>
    <row r="134" spans="2:54" s="180" customFormat="1">
      <c r="B134" s="181"/>
      <c r="C134" s="152"/>
      <c r="D134" s="181"/>
      <c r="E134" s="181"/>
      <c r="F134" s="181"/>
      <c r="G134" s="181"/>
      <c r="H134" s="181"/>
      <c r="I134" s="181"/>
      <c r="J134" s="181"/>
      <c r="K134" s="181"/>
      <c r="L134" s="181"/>
      <c r="M134" s="181"/>
      <c r="N134" s="181"/>
      <c r="O134" s="181"/>
      <c r="P134" s="181"/>
      <c r="Q134" s="181"/>
      <c r="R134" s="181"/>
      <c r="S134" s="181"/>
      <c r="T134" s="181"/>
      <c r="U134" s="181"/>
      <c r="V134" s="181"/>
      <c r="W134" s="181"/>
      <c r="X134" s="181"/>
      <c r="Y134" s="181"/>
      <c r="Z134" s="181"/>
      <c r="AA134" s="181"/>
      <c r="AB134" s="181"/>
      <c r="AC134" s="181"/>
      <c r="AD134" s="181"/>
      <c r="AE134" s="181"/>
      <c r="AF134" s="181"/>
      <c r="AG134" s="181"/>
      <c r="AH134" s="181"/>
      <c r="AI134" s="181"/>
      <c r="AJ134" s="181"/>
      <c r="AK134" s="181"/>
      <c r="AL134" s="181"/>
      <c r="AM134" s="181"/>
      <c r="AN134" s="181"/>
      <c r="AO134" s="181"/>
      <c r="AP134" s="181"/>
      <c r="AQ134" s="181"/>
      <c r="AR134" s="181"/>
      <c r="AS134" s="181"/>
      <c r="AT134" s="181"/>
      <c r="AU134" s="181"/>
      <c r="AV134" s="181"/>
      <c r="AW134" s="181"/>
      <c r="AX134" s="181"/>
      <c r="AY134" s="181"/>
      <c r="AZ134" s="181"/>
      <c r="BA134" s="181"/>
      <c r="BB134" s="181"/>
    </row>
    <row r="135" spans="2:54" s="180" customFormat="1">
      <c r="B135" s="181"/>
      <c r="C135" s="152"/>
      <c r="D135" s="181"/>
      <c r="E135" s="181"/>
      <c r="F135" s="181"/>
      <c r="G135" s="181"/>
      <c r="H135" s="181"/>
      <c r="I135" s="181"/>
      <c r="J135" s="181"/>
      <c r="K135" s="181"/>
      <c r="L135" s="181"/>
      <c r="M135" s="181"/>
      <c r="N135" s="181"/>
      <c r="O135" s="181"/>
      <c r="P135" s="181"/>
      <c r="Q135" s="181"/>
      <c r="R135" s="181"/>
      <c r="S135" s="181"/>
      <c r="T135" s="181"/>
      <c r="U135" s="181"/>
      <c r="V135" s="181"/>
      <c r="W135" s="181"/>
      <c r="X135" s="181"/>
      <c r="Y135" s="181"/>
      <c r="Z135" s="181"/>
      <c r="AA135" s="181"/>
      <c r="AB135" s="181"/>
      <c r="AC135" s="181"/>
      <c r="AD135" s="181"/>
      <c r="AE135" s="181"/>
      <c r="AF135" s="181"/>
      <c r="AG135" s="181"/>
      <c r="AH135" s="181"/>
      <c r="AI135" s="181"/>
      <c r="AJ135" s="181"/>
      <c r="AK135" s="181"/>
      <c r="AL135" s="181"/>
      <c r="AM135" s="181"/>
      <c r="AN135" s="181"/>
      <c r="AO135" s="181"/>
      <c r="AP135" s="181"/>
      <c r="AQ135" s="181"/>
      <c r="AR135" s="181"/>
      <c r="AS135" s="181"/>
      <c r="AT135" s="181"/>
      <c r="AU135" s="181"/>
      <c r="AV135" s="181"/>
      <c r="AW135" s="181"/>
      <c r="AX135" s="181"/>
      <c r="AY135" s="181"/>
      <c r="AZ135" s="181"/>
      <c r="BA135" s="181"/>
      <c r="BB135" s="181"/>
    </row>
    <row r="136" spans="2:54" s="180" customFormat="1">
      <c r="B136" s="181"/>
      <c r="C136" s="152"/>
      <c r="D136" s="181"/>
      <c r="E136" s="181"/>
      <c r="F136" s="181"/>
      <c r="G136" s="181"/>
      <c r="H136" s="181"/>
      <c r="I136" s="181"/>
      <c r="J136" s="181"/>
      <c r="K136" s="181"/>
      <c r="L136" s="181"/>
      <c r="M136" s="181"/>
      <c r="N136" s="181"/>
      <c r="O136" s="181"/>
      <c r="P136" s="181"/>
      <c r="Q136" s="181"/>
      <c r="R136" s="181"/>
      <c r="S136" s="181"/>
      <c r="T136" s="181"/>
      <c r="U136" s="181"/>
      <c r="V136" s="181"/>
      <c r="W136" s="181"/>
      <c r="X136" s="181"/>
      <c r="Y136" s="181"/>
      <c r="Z136" s="181"/>
      <c r="AA136" s="181"/>
      <c r="AB136" s="181"/>
      <c r="AC136" s="181"/>
      <c r="AD136" s="181"/>
      <c r="AE136" s="181"/>
      <c r="AF136" s="181"/>
      <c r="AG136" s="181"/>
      <c r="AH136" s="181"/>
      <c r="AI136" s="181"/>
      <c r="AJ136" s="181"/>
      <c r="AK136" s="181"/>
      <c r="AL136" s="181"/>
      <c r="AM136" s="181"/>
      <c r="AN136" s="181"/>
      <c r="AO136" s="181"/>
      <c r="AP136" s="181"/>
      <c r="AQ136" s="181"/>
      <c r="AR136" s="181"/>
      <c r="AS136" s="181"/>
      <c r="AT136" s="181"/>
      <c r="AU136" s="181"/>
      <c r="AV136" s="181"/>
      <c r="AW136" s="181"/>
      <c r="AX136" s="181"/>
      <c r="AY136" s="181"/>
      <c r="AZ136" s="181"/>
      <c r="BA136" s="181"/>
      <c r="BB136" s="181"/>
    </row>
    <row r="137" spans="2:54" s="180" customFormat="1">
      <c r="B137" s="181"/>
      <c r="C137" s="152"/>
      <c r="D137" s="181"/>
      <c r="E137" s="181"/>
      <c r="F137" s="181"/>
      <c r="G137" s="181"/>
      <c r="H137" s="181"/>
      <c r="I137" s="181"/>
      <c r="J137" s="181"/>
      <c r="K137" s="181"/>
      <c r="L137" s="181"/>
      <c r="M137" s="181"/>
      <c r="N137" s="181"/>
      <c r="O137" s="181"/>
      <c r="P137" s="181"/>
      <c r="Q137" s="181"/>
      <c r="R137" s="181"/>
      <c r="S137" s="181"/>
      <c r="T137" s="181"/>
      <c r="U137" s="181"/>
      <c r="V137" s="181"/>
      <c r="W137" s="181"/>
      <c r="X137" s="181"/>
      <c r="Y137" s="181"/>
      <c r="Z137" s="181"/>
      <c r="AA137" s="181"/>
      <c r="AB137" s="181"/>
      <c r="AC137" s="181"/>
      <c r="AD137" s="181"/>
      <c r="AE137" s="181"/>
      <c r="AF137" s="181"/>
      <c r="AG137" s="181"/>
      <c r="AH137" s="181"/>
      <c r="AI137" s="181"/>
      <c r="AJ137" s="181"/>
      <c r="AK137" s="181"/>
      <c r="AL137" s="181"/>
      <c r="AM137" s="181"/>
      <c r="AN137" s="181"/>
      <c r="AO137" s="181"/>
      <c r="AP137" s="181"/>
      <c r="AQ137" s="181"/>
      <c r="AR137" s="181"/>
      <c r="AS137" s="181"/>
      <c r="AT137" s="181"/>
      <c r="AU137" s="181"/>
      <c r="AV137" s="181"/>
      <c r="AW137" s="181"/>
      <c r="AX137" s="181"/>
      <c r="AY137" s="181"/>
      <c r="AZ137" s="181"/>
      <c r="BA137" s="181"/>
      <c r="BB137" s="181"/>
    </row>
    <row r="138" spans="2:54" s="180" customFormat="1">
      <c r="B138" s="181"/>
      <c r="C138" s="152"/>
      <c r="D138" s="181"/>
      <c r="E138" s="181"/>
      <c r="F138" s="181"/>
      <c r="G138" s="181"/>
      <c r="H138" s="181"/>
      <c r="I138" s="181"/>
      <c r="J138" s="181"/>
      <c r="K138" s="181"/>
      <c r="L138" s="181"/>
      <c r="M138" s="181"/>
      <c r="N138" s="181"/>
      <c r="O138" s="181"/>
      <c r="P138" s="181"/>
      <c r="Q138" s="181"/>
      <c r="R138" s="181"/>
      <c r="S138" s="181"/>
      <c r="T138" s="181"/>
      <c r="U138" s="181"/>
      <c r="V138" s="181"/>
      <c r="W138" s="181"/>
      <c r="X138" s="181"/>
      <c r="Y138" s="181"/>
      <c r="Z138" s="181"/>
      <c r="AA138" s="181"/>
      <c r="AB138" s="181"/>
      <c r="AC138" s="181"/>
      <c r="AD138" s="181"/>
      <c r="AE138" s="181"/>
      <c r="AF138" s="181"/>
      <c r="AG138" s="181"/>
      <c r="AH138" s="181"/>
      <c r="AI138" s="181"/>
      <c r="AJ138" s="181"/>
      <c r="AK138" s="181"/>
      <c r="AL138" s="181"/>
      <c r="AM138" s="181"/>
      <c r="AN138" s="181"/>
      <c r="AO138" s="181"/>
      <c r="AP138" s="181"/>
      <c r="AQ138" s="181"/>
      <c r="AR138" s="181"/>
      <c r="AS138" s="181"/>
      <c r="AT138" s="181"/>
      <c r="AU138" s="181"/>
      <c r="AV138" s="181"/>
      <c r="AW138" s="181"/>
      <c r="AX138" s="181"/>
      <c r="AY138" s="181"/>
      <c r="AZ138" s="181"/>
      <c r="BA138" s="181"/>
      <c r="BB138" s="181"/>
    </row>
    <row r="139" spans="2:54" s="180" customFormat="1"/>
    <row r="140" spans="2:54" s="180" customFormat="1"/>
  </sheetData>
  <mergeCells count="20">
    <mergeCell ref="H7:H8"/>
    <mergeCell ref="I7:I8"/>
    <mergeCell ref="B63:I63"/>
    <mergeCell ref="B67:I67"/>
    <mergeCell ref="C88:I88"/>
    <mergeCell ref="C2:I2"/>
    <mergeCell ref="C3:I3"/>
    <mergeCell ref="C4:I4"/>
    <mergeCell ref="C5:I5"/>
    <mergeCell ref="B59:I59"/>
    <mergeCell ref="B9:I9"/>
    <mergeCell ref="D6:G6"/>
    <mergeCell ref="B6:B8"/>
    <mergeCell ref="C6:C8"/>
    <mergeCell ref="B2:B5"/>
    <mergeCell ref="H6:I6"/>
    <mergeCell ref="D7:D8"/>
    <mergeCell ref="E7:E8"/>
    <mergeCell ref="F7:F8"/>
    <mergeCell ref="G7:G8"/>
  </mergeCells>
  <phoneticPr fontId="11" type="noConversion"/>
  <pageMargins left="0.70866141732283472" right="0.70866141732283472" top="0.74803149606299213" bottom="0.74803149606299213" header="0.31496062992125984" footer="0.31496062992125984"/>
  <pageSetup paperSize="9" scale="50" orientation="portrait" r:id="rId1"/>
  <drawing r:id="rId2"/>
</worksheet>
</file>

<file path=xl/worksheets/sheet2.xml><?xml version="1.0" encoding="utf-8"?>
<worksheet xmlns="http://schemas.openxmlformats.org/spreadsheetml/2006/main" xmlns:r="http://schemas.openxmlformats.org/officeDocument/2006/relationships">
  <sheetPr>
    <tabColor theme="5" tint="0.39997558519241921"/>
  </sheetPr>
  <dimension ref="A1:V55"/>
  <sheetViews>
    <sheetView zoomScale="90" zoomScaleNormal="90" workbookViewId="0">
      <pane xSplit="2" ySplit="1" topLeftCell="C2" activePane="bottomRight" state="frozen"/>
      <selection pane="topRight" activeCell="D1" sqref="D1"/>
      <selection pane="bottomLeft" activeCell="A6" sqref="A6"/>
      <selection pane="bottomRight" activeCell="B2" sqref="B2:V2"/>
    </sheetView>
  </sheetViews>
  <sheetFormatPr baseColWidth="10" defaultRowHeight="12.75"/>
  <cols>
    <col min="1" max="1" width="6" style="452" customWidth="1"/>
    <col min="2" max="2" width="71.85546875" style="452" customWidth="1"/>
    <col min="3" max="3" width="10.7109375" style="452" customWidth="1"/>
    <col min="4" max="4" width="10.7109375" style="453" customWidth="1"/>
    <col min="5" max="5" width="10" style="453" customWidth="1"/>
    <col min="6" max="6" width="8.7109375" style="453" customWidth="1"/>
    <col min="7" max="7" width="8.85546875" style="453" customWidth="1"/>
    <col min="8" max="8" width="8.140625" style="453" customWidth="1"/>
    <col min="9" max="9" width="7.42578125" style="453" customWidth="1"/>
    <col min="10" max="10" width="8.5703125" style="453" customWidth="1"/>
    <col min="11" max="11" width="8.42578125" style="453" customWidth="1"/>
    <col min="12" max="12" width="7.85546875" style="453" customWidth="1"/>
    <col min="13" max="13" width="9.42578125" style="453" customWidth="1"/>
    <col min="14" max="14" width="8.42578125" style="453" customWidth="1"/>
    <col min="15" max="16" width="8.28515625" style="453" customWidth="1"/>
    <col min="17" max="17" width="9.42578125" style="453" customWidth="1"/>
    <col min="18" max="19" width="7.28515625" style="453" customWidth="1"/>
    <col min="20" max="20" width="7.85546875" style="453" customWidth="1"/>
    <col min="21" max="21" width="8" style="453" customWidth="1"/>
    <col min="22" max="22" width="8.42578125" style="453" customWidth="1"/>
    <col min="23" max="255" width="11.42578125" style="452"/>
    <col min="256" max="256" width="2.140625" style="452" customWidth="1"/>
    <col min="257" max="257" width="37.5703125" style="452" customWidth="1"/>
    <col min="258" max="258" width="43.85546875" style="452" customWidth="1"/>
    <col min="259" max="259" width="10.85546875" style="452" customWidth="1"/>
    <col min="260" max="278" width="9.85546875" style="452" customWidth="1"/>
    <col min="279" max="511" width="11.42578125" style="452"/>
    <col min="512" max="512" width="2.140625" style="452" customWidth="1"/>
    <col min="513" max="513" width="37.5703125" style="452" customWidth="1"/>
    <col min="514" max="514" width="43.85546875" style="452" customWidth="1"/>
    <col min="515" max="515" width="10.85546875" style="452" customWidth="1"/>
    <col min="516" max="534" width="9.85546875" style="452" customWidth="1"/>
    <col min="535" max="767" width="11.42578125" style="452"/>
    <col min="768" max="768" width="2.140625" style="452" customWidth="1"/>
    <col min="769" max="769" width="37.5703125" style="452" customWidth="1"/>
    <col min="770" max="770" width="43.85546875" style="452" customWidth="1"/>
    <col min="771" max="771" width="10.85546875" style="452" customWidth="1"/>
    <col min="772" max="790" width="9.85546875" style="452" customWidth="1"/>
    <col min="791" max="1023" width="11.42578125" style="452"/>
    <col min="1024" max="1024" width="2.140625" style="452" customWidth="1"/>
    <col min="1025" max="1025" width="37.5703125" style="452" customWidth="1"/>
    <col min="1026" max="1026" width="43.85546875" style="452" customWidth="1"/>
    <col min="1027" max="1027" width="10.85546875" style="452" customWidth="1"/>
    <col min="1028" max="1046" width="9.85546875" style="452" customWidth="1"/>
    <col min="1047" max="1279" width="11.42578125" style="452"/>
    <col min="1280" max="1280" width="2.140625" style="452" customWidth="1"/>
    <col min="1281" max="1281" width="37.5703125" style="452" customWidth="1"/>
    <col min="1282" max="1282" width="43.85546875" style="452" customWidth="1"/>
    <col min="1283" max="1283" width="10.85546875" style="452" customWidth="1"/>
    <col min="1284" max="1302" width="9.85546875" style="452" customWidth="1"/>
    <col min="1303" max="1535" width="11.42578125" style="452"/>
    <col min="1536" max="1536" width="2.140625" style="452" customWidth="1"/>
    <col min="1537" max="1537" width="37.5703125" style="452" customWidth="1"/>
    <col min="1538" max="1538" width="43.85546875" style="452" customWidth="1"/>
    <col min="1539" max="1539" width="10.85546875" style="452" customWidth="1"/>
    <col min="1540" max="1558" width="9.85546875" style="452" customWidth="1"/>
    <col min="1559" max="1791" width="11.42578125" style="452"/>
    <col min="1792" max="1792" width="2.140625" style="452" customWidth="1"/>
    <col min="1793" max="1793" width="37.5703125" style="452" customWidth="1"/>
    <col min="1794" max="1794" width="43.85546875" style="452" customWidth="1"/>
    <col min="1795" max="1795" width="10.85546875" style="452" customWidth="1"/>
    <col min="1796" max="1814" width="9.85546875" style="452" customWidth="1"/>
    <col min="1815" max="2047" width="11.42578125" style="452"/>
    <col min="2048" max="2048" width="2.140625" style="452" customWidth="1"/>
    <col min="2049" max="2049" width="37.5703125" style="452" customWidth="1"/>
    <col min="2050" max="2050" width="43.85546875" style="452" customWidth="1"/>
    <col min="2051" max="2051" width="10.85546875" style="452" customWidth="1"/>
    <col min="2052" max="2070" width="9.85546875" style="452" customWidth="1"/>
    <col min="2071" max="2303" width="11.42578125" style="452"/>
    <col min="2304" max="2304" width="2.140625" style="452" customWidth="1"/>
    <col min="2305" max="2305" width="37.5703125" style="452" customWidth="1"/>
    <col min="2306" max="2306" width="43.85546875" style="452" customWidth="1"/>
    <col min="2307" max="2307" width="10.85546875" style="452" customWidth="1"/>
    <col min="2308" max="2326" width="9.85546875" style="452" customWidth="1"/>
    <col min="2327" max="2559" width="11.42578125" style="452"/>
    <col min="2560" max="2560" width="2.140625" style="452" customWidth="1"/>
    <col min="2561" max="2561" width="37.5703125" style="452" customWidth="1"/>
    <col min="2562" max="2562" width="43.85546875" style="452" customWidth="1"/>
    <col min="2563" max="2563" width="10.85546875" style="452" customWidth="1"/>
    <col min="2564" max="2582" width="9.85546875" style="452" customWidth="1"/>
    <col min="2583" max="2815" width="11.42578125" style="452"/>
    <col min="2816" max="2816" width="2.140625" style="452" customWidth="1"/>
    <col min="2817" max="2817" width="37.5703125" style="452" customWidth="1"/>
    <col min="2818" max="2818" width="43.85546875" style="452" customWidth="1"/>
    <col min="2819" max="2819" width="10.85546875" style="452" customWidth="1"/>
    <col min="2820" max="2838" width="9.85546875" style="452" customWidth="1"/>
    <col min="2839" max="3071" width="11.42578125" style="452"/>
    <col min="3072" max="3072" width="2.140625" style="452" customWidth="1"/>
    <col min="3073" max="3073" width="37.5703125" style="452" customWidth="1"/>
    <col min="3074" max="3074" width="43.85546875" style="452" customWidth="1"/>
    <col min="3075" max="3075" width="10.85546875" style="452" customWidth="1"/>
    <col min="3076" max="3094" width="9.85546875" style="452" customWidth="1"/>
    <col min="3095" max="3327" width="11.42578125" style="452"/>
    <col min="3328" max="3328" width="2.140625" style="452" customWidth="1"/>
    <col min="3329" max="3329" width="37.5703125" style="452" customWidth="1"/>
    <col min="3330" max="3330" width="43.85546875" style="452" customWidth="1"/>
    <col min="3331" max="3331" width="10.85546875" style="452" customWidth="1"/>
    <col min="3332" max="3350" width="9.85546875" style="452" customWidth="1"/>
    <col min="3351" max="3583" width="11.42578125" style="452"/>
    <col min="3584" max="3584" width="2.140625" style="452" customWidth="1"/>
    <col min="3585" max="3585" width="37.5703125" style="452" customWidth="1"/>
    <col min="3586" max="3586" width="43.85546875" style="452" customWidth="1"/>
    <col min="3587" max="3587" width="10.85546875" style="452" customWidth="1"/>
    <col min="3588" max="3606" width="9.85546875" style="452" customWidth="1"/>
    <col min="3607" max="3839" width="11.42578125" style="452"/>
    <col min="3840" max="3840" width="2.140625" style="452" customWidth="1"/>
    <col min="3841" max="3841" width="37.5703125" style="452" customWidth="1"/>
    <col min="3842" max="3842" width="43.85546875" style="452" customWidth="1"/>
    <col min="3843" max="3843" width="10.85546875" style="452" customWidth="1"/>
    <col min="3844" max="3862" width="9.85546875" style="452" customWidth="1"/>
    <col min="3863" max="4095" width="11.42578125" style="452"/>
    <col min="4096" max="4096" width="2.140625" style="452" customWidth="1"/>
    <col min="4097" max="4097" width="37.5703125" style="452" customWidth="1"/>
    <col min="4098" max="4098" width="43.85546875" style="452" customWidth="1"/>
    <col min="4099" max="4099" width="10.85546875" style="452" customWidth="1"/>
    <col min="4100" max="4118" width="9.85546875" style="452" customWidth="1"/>
    <col min="4119" max="4351" width="11.42578125" style="452"/>
    <col min="4352" max="4352" width="2.140625" style="452" customWidth="1"/>
    <col min="4353" max="4353" width="37.5703125" style="452" customWidth="1"/>
    <col min="4354" max="4354" width="43.85546875" style="452" customWidth="1"/>
    <col min="4355" max="4355" width="10.85546875" style="452" customWidth="1"/>
    <col min="4356" max="4374" width="9.85546875" style="452" customWidth="1"/>
    <col min="4375" max="4607" width="11.42578125" style="452"/>
    <col min="4608" max="4608" width="2.140625" style="452" customWidth="1"/>
    <col min="4609" max="4609" width="37.5703125" style="452" customWidth="1"/>
    <col min="4610" max="4610" width="43.85546875" style="452" customWidth="1"/>
    <col min="4611" max="4611" width="10.85546875" style="452" customWidth="1"/>
    <col min="4612" max="4630" width="9.85546875" style="452" customWidth="1"/>
    <col min="4631" max="4863" width="11.42578125" style="452"/>
    <col min="4864" max="4864" width="2.140625" style="452" customWidth="1"/>
    <col min="4865" max="4865" width="37.5703125" style="452" customWidth="1"/>
    <col min="4866" max="4866" width="43.85546875" style="452" customWidth="1"/>
    <col min="4867" max="4867" width="10.85546875" style="452" customWidth="1"/>
    <col min="4868" max="4886" width="9.85546875" style="452" customWidth="1"/>
    <col min="4887" max="5119" width="11.42578125" style="452"/>
    <col min="5120" max="5120" width="2.140625" style="452" customWidth="1"/>
    <col min="5121" max="5121" width="37.5703125" style="452" customWidth="1"/>
    <col min="5122" max="5122" width="43.85546875" style="452" customWidth="1"/>
    <col min="5123" max="5123" width="10.85546875" style="452" customWidth="1"/>
    <col min="5124" max="5142" width="9.85546875" style="452" customWidth="1"/>
    <col min="5143" max="5375" width="11.42578125" style="452"/>
    <col min="5376" max="5376" width="2.140625" style="452" customWidth="1"/>
    <col min="5377" max="5377" width="37.5703125" style="452" customWidth="1"/>
    <col min="5378" max="5378" width="43.85546875" style="452" customWidth="1"/>
    <col min="5379" max="5379" width="10.85546875" style="452" customWidth="1"/>
    <col min="5380" max="5398" width="9.85546875" style="452" customWidth="1"/>
    <col min="5399" max="5631" width="11.42578125" style="452"/>
    <col min="5632" max="5632" width="2.140625" style="452" customWidth="1"/>
    <col min="5633" max="5633" width="37.5703125" style="452" customWidth="1"/>
    <col min="5634" max="5634" width="43.85546875" style="452" customWidth="1"/>
    <col min="5635" max="5635" width="10.85546875" style="452" customWidth="1"/>
    <col min="5636" max="5654" width="9.85546875" style="452" customWidth="1"/>
    <col min="5655" max="5887" width="11.42578125" style="452"/>
    <col min="5888" max="5888" width="2.140625" style="452" customWidth="1"/>
    <col min="5889" max="5889" width="37.5703125" style="452" customWidth="1"/>
    <col min="5890" max="5890" width="43.85546875" style="452" customWidth="1"/>
    <col min="5891" max="5891" width="10.85546875" style="452" customWidth="1"/>
    <col min="5892" max="5910" width="9.85546875" style="452" customWidth="1"/>
    <col min="5911" max="6143" width="11.42578125" style="452"/>
    <col min="6144" max="6144" width="2.140625" style="452" customWidth="1"/>
    <col min="6145" max="6145" width="37.5703125" style="452" customWidth="1"/>
    <col min="6146" max="6146" width="43.85546875" style="452" customWidth="1"/>
    <col min="6147" max="6147" width="10.85546875" style="452" customWidth="1"/>
    <col min="6148" max="6166" width="9.85546875" style="452" customWidth="1"/>
    <col min="6167" max="6399" width="11.42578125" style="452"/>
    <col min="6400" max="6400" width="2.140625" style="452" customWidth="1"/>
    <col min="6401" max="6401" width="37.5703125" style="452" customWidth="1"/>
    <col min="6402" max="6402" width="43.85546875" style="452" customWidth="1"/>
    <col min="6403" max="6403" width="10.85546875" style="452" customWidth="1"/>
    <col min="6404" max="6422" width="9.85546875" style="452" customWidth="1"/>
    <col min="6423" max="6655" width="11.42578125" style="452"/>
    <col min="6656" max="6656" width="2.140625" style="452" customWidth="1"/>
    <col min="6657" max="6657" width="37.5703125" style="452" customWidth="1"/>
    <col min="6658" max="6658" width="43.85546875" style="452" customWidth="1"/>
    <col min="6659" max="6659" width="10.85546875" style="452" customWidth="1"/>
    <col min="6660" max="6678" width="9.85546875" style="452" customWidth="1"/>
    <col min="6679" max="6911" width="11.42578125" style="452"/>
    <col min="6912" max="6912" width="2.140625" style="452" customWidth="1"/>
    <col min="6913" max="6913" width="37.5703125" style="452" customWidth="1"/>
    <col min="6914" max="6914" width="43.85546875" style="452" customWidth="1"/>
    <col min="6915" max="6915" width="10.85546875" style="452" customWidth="1"/>
    <col min="6916" max="6934" width="9.85546875" style="452" customWidth="1"/>
    <col min="6935" max="7167" width="11.42578125" style="452"/>
    <col min="7168" max="7168" width="2.140625" style="452" customWidth="1"/>
    <col min="7169" max="7169" width="37.5703125" style="452" customWidth="1"/>
    <col min="7170" max="7170" width="43.85546875" style="452" customWidth="1"/>
    <col min="7171" max="7171" width="10.85546875" style="452" customWidth="1"/>
    <col min="7172" max="7190" width="9.85546875" style="452" customWidth="1"/>
    <col min="7191" max="7423" width="11.42578125" style="452"/>
    <col min="7424" max="7424" width="2.140625" style="452" customWidth="1"/>
    <col min="7425" max="7425" width="37.5703125" style="452" customWidth="1"/>
    <col min="7426" max="7426" width="43.85546875" style="452" customWidth="1"/>
    <col min="7427" max="7427" width="10.85546875" style="452" customWidth="1"/>
    <col min="7428" max="7446" width="9.85546875" style="452" customWidth="1"/>
    <col min="7447" max="7679" width="11.42578125" style="452"/>
    <col min="7680" max="7680" width="2.140625" style="452" customWidth="1"/>
    <col min="7681" max="7681" width="37.5703125" style="452" customWidth="1"/>
    <col min="7682" max="7682" width="43.85546875" style="452" customWidth="1"/>
    <col min="7683" max="7683" width="10.85546875" style="452" customWidth="1"/>
    <col min="7684" max="7702" width="9.85546875" style="452" customWidth="1"/>
    <col min="7703" max="7935" width="11.42578125" style="452"/>
    <col min="7936" max="7936" width="2.140625" style="452" customWidth="1"/>
    <col min="7937" max="7937" width="37.5703125" style="452" customWidth="1"/>
    <col min="7938" max="7938" width="43.85546875" style="452" customWidth="1"/>
    <col min="7939" max="7939" width="10.85546875" style="452" customWidth="1"/>
    <col min="7940" max="7958" width="9.85546875" style="452" customWidth="1"/>
    <col min="7959" max="8191" width="11.42578125" style="452"/>
    <col min="8192" max="8192" width="2.140625" style="452" customWidth="1"/>
    <col min="8193" max="8193" width="37.5703125" style="452" customWidth="1"/>
    <col min="8194" max="8194" width="43.85546875" style="452" customWidth="1"/>
    <col min="8195" max="8195" width="10.85546875" style="452" customWidth="1"/>
    <col min="8196" max="8214" width="9.85546875" style="452" customWidth="1"/>
    <col min="8215" max="8447" width="11.42578125" style="452"/>
    <col min="8448" max="8448" width="2.140625" style="452" customWidth="1"/>
    <col min="8449" max="8449" width="37.5703125" style="452" customWidth="1"/>
    <col min="8450" max="8450" width="43.85546875" style="452" customWidth="1"/>
    <col min="8451" max="8451" width="10.85546875" style="452" customWidth="1"/>
    <col min="8452" max="8470" width="9.85546875" style="452" customWidth="1"/>
    <col min="8471" max="8703" width="11.42578125" style="452"/>
    <col min="8704" max="8704" width="2.140625" style="452" customWidth="1"/>
    <col min="8705" max="8705" width="37.5703125" style="452" customWidth="1"/>
    <col min="8706" max="8706" width="43.85546875" style="452" customWidth="1"/>
    <col min="8707" max="8707" width="10.85546875" style="452" customWidth="1"/>
    <col min="8708" max="8726" width="9.85546875" style="452" customWidth="1"/>
    <col min="8727" max="8959" width="11.42578125" style="452"/>
    <col min="8960" max="8960" width="2.140625" style="452" customWidth="1"/>
    <col min="8961" max="8961" width="37.5703125" style="452" customWidth="1"/>
    <col min="8962" max="8962" width="43.85546875" style="452" customWidth="1"/>
    <col min="8963" max="8963" width="10.85546875" style="452" customWidth="1"/>
    <col min="8964" max="8982" width="9.85546875" style="452" customWidth="1"/>
    <col min="8983" max="9215" width="11.42578125" style="452"/>
    <col min="9216" max="9216" width="2.140625" style="452" customWidth="1"/>
    <col min="9217" max="9217" width="37.5703125" style="452" customWidth="1"/>
    <col min="9218" max="9218" width="43.85546875" style="452" customWidth="1"/>
    <col min="9219" max="9219" width="10.85546875" style="452" customWidth="1"/>
    <col min="9220" max="9238" width="9.85546875" style="452" customWidth="1"/>
    <col min="9239" max="9471" width="11.42578125" style="452"/>
    <col min="9472" max="9472" width="2.140625" style="452" customWidth="1"/>
    <col min="9473" max="9473" width="37.5703125" style="452" customWidth="1"/>
    <col min="9474" max="9474" width="43.85546875" style="452" customWidth="1"/>
    <col min="9475" max="9475" width="10.85546875" style="452" customWidth="1"/>
    <col min="9476" max="9494" width="9.85546875" style="452" customWidth="1"/>
    <col min="9495" max="9727" width="11.42578125" style="452"/>
    <col min="9728" max="9728" width="2.140625" style="452" customWidth="1"/>
    <col min="9729" max="9729" width="37.5703125" style="452" customWidth="1"/>
    <col min="9730" max="9730" width="43.85546875" style="452" customWidth="1"/>
    <col min="9731" max="9731" width="10.85546875" style="452" customWidth="1"/>
    <col min="9732" max="9750" width="9.85546875" style="452" customWidth="1"/>
    <col min="9751" max="9983" width="11.42578125" style="452"/>
    <col min="9984" max="9984" width="2.140625" style="452" customWidth="1"/>
    <col min="9985" max="9985" width="37.5703125" style="452" customWidth="1"/>
    <col min="9986" max="9986" width="43.85546875" style="452" customWidth="1"/>
    <col min="9987" max="9987" width="10.85546875" style="452" customWidth="1"/>
    <col min="9988" max="10006" width="9.85546875" style="452" customWidth="1"/>
    <col min="10007" max="10239" width="11.42578125" style="452"/>
    <col min="10240" max="10240" width="2.140625" style="452" customWidth="1"/>
    <col min="10241" max="10241" width="37.5703125" style="452" customWidth="1"/>
    <col min="10242" max="10242" width="43.85546875" style="452" customWidth="1"/>
    <col min="10243" max="10243" width="10.85546875" style="452" customWidth="1"/>
    <col min="10244" max="10262" width="9.85546875" style="452" customWidth="1"/>
    <col min="10263" max="10495" width="11.42578125" style="452"/>
    <col min="10496" max="10496" width="2.140625" style="452" customWidth="1"/>
    <col min="10497" max="10497" width="37.5703125" style="452" customWidth="1"/>
    <col min="10498" max="10498" width="43.85546875" style="452" customWidth="1"/>
    <col min="10499" max="10499" width="10.85546875" style="452" customWidth="1"/>
    <col min="10500" max="10518" width="9.85546875" style="452" customWidth="1"/>
    <col min="10519" max="10751" width="11.42578125" style="452"/>
    <col min="10752" max="10752" width="2.140625" style="452" customWidth="1"/>
    <col min="10753" max="10753" width="37.5703125" style="452" customWidth="1"/>
    <col min="10754" max="10754" width="43.85546875" style="452" customWidth="1"/>
    <col min="10755" max="10755" width="10.85546875" style="452" customWidth="1"/>
    <col min="10756" max="10774" width="9.85546875" style="452" customWidth="1"/>
    <col min="10775" max="11007" width="11.42578125" style="452"/>
    <col min="11008" max="11008" width="2.140625" style="452" customWidth="1"/>
    <col min="11009" max="11009" width="37.5703125" style="452" customWidth="1"/>
    <col min="11010" max="11010" width="43.85546875" style="452" customWidth="1"/>
    <col min="11011" max="11011" width="10.85546875" style="452" customWidth="1"/>
    <col min="11012" max="11030" width="9.85546875" style="452" customWidth="1"/>
    <col min="11031" max="11263" width="11.42578125" style="452"/>
    <col min="11264" max="11264" width="2.140625" style="452" customWidth="1"/>
    <col min="11265" max="11265" width="37.5703125" style="452" customWidth="1"/>
    <col min="11266" max="11266" width="43.85546875" style="452" customWidth="1"/>
    <col min="11267" max="11267" width="10.85546875" style="452" customWidth="1"/>
    <col min="11268" max="11286" width="9.85546875" style="452" customWidth="1"/>
    <col min="11287" max="11519" width="11.42578125" style="452"/>
    <col min="11520" max="11520" width="2.140625" style="452" customWidth="1"/>
    <col min="11521" max="11521" width="37.5703125" style="452" customWidth="1"/>
    <col min="11522" max="11522" width="43.85546875" style="452" customWidth="1"/>
    <col min="11523" max="11523" width="10.85546875" style="452" customWidth="1"/>
    <col min="11524" max="11542" width="9.85546875" style="452" customWidth="1"/>
    <col min="11543" max="11775" width="11.42578125" style="452"/>
    <col min="11776" max="11776" width="2.140625" style="452" customWidth="1"/>
    <col min="11777" max="11777" width="37.5703125" style="452" customWidth="1"/>
    <col min="11778" max="11778" width="43.85546875" style="452" customWidth="1"/>
    <col min="11779" max="11779" width="10.85546875" style="452" customWidth="1"/>
    <col min="11780" max="11798" width="9.85546875" style="452" customWidth="1"/>
    <col min="11799" max="12031" width="11.42578125" style="452"/>
    <col min="12032" max="12032" width="2.140625" style="452" customWidth="1"/>
    <col min="12033" max="12033" width="37.5703125" style="452" customWidth="1"/>
    <col min="12034" max="12034" width="43.85546875" style="452" customWidth="1"/>
    <col min="12035" max="12035" width="10.85546875" style="452" customWidth="1"/>
    <col min="12036" max="12054" width="9.85546875" style="452" customWidth="1"/>
    <col min="12055" max="12287" width="11.42578125" style="452"/>
    <col min="12288" max="12288" width="2.140625" style="452" customWidth="1"/>
    <col min="12289" max="12289" width="37.5703125" style="452" customWidth="1"/>
    <col min="12290" max="12290" width="43.85546875" style="452" customWidth="1"/>
    <col min="12291" max="12291" width="10.85546875" style="452" customWidth="1"/>
    <col min="12292" max="12310" width="9.85546875" style="452" customWidth="1"/>
    <col min="12311" max="12543" width="11.42578125" style="452"/>
    <col min="12544" max="12544" width="2.140625" style="452" customWidth="1"/>
    <col min="12545" max="12545" width="37.5703125" style="452" customWidth="1"/>
    <col min="12546" max="12546" width="43.85546875" style="452" customWidth="1"/>
    <col min="12547" max="12547" width="10.85546875" style="452" customWidth="1"/>
    <col min="12548" max="12566" width="9.85546875" style="452" customWidth="1"/>
    <col min="12567" max="12799" width="11.42578125" style="452"/>
    <col min="12800" max="12800" width="2.140625" style="452" customWidth="1"/>
    <col min="12801" max="12801" width="37.5703125" style="452" customWidth="1"/>
    <col min="12802" max="12802" width="43.85546875" style="452" customWidth="1"/>
    <col min="12803" max="12803" width="10.85546875" style="452" customWidth="1"/>
    <col min="12804" max="12822" width="9.85546875" style="452" customWidth="1"/>
    <col min="12823" max="13055" width="11.42578125" style="452"/>
    <col min="13056" max="13056" width="2.140625" style="452" customWidth="1"/>
    <col min="13057" max="13057" width="37.5703125" style="452" customWidth="1"/>
    <col min="13058" max="13058" width="43.85546875" style="452" customWidth="1"/>
    <col min="13059" max="13059" width="10.85546875" style="452" customWidth="1"/>
    <col min="13060" max="13078" width="9.85546875" style="452" customWidth="1"/>
    <col min="13079" max="13311" width="11.42578125" style="452"/>
    <col min="13312" max="13312" width="2.140625" style="452" customWidth="1"/>
    <col min="13313" max="13313" width="37.5703125" style="452" customWidth="1"/>
    <col min="13314" max="13314" width="43.85546875" style="452" customWidth="1"/>
    <col min="13315" max="13315" width="10.85546875" style="452" customWidth="1"/>
    <col min="13316" max="13334" width="9.85546875" style="452" customWidth="1"/>
    <col min="13335" max="13567" width="11.42578125" style="452"/>
    <col min="13568" max="13568" width="2.140625" style="452" customWidth="1"/>
    <col min="13569" max="13569" width="37.5703125" style="452" customWidth="1"/>
    <col min="13570" max="13570" width="43.85546875" style="452" customWidth="1"/>
    <col min="13571" max="13571" width="10.85546875" style="452" customWidth="1"/>
    <col min="13572" max="13590" width="9.85546875" style="452" customWidth="1"/>
    <col min="13591" max="13823" width="11.42578125" style="452"/>
    <col min="13824" max="13824" width="2.140625" style="452" customWidth="1"/>
    <col min="13825" max="13825" width="37.5703125" style="452" customWidth="1"/>
    <col min="13826" max="13826" width="43.85546875" style="452" customWidth="1"/>
    <col min="13827" max="13827" width="10.85546875" style="452" customWidth="1"/>
    <col min="13828" max="13846" width="9.85546875" style="452" customWidth="1"/>
    <col min="13847" max="14079" width="11.42578125" style="452"/>
    <col min="14080" max="14080" width="2.140625" style="452" customWidth="1"/>
    <col min="14081" max="14081" width="37.5703125" style="452" customWidth="1"/>
    <col min="14082" max="14082" width="43.85546875" style="452" customWidth="1"/>
    <col min="14083" max="14083" width="10.85546875" style="452" customWidth="1"/>
    <col min="14084" max="14102" width="9.85546875" style="452" customWidth="1"/>
    <col min="14103" max="14335" width="11.42578125" style="452"/>
    <col min="14336" max="14336" width="2.140625" style="452" customWidth="1"/>
    <col min="14337" max="14337" width="37.5703125" style="452" customWidth="1"/>
    <col min="14338" max="14338" width="43.85546875" style="452" customWidth="1"/>
    <col min="14339" max="14339" width="10.85546875" style="452" customWidth="1"/>
    <col min="14340" max="14358" width="9.85546875" style="452" customWidth="1"/>
    <col min="14359" max="14591" width="11.42578125" style="452"/>
    <col min="14592" max="14592" width="2.140625" style="452" customWidth="1"/>
    <col min="14593" max="14593" width="37.5703125" style="452" customWidth="1"/>
    <col min="14594" max="14594" width="43.85546875" style="452" customWidth="1"/>
    <col min="14595" max="14595" width="10.85546875" style="452" customWidth="1"/>
    <col min="14596" max="14614" width="9.85546875" style="452" customWidth="1"/>
    <col min="14615" max="14847" width="11.42578125" style="452"/>
    <col min="14848" max="14848" width="2.140625" style="452" customWidth="1"/>
    <col min="14849" max="14849" width="37.5703125" style="452" customWidth="1"/>
    <col min="14850" max="14850" width="43.85546875" style="452" customWidth="1"/>
    <col min="14851" max="14851" width="10.85546875" style="452" customWidth="1"/>
    <col min="14852" max="14870" width="9.85546875" style="452" customWidth="1"/>
    <col min="14871" max="15103" width="11.42578125" style="452"/>
    <col min="15104" max="15104" width="2.140625" style="452" customWidth="1"/>
    <col min="15105" max="15105" width="37.5703125" style="452" customWidth="1"/>
    <col min="15106" max="15106" width="43.85546875" style="452" customWidth="1"/>
    <col min="15107" max="15107" width="10.85546875" style="452" customWidth="1"/>
    <col min="15108" max="15126" width="9.85546875" style="452" customWidth="1"/>
    <col min="15127" max="15359" width="11.42578125" style="452"/>
    <col min="15360" max="15360" width="2.140625" style="452" customWidth="1"/>
    <col min="15361" max="15361" width="37.5703125" style="452" customWidth="1"/>
    <col min="15362" max="15362" width="43.85546875" style="452" customWidth="1"/>
    <col min="15363" max="15363" width="10.85546875" style="452" customWidth="1"/>
    <col min="15364" max="15382" width="9.85546875" style="452" customWidth="1"/>
    <col min="15383" max="15615" width="11.42578125" style="452"/>
    <col min="15616" max="15616" width="2.140625" style="452" customWidth="1"/>
    <col min="15617" max="15617" width="37.5703125" style="452" customWidth="1"/>
    <col min="15618" max="15618" width="43.85546875" style="452" customWidth="1"/>
    <col min="15619" max="15619" width="10.85546875" style="452" customWidth="1"/>
    <col min="15620" max="15638" width="9.85546875" style="452" customWidth="1"/>
    <col min="15639" max="15871" width="11.42578125" style="452"/>
    <col min="15872" max="15872" width="2.140625" style="452" customWidth="1"/>
    <col min="15873" max="15873" width="37.5703125" style="452" customWidth="1"/>
    <col min="15874" max="15874" width="43.85546875" style="452" customWidth="1"/>
    <col min="15875" max="15875" width="10.85546875" style="452" customWidth="1"/>
    <col min="15876" max="15894" width="9.85546875" style="452" customWidth="1"/>
    <col min="15895" max="16127" width="11.42578125" style="452"/>
    <col min="16128" max="16128" width="2.140625" style="452" customWidth="1"/>
    <col min="16129" max="16129" width="37.5703125" style="452" customWidth="1"/>
    <col min="16130" max="16130" width="43.85546875" style="452" customWidth="1"/>
    <col min="16131" max="16131" width="10.85546875" style="452" customWidth="1"/>
    <col min="16132" max="16150" width="9.85546875" style="452" customWidth="1"/>
    <col min="16151" max="16384" width="11.42578125" style="452"/>
  </cols>
  <sheetData>
    <row r="1" spans="1:22" ht="92.25" customHeight="1" thickBot="1"/>
    <row r="2" spans="1:22" s="456" customFormat="1" ht="40.5" customHeight="1" thickBot="1">
      <c r="A2" s="898" t="s">
        <v>644</v>
      </c>
      <c r="B2" s="904" t="s">
        <v>839</v>
      </c>
      <c r="C2" s="905"/>
      <c r="D2" s="905"/>
      <c r="E2" s="905"/>
      <c r="F2" s="905"/>
      <c r="G2" s="905"/>
      <c r="H2" s="905"/>
      <c r="I2" s="905"/>
      <c r="J2" s="905"/>
      <c r="K2" s="905"/>
      <c r="L2" s="905"/>
      <c r="M2" s="905"/>
      <c r="N2" s="905"/>
      <c r="O2" s="905"/>
      <c r="P2" s="905"/>
      <c r="Q2" s="905"/>
      <c r="R2" s="905"/>
      <c r="S2" s="905"/>
      <c r="T2" s="905"/>
      <c r="U2" s="905"/>
      <c r="V2" s="906"/>
    </row>
    <row r="3" spans="1:22" s="476" customFormat="1" ht="14.25" customHeight="1" thickBot="1">
      <c r="A3" s="899"/>
      <c r="B3" s="907" t="s">
        <v>822</v>
      </c>
      <c r="C3" s="907" t="s">
        <v>861</v>
      </c>
      <c r="D3" s="908" t="s">
        <v>823</v>
      </c>
      <c r="E3" s="909"/>
      <c r="F3" s="909"/>
      <c r="G3" s="909"/>
      <c r="H3" s="910"/>
      <c r="I3" s="910"/>
      <c r="J3" s="910"/>
      <c r="K3" s="910"/>
      <c r="L3" s="910"/>
      <c r="M3" s="910"/>
      <c r="N3" s="910"/>
      <c r="O3" s="910"/>
      <c r="P3" s="910"/>
      <c r="Q3" s="910"/>
      <c r="R3" s="910"/>
      <c r="S3" s="910"/>
      <c r="T3" s="910"/>
      <c r="U3" s="910"/>
      <c r="V3" s="910"/>
    </row>
    <row r="4" spans="1:22" s="476" customFormat="1" ht="14.25" thickBot="1">
      <c r="A4" s="899"/>
      <c r="B4" s="907"/>
      <c r="C4" s="907"/>
      <c r="D4" s="884" t="s">
        <v>817</v>
      </c>
      <c r="E4" s="892"/>
      <c r="F4" s="885" t="s">
        <v>831</v>
      </c>
      <c r="G4" s="892"/>
      <c r="H4" s="911" t="s">
        <v>832</v>
      </c>
      <c r="I4" s="912"/>
      <c r="J4" s="912"/>
      <c r="K4" s="912"/>
      <c r="L4" s="912"/>
      <c r="M4" s="912"/>
      <c r="N4" s="912"/>
      <c r="O4" s="912"/>
      <c r="P4" s="912"/>
      <c r="Q4" s="913"/>
      <c r="R4" s="886" t="s">
        <v>837</v>
      </c>
      <c r="S4" s="887"/>
      <c r="T4" s="887"/>
      <c r="U4" s="887"/>
      <c r="V4" s="888"/>
    </row>
    <row r="5" spans="1:22" s="476" customFormat="1" ht="30" customHeight="1" thickBot="1">
      <c r="A5" s="899"/>
      <c r="B5" s="907"/>
      <c r="C5" s="907"/>
      <c r="D5" s="886" t="s">
        <v>19</v>
      </c>
      <c r="E5" s="896" t="s">
        <v>20</v>
      </c>
      <c r="F5" s="886" t="s">
        <v>19</v>
      </c>
      <c r="G5" s="896" t="s">
        <v>20</v>
      </c>
      <c r="H5" s="901" t="s">
        <v>19</v>
      </c>
      <c r="I5" s="902"/>
      <c r="J5" s="902"/>
      <c r="K5" s="902"/>
      <c r="L5" s="903"/>
      <c r="M5" s="901" t="s">
        <v>20</v>
      </c>
      <c r="N5" s="902"/>
      <c r="O5" s="902"/>
      <c r="P5" s="902"/>
      <c r="Q5" s="903"/>
      <c r="R5" s="889"/>
      <c r="S5" s="890"/>
      <c r="T5" s="890"/>
      <c r="U5" s="890"/>
      <c r="V5" s="891"/>
    </row>
    <row r="6" spans="1:22" s="476" customFormat="1" ht="14.25" thickBot="1">
      <c r="A6" s="899"/>
      <c r="B6" s="900"/>
      <c r="C6" s="900"/>
      <c r="D6" s="889"/>
      <c r="E6" s="900"/>
      <c r="F6" s="889"/>
      <c r="G6" s="900"/>
      <c r="H6" s="646" t="s">
        <v>824</v>
      </c>
      <c r="I6" s="647" t="s">
        <v>825</v>
      </c>
      <c r="J6" s="647" t="s">
        <v>826</v>
      </c>
      <c r="K6" s="647" t="s">
        <v>827</v>
      </c>
      <c r="L6" s="648" t="s">
        <v>828</v>
      </c>
      <c r="M6" s="646" t="s">
        <v>824</v>
      </c>
      <c r="N6" s="647" t="s">
        <v>825</v>
      </c>
      <c r="O6" s="647" t="s">
        <v>826</v>
      </c>
      <c r="P6" s="647" t="s">
        <v>827</v>
      </c>
      <c r="Q6" s="648" t="s">
        <v>828</v>
      </c>
      <c r="R6" s="613" t="s">
        <v>824</v>
      </c>
      <c r="S6" s="614" t="s">
        <v>825</v>
      </c>
      <c r="T6" s="614" t="s">
        <v>826</v>
      </c>
      <c r="U6" s="614" t="s">
        <v>827</v>
      </c>
      <c r="V6" s="615" t="s">
        <v>828</v>
      </c>
    </row>
    <row r="7" spans="1:22" s="456" customFormat="1" ht="13.5">
      <c r="A7" s="705">
        <v>1</v>
      </c>
      <c r="B7" s="679" t="s">
        <v>410</v>
      </c>
      <c r="C7" s="671" t="s">
        <v>541</v>
      </c>
      <c r="D7" s="665" t="s">
        <v>829</v>
      </c>
      <c r="E7" s="645" t="s">
        <v>829</v>
      </c>
      <c r="F7" s="479">
        <v>0</v>
      </c>
      <c r="G7" s="561">
        <v>0</v>
      </c>
      <c r="H7" s="560">
        <v>0</v>
      </c>
      <c r="I7" s="479">
        <v>0</v>
      </c>
      <c r="J7" s="479">
        <v>0</v>
      </c>
      <c r="K7" s="479">
        <v>0</v>
      </c>
      <c r="L7" s="561">
        <v>0</v>
      </c>
      <c r="M7" s="560">
        <v>0</v>
      </c>
      <c r="N7" s="479">
        <v>0</v>
      </c>
      <c r="O7" s="479">
        <v>0</v>
      </c>
      <c r="P7" s="479">
        <v>0</v>
      </c>
      <c r="Q7" s="561">
        <v>0</v>
      </c>
      <c r="R7" s="657" t="s">
        <v>836</v>
      </c>
      <c r="S7" s="501" t="s">
        <v>836</v>
      </c>
      <c r="T7" s="501" t="s">
        <v>836</v>
      </c>
      <c r="U7" s="501" t="s">
        <v>836</v>
      </c>
      <c r="V7" s="658" t="s">
        <v>836</v>
      </c>
    </row>
    <row r="8" spans="1:22" s="456" customFormat="1" ht="13.5">
      <c r="A8" s="696">
        <v>2</v>
      </c>
      <c r="B8" s="685" t="s">
        <v>372</v>
      </c>
      <c r="C8" s="82" t="s">
        <v>541</v>
      </c>
      <c r="D8" s="634">
        <v>188863.48800000001</v>
      </c>
      <c r="E8" s="483">
        <v>9751.1039999999994</v>
      </c>
      <c r="F8" s="483">
        <v>37772.697600000007</v>
      </c>
      <c r="G8" s="635">
        <v>1950.2208000000001</v>
      </c>
      <c r="H8" s="634">
        <f>D8</f>
        <v>188863.48800000001</v>
      </c>
      <c r="I8" s="483">
        <f>F8</f>
        <v>37772.697600000007</v>
      </c>
      <c r="J8" s="483">
        <f>F8</f>
        <v>37772.697600000007</v>
      </c>
      <c r="K8" s="483">
        <f>F8</f>
        <v>37772.697600000007</v>
      </c>
      <c r="L8" s="635">
        <f>F8</f>
        <v>37772.697600000007</v>
      </c>
      <c r="M8" s="634">
        <f>E8</f>
        <v>9751.1039999999994</v>
      </c>
      <c r="N8" s="483">
        <f>G8</f>
        <v>1950.2208000000001</v>
      </c>
      <c r="O8" s="483">
        <f>G8</f>
        <v>1950.2208000000001</v>
      </c>
      <c r="P8" s="483">
        <f>G8</f>
        <v>1950.2208000000001</v>
      </c>
      <c r="Q8" s="635">
        <f>G8</f>
        <v>1950.2208000000001</v>
      </c>
      <c r="R8" s="657" t="s">
        <v>836</v>
      </c>
      <c r="S8" s="501" t="s">
        <v>836</v>
      </c>
      <c r="T8" s="501" t="s">
        <v>836</v>
      </c>
      <c r="U8" s="501" t="s">
        <v>836</v>
      </c>
      <c r="V8" s="658" t="s">
        <v>836</v>
      </c>
    </row>
    <row r="9" spans="1:22" s="456" customFormat="1" ht="13.5">
      <c r="A9" s="696">
        <v>3</v>
      </c>
      <c r="B9" s="680" t="s">
        <v>409</v>
      </c>
      <c r="C9" s="82" t="s">
        <v>541</v>
      </c>
      <c r="D9" s="634">
        <v>11520.9216</v>
      </c>
      <c r="E9" s="483">
        <v>11520.9216</v>
      </c>
      <c r="F9" s="483">
        <v>2304.1843199999998</v>
      </c>
      <c r="G9" s="635">
        <v>2304.1843199999998</v>
      </c>
      <c r="H9" s="634">
        <f t="shared" ref="H9:H38" si="0">D9</f>
        <v>11520.9216</v>
      </c>
      <c r="I9" s="483">
        <f t="shared" ref="I9:I40" si="1">F9</f>
        <v>2304.1843199999998</v>
      </c>
      <c r="J9" s="483">
        <f t="shared" ref="J9:J40" si="2">F9</f>
        <v>2304.1843199999998</v>
      </c>
      <c r="K9" s="483">
        <f t="shared" ref="K9:K40" si="3">F9</f>
        <v>2304.1843199999998</v>
      </c>
      <c r="L9" s="635">
        <f t="shared" ref="L9:L40" si="4">F9</f>
        <v>2304.1843199999998</v>
      </c>
      <c r="M9" s="634">
        <f t="shared" ref="M9:M38" si="5">E9</f>
        <v>11520.9216</v>
      </c>
      <c r="N9" s="483">
        <f t="shared" ref="N9:N40" si="6">G9</f>
        <v>2304.1843199999998</v>
      </c>
      <c r="O9" s="483">
        <f t="shared" ref="O9:O40" si="7">G9</f>
        <v>2304.1843199999998</v>
      </c>
      <c r="P9" s="483">
        <f t="shared" ref="P9:P40" si="8">G9</f>
        <v>2304.1843199999998</v>
      </c>
      <c r="Q9" s="635">
        <f t="shared" ref="Q9:Q40" si="9">G9</f>
        <v>2304.1843199999998</v>
      </c>
      <c r="R9" s="657" t="s">
        <v>836</v>
      </c>
      <c r="S9" s="501" t="s">
        <v>836</v>
      </c>
      <c r="T9" s="501" t="s">
        <v>836</v>
      </c>
      <c r="U9" s="501" t="s">
        <v>836</v>
      </c>
      <c r="V9" s="658" t="s">
        <v>836</v>
      </c>
    </row>
    <row r="10" spans="1:22" s="456" customFormat="1" ht="13.5">
      <c r="A10" s="696">
        <v>4</v>
      </c>
      <c r="B10" s="680" t="s">
        <v>350</v>
      </c>
      <c r="C10" s="82" t="s">
        <v>541</v>
      </c>
      <c r="D10" s="634">
        <v>124372.20556799999</v>
      </c>
      <c r="E10" s="483">
        <v>209806.12224</v>
      </c>
      <c r="F10" s="483">
        <v>24874.441113599998</v>
      </c>
      <c r="G10" s="635">
        <v>41961.224448000001</v>
      </c>
      <c r="H10" s="634">
        <f t="shared" si="0"/>
        <v>124372.20556799999</v>
      </c>
      <c r="I10" s="483">
        <f t="shared" si="1"/>
        <v>24874.441113599998</v>
      </c>
      <c r="J10" s="483">
        <f t="shared" si="2"/>
        <v>24874.441113599998</v>
      </c>
      <c r="K10" s="483">
        <f t="shared" si="3"/>
        <v>24874.441113599998</v>
      </c>
      <c r="L10" s="635">
        <f t="shared" si="4"/>
        <v>24874.441113599998</v>
      </c>
      <c r="M10" s="634">
        <f t="shared" si="5"/>
        <v>209806.12224</v>
      </c>
      <c r="N10" s="483">
        <f t="shared" si="6"/>
        <v>41961.224448000001</v>
      </c>
      <c r="O10" s="483">
        <f t="shared" si="7"/>
        <v>41961.224448000001</v>
      </c>
      <c r="P10" s="483">
        <f t="shared" si="8"/>
        <v>41961.224448000001</v>
      </c>
      <c r="Q10" s="635">
        <f t="shared" si="9"/>
        <v>41961.224448000001</v>
      </c>
      <c r="R10" s="657" t="s">
        <v>836</v>
      </c>
      <c r="S10" s="501" t="s">
        <v>836</v>
      </c>
      <c r="T10" s="501" t="s">
        <v>836</v>
      </c>
      <c r="U10" s="501" t="s">
        <v>836</v>
      </c>
      <c r="V10" s="658" t="s">
        <v>836</v>
      </c>
    </row>
    <row r="11" spans="1:22" s="456" customFormat="1" ht="13.5">
      <c r="A11" s="696">
        <v>5</v>
      </c>
      <c r="B11" s="680" t="s">
        <v>407</v>
      </c>
      <c r="C11" s="82" t="s">
        <v>541</v>
      </c>
      <c r="D11" s="666" t="s">
        <v>829</v>
      </c>
      <c r="E11" s="505" t="s">
        <v>829</v>
      </c>
      <c r="F11" s="483">
        <v>0</v>
      </c>
      <c r="G11" s="635">
        <v>0</v>
      </c>
      <c r="H11" s="634">
        <v>0</v>
      </c>
      <c r="I11" s="483">
        <f t="shared" si="1"/>
        <v>0</v>
      </c>
      <c r="J11" s="483">
        <f t="shared" si="2"/>
        <v>0</v>
      </c>
      <c r="K11" s="483">
        <f t="shared" si="3"/>
        <v>0</v>
      </c>
      <c r="L11" s="635">
        <f t="shared" si="4"/>
        <v>0</v>
      </c>
      <c r="M11" s="634">
        <v>0</v>
      </c>
      <c r="N11" s="483">
        <f t="shared" si="6"/>
        <v>0</v>
      </c>
      <c r="O11" s="483">
        <f t="shared" si="7"/>
        <v>0</v>
      </c>
      <c r="P11" s="483">
        <f t="shared" si="8"/>
        <v>0</v>
      </c>
      <c r="Q11" s="635">
        <f t="shared" si="9"/>
        <v>0</v>
      </c>
      <c r="R11" s="657" t="s">
        <v>836</v>
      </c>
      <c r="S11" s="501" t="s">
        <v>836</v>
      </c>
      <c r="T11" s="501" t="s">
        <v>836</v>
      </c>
      <c r="U11" s="501" t="s">
        <v>836</v>
      </c>
      <c r="V11" s="658" t="s">
        <v>836</v>
      </c>
    </row>
    <row r="12" spans="1:22" s="456" customFormat="1" ht="13.5">
      <c r="A12" s="696">
        <v>6</v>
      </c>
      <c r="B12" s="684" t="s">
        <v>403</v>
      </c>
      <c r="C12" s="82" t="s">
        <v>541</v>
      </c>
      <c r="D12" s="651">
        <v>11803.2121728</v>
      </c>
      <c r="E12" s="493">
        <v>3453.119424</v>
      </c>
      <c r="F12" s="493">
        <v>0</v>
      </c>
      <c r="G12" s="652">
        <v>0</v>
      </c>
      <c r="H12" s="634">
        <f t="shared" si="0"/>
        <v>11803.2121728</v>
      </c>
      <c r="I12" s="483">
        <f t="shared" si="1"/>
        <v>0</v>
      </c>
      <c r="J12" s="483">
        <f t="shared" si="2"/>
        <v>0</v>
      </c>
      <c r="K12" s="483">
        <f t="shared" si="3"/>
        <v>0</v>
      </c>
      <c r="L12" s="635">
        <f t="shared" si="4"/>
        <v>0</v>
      </c>
      <c r="M12" s="634">
        <f t="shared" si="5"/>
        <v>3453.119424</v>
      </c>
      <c r="N12" s="483">
        <f t="shared" si="6"/>
        <v>0</v>
      </c>
      <c r="O12" s="483">
        <f t="shared" si="7"/>
        <v>0</v>
      </c>
      <c r="P12" s="483">
        <f t="shared" si="8"/>
        <v>0</v>
      </c>
      <c r="Q12" s="635">
        <f t="shared" si="9"/>
        <v>0</v>
      </c>
      <c r="R12" s="657" t="s">
        <v>836</v>
      </c>
      <c r="S12" s="501" t="s">
        <v>836</v>
      </c>
      <c r="T12" s="501" t="s">
        <v>836</v>
      </c>
      <c r="U12" s="501" t="s">
        <v>836</v>
      </c>
      <c r="V12" s="658" t="s">
        <v>836</v>
      </c>
    </row>
    <row r="13" spans="1:22" s="456" customFormat="1" ht="13.5">
      <c r="A13" s="696">
        <v>7</v>
      </c>
      <c r="B13" s="684" t="s">
        <v>397</v>
      </c>
      <c r="C13" s="82" t="s">
        <v>541</v>
      </c>
      <c r="D13" s="666" t="s">
        <v>829</v>
      </c>
      <c r="E13" s="505" t="s">
        <v>829</v>
      </c>
      <c r="F13" s="483">
        <v>0</v>
      </c>
      <c r="G13" s="635">
        <v>0</v>
      </c>
      <c r="H13" s="634">
        <v>0</v>
      </c>
      <c r="I13" s="483">
        <f t="shared" si="1"/>
        <v>0</v>
      </c>
      <c r="J13" s="483">
        <f t="shared" si="2"/>
        <v>0</v>
      </c>
      <c r="K13" s="483">
        <f t="shared" si="3"/>
        <v>0</v>
      </c>
      <c r="L13" s="635">
        <f t="shared" si="4"/>
        <v>0</v>
      </c>
      <c r="M13" s="634">
        <v>0</v>
      </c>
      <c r="N13" s="483">
        <f t="shared" si="6"/>
        <v>0</v>
      </c>
      <c r="O13" s="483">
        <f t="shared" si="7"/>
        <v>0</v>
      </c>
      <c r="P13" s="483">
        <f t="shared" si="8"/>
        <v>0</v>
      </c>
      <c r="Q13" s="635">
        <f t="shared" si="9"/>
        <v>0</v>
      </c>
      <c r="R13" s="657" t="s">
        <v>836</v>
      </c>
      <c r="S13" s="501" t="s">
        <v>836</v>
      </c>
      <c r="T13" s="501" t="s">
        <v>836</v>
      </c>
      <c r="U13" s="501" t="s">
        <v>836</v>
      </c>
      <c r="V13" s="658" t="s">
        <v>836</v>
      </c>
    </row>
    <row r="14" spans="1:22" s="456" customFormat="1" ht="13.5">
      <c r="A14" s="696">
        <v>8</v>
      </c>
      <c r="B14" s="680" t="s">
        <v>386</v>
      </c>
      <c r="C14" s="82" t="s">
        <v>541</v>
      </c>
      <c r="D14" s="634">
        <v>62.612974080000001</v>
      </c>
      <c r="E14" s="483">
        <v>0</v>
      </c>
      <c r="F14" s="483">
        <v>12.522594816000002</v>
      </c>
      <c r="G14" s="635">
        <v>0</v>
      </c>
      <c r="H14" s="634">
        <f t="shared" si="0"/>
        <v>62.612974080000001</v>
      </c>
      <c r="I14" s="483">
        <f t="shared" si="1"/>
        <v>12.522594816000002</v>
      </c>
      <c r="J14" s="483">
        <f t="shared" si="2"/>
        <v>12.522594816000002</v>
      </c>
      <c r="K14" s="483">
        <f t="shared" si="3"/>
        <v>12.522594816000002</v>
      </c>
      <c r="L14" s="635">
        <f t="shared" si="4"/>
        <v>12.522594816000002</v>
      </c>
      <c r="M14" s="634">
        <f t="shared" si="5"/>
        <v>0</v>
      </c>
      <c r="N14" s="483">
        <f t="shared" si="6"/>
        <v>0</v>
      </c>
      <c r="O14" s="483">
        <f t="shared" si="7"/>
        <v>0</v>
      </c>
      <c r="P14" s="483">
        <f t="shared" si="8"/>
        <v>0</v>
      </c>
      <c r="Q14" s="635">
        <f t="shared" si="9"/>
        <v>0</v>
      </c>
      <c r="R14" s="657" t="s">
        <v>836</v>
      </c>
      <c r="S14" s="501" t="s">
        <v>836</v>
      </c>
      <c r="T14" s="501" t="s">
        <v>836</v>
      </c>
      <c r="U14" s="501" t="s">
        <v>836</v>
      </c>
      <c r="V14" s="658" t="s">
        <v>836</v>
      </c>
    </row>
    <row r="15" spans="1:22" s="456" customFormat="1" ht="13.5">
      <c r="A15" s="696">
        <v>9</v>
      </c>
      <c r="B15" s="681" t="s">
        <v>553</v>
      </c>
      <c r="C15" s="672" t="s">
        <v>543</v>
      </c>
      <c r="D15" s="667">
        <v>114365.05343999999</v>
      </c>
      <c r="E15" s="499">
        <v>62900.779391999997</v>
      </c>
      <c r="F15" s="496">
        <v>102928.548096</v>
      </c>
      <c r="G15" s="637">
        <v>56610.7014528</v>
      </c>
      <c r="H15" s="662">
        <f t="shared" si="0"/>
        <v>114365.05343999999</v>
      </c>
      <c r="I15" s="663">
        <f t="shared" si="1"/>
        <v>102928.548096</v>
      </c>
      <c r="J15" s="663">
        <f t="shared" si="2"/>
        <v>102928.548096</v>
      </c>
      <c r="K15" s="663">
        <f t="shared" si="3"/>
        <v>102928.548096</v>
      </c>
      <c r="L15" s="664">
        <f t="shared" si="4"/>
        <v>102928.548096</v>
      </c>
      <c r="M15" s="662">
        <f t="shared" si="5"/>
        <v>62900.779391999997</v>
      </c>
      <c r="N15" s="663">
        <f t="shared" si="6"/>
        <v>56610.7014528</v>
      </c>
      <c r="O15" s="663">
        <f t="shared" si="7"/>
        <v>56610.7014528</v>
      </c>
      <c r="P15" s="663">
        <f t="shared" si="8"/>
        <v>56610.7014528</v>
      </c>
      <c r="Q15" s="664">
        <f t="shared" si="9"/>
        <v>56610.7014528</v>
      </c>
      <c r="R15" s="638">
        <v>20</v>
      </c>
      <c r="S15" s="497">
        <v>40</v>
      </c>
      <c r="T15" s="497">
        <v>60</v>
      </c>
      <c r="U15" s="497">
        <v>80</v>
      </c>
      <c r="V15" s="639">
        <v>100</v>
      </c>
    </row>
    <row r="16" spans="1:22" s="456" customFormat="1" ht="13.5">
      <c r="A16" s="696">
        <v>10</v>
      </c>
      <c r="B16" s="681" t="s">
        <v>552</v>
      </c>
      <c r="C16" s="672" t="s">
        <v>543</v>
      </c>
      <c r="D16" s="667">
        <v>101405.01196800001</v>
      </c>
      <c r="E16" s="499">
        <v>110865.13027199998</v>
      </c>
      <c r="F16" s="496">
        <v>91264.510771200003</v>
      </c>
      <c r="G16" s="637">
        <v>99778.617244799985</v>
      </c>
      <c r="H16" s="662">
        <f t="shared" si="0"/>
        <v>101405.01196800001</v>
      </c>
      <c r="I16" s="663">
        <f t="shared" si="1"/>
        <v>91264.510771200003</v>
      </c>
      <c r="J16" s="663">
        <f t="shared" si="2"/>
        <v>91264.510771200003</v>
      </c>
      <c r="K16" s="663">
        <f t="shared" si="3"/>
        <v>91264.510771200003</v>
      </c>
      <c r="L16" s="664">
        <f t="shared" si="4"/>
        <v>91264.510771200003</v>
      </c>
      <c r="M16" s="662">
        <f t="shared" si="5"/>
        <v>110865.13027199998</v>
      </c>
      <c r="N16" s="663">
        <f t="shared" si="6"/>
        <v>99778.617244799985</v>
      </c>
      <c r="O16" s="663">
        <f t="shared" si="7"/>
        <v>99778.617244799985</v>
      </c>
      <c r="P16" s="663">
        <f t="shared" si="8"/>
        <v>99778.617244799985</v>
      </c>
      <c r="Q16" s="664">
        <f t="shared" si="9"/>
        <v>99778.617244799985</v>
      </c>
      <c r="R16" s="638">
        <v>20</v>
      </c>
      <c r="S16" s="497">
        <v>40</v>
      </c>
      <c r="T16" s="497">
        <v>60</v>
      </c>
      <c r="U16" s="497">
        <v>80</v>
      </c>
      <c r="V16" s="639">
        <v>100</v>
      </c>
    </row>
    <row r="17" spans="1:22" s="456" customFormat="1" ht="13.5">
      <c r="A17" s="696">
        <v>11</v>
      </c>
      <c r="B17" s="680" t="s">
        <v>367</v>
      </c>
      <c r="C17" s="82" t="s">
        <v>541</v>
      </c>
      <c r="D17" s="653">
        <v>542.03074560000005</v>
      </c>
      <c r="E17" s="492">
        <v>1349.5372416</v>
      </c>
      <c r="F17" s="483">
        <v>0</v>
      </c>
      <c r="G17" s="635">
        <v>0</v>
      </c>
      <c r="H17" s="634">
        <f t="shared" si="0"/>
        <v>542.03074560000005</v>
      </c>
      <c r="I17" s="483">
        <f t="shared" si="1"/>
        <v>0</v>
      </c>
      <c r="J17" s="483">
        <f t="shared" si="2"/>
        <v>0</v>
      </c>
      <c r="K17" s="483">
        <f t="shared" si="3"/>
        <v>0</v>
      </c>
      <c r="L17" s="635">
        <f t="shared" si="4"/>
        <v>0</v>
      </c>
      <c r="M17" s="634">
        <f t="shared" si="5"/>
        <v>1349.5372416</v>
      </c>
      <c r="N17" s="483">
        <f t="shared" si="6"/>
        <v>0</v>
      </c>
      <c r="O17" s="483">
        <f t="shared" si="7"/>
        <v>0</v>
      </c>
      <c r="P17" s="483">
        <f t="shared" si="8"/>
        <v>0</v>
      </c>
      <c r="Q17" s="635">
        <f t="shared" si="9"/>
        <v>0</v>
      </c>
      <c r="R17" s="649" t="s">
        <v>836</v>
      </c>
      <c r="S17" s="486" t="s">
        <v>836</v>
      </c>
      <c r="T17" s="486" t="s">
        <v>836</v>
      </c>
      <c r="U17" s="486" t="s">
        <v>836</v>
      </c>
      <c r="V17" s="650" t="s">
        <v>836</v>
      </c>
    </row>
    <row r="18" spans="1:22" s="456" customFormat="1" ht="13.5">
      <c r="A18" s="696">
        <v>12</v>
      </c>
      <c r="B18" s="681" t="s">
        <v>347</v>
      </c>
      <c r="C18" s="672" t="s">
        <v>543</v>
      </c>
      <c r="D18" s="667">
        <v>4297.7081088000004</v>
      </c>
      <c r="E18" s="499">
        <v>5074.2287999999999</v>
      </c>
      <c r="F18" s="496">
        <v>3867.9372979200007</v>
      </c>
      <c r="G18" s="637">
        <v>4566.8059199999998</v>
      </c>
      <c r="H18" s="662">
        <f t="shared" si="0"/>
        <v>4297.7081088000004</v>
      </c>
      <c r="I18" s="663">
        <f t="shared" si="1"/>
        <v>3867.9372979200007</v>
      </c>
      <c r="J18" s="663">
        <f t="shared" si="2"/>
        <v>3867.9372979200007</v>
      </c>
      <c r="K18" s="663">
        <f t="shared" si="3"/>
        <v>3867.9372979200007</v>
      </c>
      <c r="L18" s="664">
        <f t="shared" si="4"/>
        <v>3867.9372979200007</v>
      </c>
      <c r="M18" s="662">
        <f t="shared" si="5"/>
        <v>5074.2287999999999</v>
      </c>
      <c r="N18" s="663">
        <f t="shared" si="6"/>
        <v>4566.8059199999998</v>
      </c>
      <c r="O18" s="663">
        <f t="shared" si="7"/>
        <v>4566.8059199999998</v>
      </c>
      <c r="P18" s="663">
        <f t="shared" si="8"/>
        <v>4566.8059199999998</v>
      </c>
      <c r="Q18" s="664">
        <f t="shared" si="9"/>
        <v>4566.8059199999998</v>
      </c>
      <c r="R18" s="638">
        <v>20</v>
      </c>
      <c r="S18" s="497">
        <v>40</v>
      </c>
      <c r="T18" s="497">
        <v>60</v>
      </c>
      <c r="U18" s="497">
        <v>80</v>
      </c>
      <c r="V18" s="639">
        <v>100</v>
      </c>
    </row>
    <row r="19" spans="1:22" s="456" customFormat="1" ht="13.5">
      <c r="A19" s="696">
        <v>13</v>
      </c>
      <c r="B19" s="680" t="s">
        <v>380</v>
      </c>
      <c r="C19" s="82" t="s">
        <v>541</v>
      </c>
      <c r="D19" s="666" t="s">
        <v>829</v>
      </c>
      <c r="E19" s="505" t="s">
        <v>829</v>
      </c>
      <c r="F19" s="483">
        <v>0</v>
      </c>
      <c r="G19" s="635">
        <v>0</v>
      </c>
      <c r="H19" s="634">
        <v>0</v>
      </c>
      <c r="I19" s="483">
        <f t="shared" si="1"/>
        <v>0</v>
      </c>
      <c r="J19" s="483">
        <f t="shared" si="2"/>
        <v>0</v>
      </c>
      <c r="K19" s="483">
        <f t="shared" si="3"/>
        <v>0</v>
      </c>
      <c r="L19" s="635">
        <f t="shared" si="4"/>
        <v>0</v>
      </c>
      <c r="M19" s="634">
        <v>0</v>
      </c>
      <c r="N19" s="483">
        <f t="shared" si="6"/>
        <v>0</v>
      </c>
      <c r="O19" s="483">
        <f t="shared" si="7"/>
        <v>0</v>
      </c>
      <c r="P19" s="483">
        <f t="shared" si="8"/>
        <v>0</v>
      </c>
      <c r="Q19" s="635">
        <f t="shared" si="9"/>
        <v>0</v>
      </c>
      <c r="R19" s="649" t="s">
        <v>836</v>
      </c>
      <c r="S19" s="486" t="s">
        <v>836</v>
      </c>
      <c r="T19" s="486" t="s">
        <v>836</v>
      </c>
      <c r="U19" s="486" t="s">
        <v>836</v>
      </c>
      <c r="V19" s="650" t="s">
        <v>836</v>
      </c>
    </row>
    <row r="20" spans="1:22" s="456" customFormat="1" ht="13.5">
      <c r="A20" s="696">
        <v>14</v>
      </c>
      <c r="B20" s="680" t="s">
        <v>394</v>
      </c>
      <c r="C20" s="82" t="s">
        <v>541</v>
      </c>
      <c r="D20" s="666" t="s">
        <v>829</v>
      </c>
      <c r="E20" s="505" t="s">
        <v>829</v>
      </c>
      <c r="F20" s="483">
        <v>0</v>
      </c>
      <c r="G20" s="635">
        <v>0</v>
      </c>
      <c r="H20" s="634">
        <v>0</v>
      </c>
      <c r="I20" s="483">
        <f t="shared" si="1"/>
        <v>0</v>
      </c>
      <c r="J20" s="483">
        <f t="shared" si="2"/>
        <v>0</v>
      </c>
      <c r="K20" s="483">
        <f t="shared" si="3"/>
        <v>0</v>
      </c>
      <c r="L20" s="635">
        <f t="shared" si="4"/>
        <v>0</v>
      </c>
      <c r="M20" s="634">
        <v>0</v>
      </c>
      <c r="N20" s="483">
        <f t="shared" si="6"/>
        <v>0</v>
      </c>
      <c r="O20" s="483">
        <f t="shared" si="7"/>
        <v>0</v>
      </c>
      <c r="P20" s="483">
        <f t="shared" si="8"/>
        <v>0</v>
      </c>
      <c r="Q20" s="635">
        <f t="shared" si="9"/>
        <v>0</v>
      </c>
      <c r="R20" s="649" t="s">
        <v>836</v>
      </c>
      <c r="S20" s="486" t="s">
        <v>836</v>
      </c>
      <c r="T20" s="486" t="s">
        <v>836</v>
      </c>
      <c r="U20" s="486" t="s">
        <v>836</v>
      </c>
      <c r="V20" s="650" t="s">
        <v>836</v>
      </c>
    </row>
    <row r="21" spans="1:22" s="456" customFormat="1" ht="13.5">
      <c r="A21" s="696">
        <v>15</v>
      </c>
      <c r="B21" s="683" t="s">
        <v>417</v>
      </c>
      <c r="C21" s="82" t="s">
        <v>541</v>
      </c>
      <c r="D21" s="666" t="s">
        <v>829</v>
      </c>
      <c r="E21" s="505" t="s">
        <v>829</v>
      </c>
      <c r="F21" s="483">
        <v>0</v>
      </c>
      <c r="G21" s="635">
        <v>0</v>
      </c>
      <c r="H21" s="634">
        <v>0</v>
      </c>
      <c r="I21" s="483">
        <f t="shared" si="1"/>
        <v>0</v>
      </c>
      <c r="J21" s="483">
        <f t="shared" si="2"/>
        <v>0</v>
      </c>
      <c r="K21" s="483">
        <f t="shared" si="3"/>
        <v>0</v>
      </c>
      <c r="L21" s="635">
        <f t="shared" si="4"/>
        <v>0</v>
      </c>
      <c r="M21" s="634">
        <v>0</v>
      </c>
      <c r="N21" s="483">
        <f t="shared" si="6"/>
        <v>0</v>
      </c>
      <c r="O21" s="483">
        <f t="shared" si="7"/>
        <v>0</v>
      </c>
      <c r="P21" s="483">
        <f t="shared" si="8"/>
        <v>0</v>
      </c>
      <c r="Q21" s="635">
        <f t="shared" si="9"/>
        <v>0</v>
      </c>
      <c r="R21" s="649" t="s">
        <v>836</v>
      </c>
      <c r="S21" s="486" t="s">
        <v>836</v>
      </c>
      <c r="T21" s="486" t="s">
        <v>836</v>
      </c>
      <c r="U21" s="486" t="s">
        <v>836</v>
      </c>
      <c r="V21" s="650" t="s">
        <v>836</v>
      </c>
    </row>
    <row r="22" spans="1:22" s="456" customFormat="1" ht="13.5">
      <c r="A22" s="696">
        <v>16</v>
      </c>
      <c r="B22" s="680" t="s">
        <v>426</v>
      </c>
      <c r="C22" s="82" t="s">
        <v>541</v>
      </c>
      <c r="D22" s="666" t="s">
        <v>829</v>
      </c>
      <c r="E22" s="505" t="s">
        <v>829</v>
      </c>
      <c r="F22" s="483">
        <v>0</v>
      </c>
      <c r="G22" s="635">
        <v>0</v>
      </c>
      <c r="H22" s="634">
        <v>0</v>
      </c>
      <c r="I22" s="483">
        <f t="shared" si="1"/>
        <v>0</v>
      </c>
      <c r="J22" s="483">
        <f t="shared" si="2"/>
        <v>0</v>
      </c>
      <c r="K22" s="483">
        <f t="shared" si="3"/>
        <v>0</v>
      </c>
      <c r="L22" s="635">
        <f t="shared" si="4"/>
        <v>0</v>
      </c>
      <c r="M22" s="634">
        <v>0</v>
      </c>
      <c r="N22" s="483">
        <f t="shared" si="6"/>
        <v>0</v>
      </c>
      <c r="O22" s="483">
        <f t="shared" si="7"/>
        <v>0</v>
      </c>
      <c r="P22" s="483">
        <f t="shared" si="8"/>
        <v>0</v>
      </c>
      <c r="Q22" s="635">
        <f t="shared" si="9"/>
        <v>0</v>
      </c>
      <c r="R22" s="649" t="s">
        <v>836</v>
      </c>
      <c r="S22" s="486" t="s">
        <v>836</v>
      </c>
      <c r="T22" s="486" t="s">
        <v>836</v>
      </c>
      <c r="U22" s="486" t="s">
        <v>836</v>
      </c>
      <c r="V22" s="650" t="s">
        <v>836</v>
      </c>
    </row>
    <row r="23" spans="1:22" s="456" customFormat="1" ht="13.5">
      <c r="A23" s="696">
        <v>17</v>
      </c>
      <c r="B23" s="680" t="s">
        <v>428</v>
      </c>
      <c r="C23" s="82" t="s">
        <v>541</v>
      </c>
      <c r="D23" s="666" t="s">
        <v>829</v>
      </c>
      <c r="E23" s="505" t="s">
        <v>829</v>
      </c>
      <c r="F23" s="483">
        <v>0</v>
      </c>
      <c r="G23" s="635">
        <v>0</v>
      </c>
      <c r="H23" s="634">
        <v>0</v>
      </c>
      <c r="I23" s="483">
        <f t="shared" si="1"/>
        <v>0</v>
      </c>
      <c r="J23" s="483">
        <f t="shared" si="2"/>
        <v>0</v>
      </c>
      <c r="K23" s="483">
        <f t="shared" si="3"/>
        <v>0</v>
      </c>
      <c r="L23" s="635">
        <f t="shared" si="4"/>
        <v>0</v>
      </c>
      <c r="M23" s="634">
        <v>0</v>
      </c>
      <c r="N23" s="483">
        <f t="shared" si="6"/>
        <v>0</v>
      </c>
      <c r="O23" s="483">
        <f t="shared" si="7"/>
        <v>0</v>
      </c>
      <c r="P23" s="483">
        <f t="shared" si="8"/>
        <v>0</v>
      </c>
      <c r="Q23" s="635">
        <f t="shared" si="9"/>
        <v>0</v>
      </c>
      <c r="R23" s="649" t="s">
        <v>836</v>
      </c>
      <c r="S23" s="486" t="s">
        <v>836</v>
      </c>
      <c r="T23" s="486" t="s">
        <v>836</v>
      </c>
      <c r="U23" s="486" t="s">
        <v>836</v>
      </c>
      <c r="V23" s="650" t="s">
        <v>836</v>
      </c>
    </row>
    <row r="24" spans="1:22" s="456" customFormat="1" ht="13.5">
      <c r="A24" s="696">
        <v>18</v>
      </c>
      <c r="B24" s="680" t="s">
        <v>429</v>
      </c>
      <c r="C24" s="82" t="s">
        <v>541</v>
      </c>
      <c r="D24" s="666" t="s">
        <v>829</v>
      </c>
      <c r="E24" s="505" t="s">
        <v>829</v>
      </c>
      <c r="F24" s="483">
        <v>0</v>
      </c>
      <c r="G24" s="635">
        <v>0</v>
      </c>
      <c r="H24" s="634">
        <v>0</v>
      </c>
      <c r="I24" s="483">
        <f t="shared" si="1"/>
        <v>0</v>
      </c>
      <c r="J24" s="483">
        <f t="shared" si="2"/>
        <v>0</v>
      </c>
      <c r="K24" s="483">
        <f t="shared" si="3"/>
        <v>0</v>
      </c>
      <c r="L24" s="635">
        <f t="shared" si="4"/>
        <v>0</v>
      </c>
      <c r="M24" s="634">
        <v>0</v>
      </c>
      <c r="N24" s="483">
        <f t="shared" si="6"/>
        <v>0</v>
      </c>
      <c r="O24" s="483">
        <f t="shared" si="7"/>
        <v>0</v>
      </c>
      <c r="P24" s="483">
        <f t="shared" si="8"/>
        <v>0</v>
      </c>
      <c r="Q24" s="635">
        <f t="shared" si="9"/>
        <v>0</v>
      </c>
      <c r="R24" s="649" t="s">
        <v>836</v>
      </c>
      <c r="S24" s="486" t="s">
        <v>836</v>
      </c>
      <c r="T24" s="486" t="s">
        <v>836</v>
      </c>
      <c r="U24" s="486" t="s">
        <v>836</v>
      </c>
      <c r="V24" s="650" t="s">
        <v>836</v>
      </c>
    </row>
    <row r="25" spans="1:22" s="456" customFormat="1" ht="13.5">
      <c r="A25" s="696">
        <v>19</v>
      </c>
      <c r="B25" s="680" t="s">
        <v>374</v>
      </c>
      <c r="C25" s="82" t="s">
        <v>541</v>
      </c>
      <c r="D25" s="634">
        <v>155.74799999999999</v>
      </c>
      <c r="E25" s="483">
        <v>156.61920000000001</v>
      </c>
      <c r="F25" s="483">
        <v>0</v>
      </c>
      <c r="G25" s="635">
        <v>0</v>
      </c>
      <c r="H25" s="634">
        <f t="shared" si="0"/>
        <v>155.74799999999999</v>
      </c>
      <c r="I25" s="483">
        <f t="shared" si="1"/>
        <v>0</v>
      </c>
      <c r="J25" s="483">
        <f t="shared" si="2"/>
        <v>0</v>
      </c>
      <c r="K25" s="483">
        <f t="shared" si="3"/>
        <v>0</v>
      </c>
      <c r="L25" s="635">
        <f t="shared" si="4"/>
        <v>0</v>
      </c>
      <c r="M25" s="634">
        <f t="shared" si="5"/>
        <v>156.61920000000001</v>
      </c>
      <c r="N25" s="483">
        <f t="shared" si="6"/>
        <v>0</v>
      </c>
      <c r="O25" s="483">
        <f t="shared" si="7"/>
        <v>0</v>
      </c>
      <c r="P25" s="483">
        <f t="shared" si="8"/>
        <v>0</v>
      </c>
      <c r="Q25" s="635">
        <f t="shared" si="9"/>
        <v>0</v>
      </c>
      <c r="R25" s="649" t="s">
        <v>836</v>
      </c>
      <c r="S25" s="486" t="s">
        <v>836</v>
      </c>
      <c r="T25" s="486" t="s">
        <v>836</v>
      </c>
      <c r="U25" s="486" t="s">
        <v>836</v>
      </c>
      <c r="V25" s="650" t="s">
        <v>836</v>
      </c>
    </row>
    <row r="26" spans="1:22" s="456" customFormat="1" ht="13.5">
      <c r="A26" s="696">
        <v>20</v>
      </c>
      <c r="B26" s="682" t="s">
        <v>420</v>
      </c>
      <c r="C26" s="82" t="s">
        <v>541</v>
      </c>
      <c r="D26" s="634">
        <v>97.711660799999976</v>
      </c>
      <c r="E26" s="483">
        <v>141.92755199999999</v>
      </c>
      <c r="F26" s="483">
        <v>19.542332159999997</v>
      </c>
      <c r="G26" s="635">
        <v>28.385510400000001</v>
      </c>
      <c r="H26" s="634">
        <f t="shared" si="0"/>
        <v>97.711660799999976</v>
      </c>
      <c r="I26" s="483">
        <f t="shared" si="1"/>
        <v>19.542332159999997</v>
      </c>
      <c r="J26" s="483">
        <f t="shared" si="2"/>
        <v>19.542332159999997</v>
      </c>
      <c r="K26" s="483">
        <f t="shared" si="3"/>
        <v>19.542332159999997</v>
      </c>
      <c r="L26" s="635">
        <f t="shared" si="4"/>
        <v>19.542332159999997</v>
      </c>
      <c r="M26" s="634">
        <f t="shared" si="5"/>
        <v>141.92755199999999</v>
      </c>
      <c r="N26" s="483">
        <f t="shared" si="6"/>
        <v>28.385510400000001</v>
      </c>
      <c r="O26" s="483">
        <f t="shared" si="7"/>
        <v>28.385510400000001</v>
      </c>
      <c r="P26" s="483">
        <f t="shared" si="8"/>
        <v>28.385510400000001</v>
      </c>
      <c r="Q26" s="635">
        <f t="shared" si="9"/>
        <v>28.385510400000001</v>
      </c>
      <c r="R26" s="649" t="s">
        <v>836</v>
      </c>
      <c r="S26" s="486" t="s">
        <v>836</v>
      </c>
      <c r="T26" s="486" t="s">
        <v>836</v>
      </c>
      <c r="U26" s="486" t="s">
        <v>836</v>
      </c>
      <c r="V26" s="650" t="s">
        <v>836</v>
      </c>
    </row>
    <row r="27" spans="1:22" s="456" customFormat="1" ht="13.5">
      <c r="A27" s="696">
        <v>21</v>
      </c>
      <c r="B27" s="680" t="s">
        <v>441</v>
      </c>
      <c r="C27" s="82" t="s">
        <v>541</v>
      </c>
      <c r="D27" s="666" t="s">
        <v>829</v>
      </c>
      <c r="E27" s="505" t="s">
        <v>829</v>
      </c>
      <c r="F27" s="483">
        <v>0</v>
      </c>
      <c r="G27" s="635">
        <v>0</v>
      </c>
      <c r="H27" s="634">
        <v>0</v>
      </c>
      <c r="I27" s="483">
        <f t="shared" si="1"/>
        <v>0</v>
      </c>
      <c r="J27" s="483">
        <f t="shared" si="2"/>
        <v>0</v>
      </c>
      <c r="K27" s="483">
        <f t="shared" si="3"/>
        <v>0</v>
      </c>
      <c r="L27" s="635">
        <f t="shared" si="4"/>
        <v>0</v>
      </c>
      <c r="M27" s="634">
        <v>0</v>
      </c>
      <c r="N27" s="483">
        <f t="shared" si="6"/>
        <v>0</v>
      </c>
      <c r="O27" s="483">
        <f t="shared" si="7"/>
        <v>0</v>
      </c>
      <c r="P27" s="483">
        <f t="shared" si="8"/>
        <v>0</v>
      </c>
      <c r="Q27" s="635">
        <f t="shared" si="9"/>
        <v>0</v>
      </c>
      <c r="R27" s="649" t="s">
        <v>836</v>
      </c>
      <c r="S27" s="486" t="s">
        <v>836</v>
      </c>
      <c r="T27" s="486" t="s">
        <v>836</v>
      </c>
      <c r="U27" s="486" t="s">
        <v>836</v>
      </c>
      <c r="V27" s="650" t="s">
        <v>836</v>
      </c>
    </row>
    <row r="28" spans="1:22" s="456" customFormat="1" ht="13.5">
      <c r="A28" s="696">
        <v>22</v>
      </c>
      <c r="B28" s="682" t="s">
        <v>442</v>
      </c>
      <c r="C28" s="82" t="s">
        <v>541</v>
      </c>
      <c r="D28" s="666" t="s">
        <v>829</v>
      </c>
      <c r="E28" s="505" t="s">
        <v>829</v>
      </c>
      <c r="F28" s="483">
        <v>0</v>
      </c>
      <c r="G28" s="635">
        <v>0</v>
      </c>
      <c r="H28" s="634">
        <v>0</v>
      </c>
      <c r="I28" s="483">
        <f t="shared" si="1"/>
        <v>0</v>
      </c>
      <c r="J28" s="483">
        <f t="shared" si="2"/>
        <v>0</v>
      </c>
      <c r="K28" s="483">
        <f t="shared" si="3"/>
        <v>0</v>
      </c>
      <c r="L28" s="635">
        <f t="shared" si="4"/>
        <v>0</v>
      </c>
      <c r="M28" s="634">
        <v>0</v>
      </c>
      <c r="N28" s="483">
        <f t="shared" si="6"/>
        <v>0</v>
      </c>
      <c r="O28" s="483">
        <f t="shared" si="7"/>
        <v>0</v>
      </c>
      <c r="P28" s="483">
        <f t="shared" si="8"/>
        <v>0</v>
      </c>
      <c r="Q28" s="635">
        <f t="shared" si="9"/>
        <v>0</v>
      </c>
      <c r="R28" s="649" t="s">
        <v>836</v>
      </c>
      <c r="S28" s="486" t="s">
        <v>836</v>
      </c>
      <c r="T28" s="486" t="s">
        <v>836</v>
      </c>
      <c r="U28" s="486" t="s">
        <v>836</v>
      </c>
      <c r="V28" s="650" t="s">
        <v>836</v>
      </c>
    </row>
    <row r="29" spans="1:22" s="456" customFormat="1" ht="13.5">
      <c r="A29" s="696">
        <v>23</v>
      </c>
      <c r="B29" s="682" t="s">
        <v>434</v>
      </c>
      <c r="C29" s="82" t="s">
        <v>541</v>
      </c>
      <c r="D29" s="666" t="s">
        <v>829</v>
      </c>
      <c r="E29" s="505" t="s">
        <v>829</v>
      </c>
      <c r="F29" s="483">
        <v>0</v>
      </c>
      <c r="G29" s="635">
        <v>0</v>
      </c>
      <c r="H29" s="634">
        <v>0</v>
      </c>
      <c r="I29" s="483">
        <f t="shared" si="1"/>
        <v>0</v>
      </c>
      <c r="J29" s="483">
        <f t="shared" si="2"/>
        <v>0</v>
      </c>
      <c r="K29" s="483">
        <f t="shared" si="3"/>
        <v>0</v>
      </c>
      <c r="L29" s="635">
        <f t="shared" si="4"/>
        <v>0</v>
      </c>
      <c r="M29" s="634">
        <v>0</v>
      </c>
      <c r="N29" s="483">
        <f t="shared" si="6"/>
        <v>0</v>
      </c>
      <c r="O29" s="483">
        <f t="shared" si="7"/>
        <v>0</v>
      </c>
      <c r="P29" s="483">
        <f t="shared" si="8"/>
        <v>0</v>
      </c>
      <c r="Q29" s="635">
        <f t="shared" si="9"/>
        <v>0</v>
      </c>
      <c r="R29" s="649" t="s">
        <v>836</v>
      </c>
      <c r="S29" s="486" t="s">
        <v>836</v>
      </c>
      <c r="T29" s="486" t="s">
        <v>836</v>
      </c>
      <c r="U29" s="486" t="s">
        <v>836</v>
      </c>
      <c r="V29" s="650" t="s">
        <v>836</v>
      </c>
    </row>
    <row r="30" spans="1:22" s="456" customFormat="1" ht="13.5">
      <c r="A30" s="696">
        <v>24</v>
      </c>
      <c r="B30" s="680" t="s">
        <v>424</v>
      </c>
      <c r="C30" s="82" t="s">
        <v>541</v>
      </c>
      <c r="D30" s="666" t="s">
        <v>829</v>
      </c>
      <c r="E30" s="505" t="s">
        <v>829</v>
      </c>
      <c r="F30" s="483">
        <v>0</v>
      </c>
      <c r="G30" s="635">
        <v>0</v>
      </c>
      <c r="H30" s="634">
        <v>0</v>
      </c>
      <c r="I30" s="483">
        <f t="shared" si="1"/>
        <v>0</v>
      </c>
      <c r="J30" s="483">
        <f t="shared" si="2"/>
        <v>0</v>
      </c>
      <c r="K30" s="483">
        <f t="shared" si="3"/>
        <v>0</v>
      </c>
      <c r="L30" s="635">
        <f t="shared" si="4"/>
        <v>0</v>
      </c>
      <c r="M30" s="634">
        <v>0</v>
      </c>
      <c r="N30" s="483">
        <f t="shared" si="6"/>
        <v>0</v>
      </c>
      <c r="O30" s="483">
        <f t="shared" si="7"/>
        <v>0</v>
      </c>
      <c r="P30" s="483">
        <f t="shared" si="8"/>
        <v>0</v>
      </c>
      <c r="Q30" s="635">
        <f t="shared" si="9"/>
        <v>0</v>
      </c>
      <c r="R30" s="649" t="s">
        <v>836</v>
      </c>
      <c r="S30" s="486" t="s">
        <v>836</v>
      </c>
      <c r="T30" s="486" t="s">
        <v>836</v>
      </c>
      <c r="U30" s="486" t="s">
        <v>836</v>
      </c>
      <c r="V30" s="650" t="s">
        <v>836</v>
      </c>
    </row>
    <row r="31" spans="1:22" s="456" customFormat="1" ht="13.5">
      <c r="A31" s="696">
        <v>25</v>
      </c>
      <c r="B31" s="680" t="s">
        <v>384</v>
      </c>
      <c r="C31" s="82" t="s">
        <v>541</v>
      </c>
      <c r="D31" s="666" t="s">
        <v>829</v>
      </c>
      <c r="E31" s="505" t="s">
        <v>829</v>
      </c>
      <c r="F31" s="483">
        <v>0</v>
      </c>
      <c r="G31" s="635">
        <v>0</v>
      </c>
      <c r="H31" s="634">
        <v>0</v>
      </c>
      <c r="I31" s="483">
        <f t="shared" si="1"/>
        <v>0</v>
      </c>
      <c r="J31" s="483">
        <f t="shared" si="2"/>
        <v>0</v>
      </c>
      <c r="K31" s="483">
        <f t="shared" si="3"/>
        <v>0</v>
      </c>
      <c r="L31" s="635">
        <f t="shared" si="4"/>
        <v>0</v>
      </c>
      <c r="M31" s="634">
        <v>0</v>
      </c>
      <c r="N31" s="483">
        <f t="shared" si="6"/>
        <v>0</v>
      </c>
      <c r="O31" s="483">
        <f t="shared" si="7"/>
        <v>0</v>
      </c>
      <c r="P31" s="483">
        <f t="shared" si="8"/>
        <v>0</v>
      </c>
      <c r="Q31" s="635">
        <f t="shared" si="9"/>
        <v>0</v>
      </c>
      <c r="R31" s="649" t="s">
        <v>836</v>
      </c>
      <c r="S31" s="486" t="s">
        <v>836</v>
      </c>
      <c r="T31" s="486" t="s">
        <v>836</v>
      </c>
      <c r="U31" s="486" t="s">
        <v>836</v>
      </c>
      <c r="V31" s="650" t="s">
        <v>836</v>
      </c>
    </row>
    <row r="32" spans="1:22" s="456" customFormat="1" ht="13.5">
      <c r="A32" s="696">
        <v>26</v>
      </c>
      <c r="B32" s="682" t="s">
        <v>438</v>
      </c>
      <c r="C32" s="82" t="s">
        <v>541</v>
      </c>
      <c r="D32" s="634">
        <v>41.4</v>
      </c>
      <c r="E32" s="483">
        <v>30.96</v>
      </c>
      <c r="F32" s="483">
        <v>0</v>
      </c>
      <c r="G32" s="635">
        <v>0</v>
      </c>
      <c r="H32" s="634">
        <f t="shared" si="0"/>
        <v>41.4</v>
      </c>
      <c r="I32" s="483">
        <f t="shared" si="1"/>
        <v>0</v>
      </c>
      <c r="J32" s="483">
        <f t="shared" si="2"/>
        <v>0</v>
      </c>
      <c r="K32" s="483">
        <f t="shared" si="3"/>
        <v>0</v>
      </c>
      <c r="L32" s="635">
        <f t="shared" si="4"/>
        <v>0</v>
      </c>
      <c r="M32" s="634">
        <f t="shared" si="5"/>
        <v>30.96</v>
      </c>
      <c r="N32" s="483">
        <f t="shared" si="6"/>
        <v>0</v>
      </c>
      <c r="O32" s="483">
        <f t="shared" si="7"/>
        <v>0</v>
      </c>
      <c r="P32" s="483">
        <f t="shared" si="8"/>
        <v>0</v>
      </c>
      <c r="Q32" s="635">
        <f t="shared" si="9"/>
        <v>0</v>
      </c>
      <c r="R32" s="649" t="s">
        <v>836</v>
      </c>
      <c r="S32" s="486" t="s">
        <v>836</v>
      </c>
      <c r="T32" s="486" t="s">
        <v>836</v>
      </c>
      <c r="U32" s="486" t="s">
        <v>836</v>
      </c>
      <c r="V32" s="650" t="s">
        <v>836</v>
      </c>
    </row>
    <row r="33" spans="1:22" s="456" customFormat="1" ht="13.5">
      <c r="A33" s="696">
        <v>27</v>
      </c>
      <c r="B33" s="682" t="s">
        <v>432</v>
      </c>
      <c r="C33" s="82" t="s">
        <v>541</v>
      </c>
      <c r="D33" s="666" t="s">
        <v>829</v>
      </c>
      <c r="E33" s="505" t="s">
        <v>829</v>
      </c>
      <c r="F33" s="483">
        <v>0</v>
      </c>
      <c r="G33" s="635">
        <v>0</v>
      </c>
      <c r="H33" s="634">
        <v>0</v>
      </c>
      <c r="I33" s="483">
        <f t="shared" si="1"/>
        <v>0</v>
      </c>
      <c r="J33" s="483">
        <f t="shared" si="2"/>
        <v>0</v>
      </c>
      <c r="K33" s="483">
        <f t="shared" si="3"/>
        <v>0</v>
      </c>
      <c r="L33" s="635">
        <f t="shared" si="4"/>
        <v>0</v>
      </c>
      <c r="M33" s="634">
        <v>0</v>
      </c>
      <c r="N33" s="483">
        <f t="shared" si="6"/>
        <v>0</v>
      </c>
      <c r="O33" s="483">
        <f t="shared" si="7"/>
        <v>0</v>
      </c>
      <c r="P33" s="483">
        <f t="shared" si="8"/>
        <v>0</v>
      </c>
      <c r="Q33" s="635">
        <f t="shared" si="9"/>
        <v>0</v>
      </c>
      <c r="R33" s="649" t="s">
        <v>836</v>
      </c>
      <c r="S33" s="486" t="s">
        <v>836</v>
      </c>
      <c r="T33" s="486" t="s">
        <v>836</v>
      </c>
      <c r="U33" s="486" t="s">
        <v>836</v>
      </c>
      <c r="V33" s="650" t="s">
        <v>836</v>
      </c>
    </row>
    <row r="34" spans="1:22" s="456" customFormat="1" ht="13.5">
      <c r="A34" s="696">
        <v>28</v>
      </c>
      <c r="B34" s="682" t="s">
        <v>399</v>
      </c>
      <c r="C34" s="82" t="s">
        <v>541</v>
      </c>
      <c r="D34" s="666" t="s">
        <v>829</v>
      </c>
      <c r="E34" s="505" t="s">
        <v>829</v>
      </c>
      <c r="F34" s="483">
        <v>0</v>
      </c>
      <c r="G34" s="635">
        <v>0</v>
      </c>
      <c r="H34" s="634">
        <v>0</v>
      </c>
      <c r="I34" s="483">
        <f t="shared" si="1"/>
        <v>0</v>
      </c>
      <c r="J34" s="483">
        <f t="shared" si="2"/>
        <v>0</v>
      </c>
      <c r="K34" s="483">
        <f t="shared" si="3"/>
        <v>0</v>
      </c>
      <c r="L34" s="635">
        <f t="shared" si="4"/>
        <v>0</v>
      </c>
      <c r="M34" s="634">
        <v>0</v>
      </c>
      <c r="N34" s="483">
        <f t="shared" si="6"/>
        <v>0</v>
      </c>
      <c r="O34" s="483">
        <f t="shared" si="7"/>
        <v>0</v>
      </c>
      <c r="P34" s="483">
        <f t="shared" si="8"/>
        <v>0</v>
      </c>
      <c r="Q34" s="635">
        <f t="shared" si="9"/>
        <v>0</v>
      </c>
      <c r="R34" s="649" t="s">
        <v>836</v>
      </c>
      <c r="S34" s="486" t="s">
        <v>836</v>
      </c>
      <c r="T34" s="486" t="s">
        <v>836</v>
      </c>
      <c r="U34" s="486" t="s">
        <v>836</v>
      </c>
      <c r="V34" s="650" t="s">
        <v>836</v>
      </c>
    </row>
    <row r="35" spans="1:22" s="456" customFormat="1" ht="13.5">
      <c r="A35" s="696">
        <v>29</v>
      </c>
      <c r="B35" s="680" t="s">
        <v>363</v>
      </c>
      <c r="C35" s="82" t="s">
        <v>541</v>
      </c>
      <c r="D35" s="666" t="s">
        <v>829</v>
      </c>
      <c r="E35" s="505" t="s">
        <v>829</v>
      </c>
      <c r="F35" s="483">
        <v>0</v>
      </c>
      <c r="G35" s="635">
        <v>0</v>
      </c>
      <c r="H35" s="634">
        <v>0</v>
      </c>
      <c r="I35" s="483">
        <f t="shared" si="1"/>
        <v>0</v>
      </c>
      <c r="J35" s="483">
        <f t="shared" si="2"/>
        <v>0</v>
      </c>
      <c r="K35" s="483">
        <f t="shared" si="3"/>
        <v>0</v>
      </c>
      <c r="L35" s="635">
        <f t="shared" si="4"/>
        <v>0</v>
      </c>
      <c r="M35" s="634">
        <v>0</v>
      </c>
      <c r="N35" s="483">
        <f t="shared" si="6"/>
        <v>0</v>
      </c>
      <c r="O35" s="483">
        <f t="shared" si="7"/>
        <v>0</v>
      </c>
      <c r="P35" s="483">
        <f t="shared" si="8"/>
        <v>0</v>
      </c>
      <c r="Q35" s="635">
        <f t="shared" si="9"/>
        <v>0</v>
      </c>
      <c r="R35" s="649" t="s">
        <v>836</v>
      </c>
      <c r="S35" s="486" t="s">
        <v>836</v>
      </c>
      <c r="T35" s="486" t="s">
        <v>836</v>
      </c>
      <c r="U35" s="486" t="s">
        <v>836</v>
      </c>
      <c r="V35" s="650" t="s">
        <v>836</v>
      </c>
    </row>
    <row r="36" spans="1:22" s="456" customFormat="1" ht="13.5">
      <c r="A36" s="696">
        <v>30</v>
      </c>
      <c r="B36" s="680" t="s">
        <v>414</v>
      </c>
      <c r="C36" s="82" t="s">
        <v>541</v>
      </c>
      <c r="D36" s="634">
        <v>0</v>
      </c>
      <c r="E36" s="483">
        <v>0</v>
      </c>
      <c r="F36" s="483">
        <v>0</v>
      </c>
      <c r="G36" s="635">
        <v>0</v>
      </c>
      <c r="H36" s="634">
        <f t="shared" si="0"/>
        <v>0</v>
      </c>
      <c r="I36" s="483">
        <f t="shared" si="1"/>
        <v>0</v>
      </c>
      <c r="J36" s="483">
        <f t="shared" si="2"/>
        <v>0</v>
      </c>
      <c r="K36" s="483">
        <f t="shared" si="3"/>
        <v>0</v>
      </c>
      <c r="L36" s="635">
        <f t="shared" si="4"/>
        <v>0</v>
      </c>
      <c r="M36" s="634">
        <f t="shared" si="5"/>
        <v>0</v>
      </c>
      <c r="N36" s="483">
        <f t="shared" si="6"/>
        <v>0</v>
      </c>
      <c r="O36" s="483">
        <f t="shared" si="7"/>
        <v>0</v>
      </c>
      <c r="P36" s="483">
        <f t="shared" si="8"/>
        <v>0</v>
      </c>
      <c r="Q36" s="635">
        <f t="shared" si="9"/>
        <v>0</v>
      </c>
      <c r="R36" s="649" t="s">
        <v>836</v>
      </c>
      <c r="S36" s="486" t="s">
        <v>836</v>
      </c>
      <c r="T36" s="486" t="s">
        <v>836</v>
      </c>
      <c r="U36" s="486" t="s">
        <v>836</v>
      </c>
      <c r="V36" s="650" t="s">
        <v>836</v>
      </c>
    </row>
    <row r="37" spans="1:22" s="456" customFormat="1" ht="13.5">
      <c r="A37" s="696">
        <v>31</v>
      </c>
      <c r="B37" s="680" t="s">
        <v>358</v>
      </c>
      <c r="C37" s="82" t="s">
        <v>541</v>
      </c>
      <c r="D37" s="666" t="s">
        <v>829</v>
      </c>
      <c r="E37" s="505" t="s">
        <v>829</v>
      </c>
      <c r="F37" s="483">
        <v>0</v>
      </c>
      <c r="G37" s="635">
        <v>0</v>
      </c>
      <c r="H37" s="634">
        <v>0</v>
      </c>
      <c r="I37" s="483">
        <f t="shared" si="1"/>
        <v>0</v>
      </c>
      <c r="J37" s="483">
        <f t="shared" si="2"/>
        <v>0</v>
      </c>
      <c r="K37" s="483">
        <f t="shared" si="3"/>
        <v>0</v>
      </c>
      <c r="L37" s="635">
        <f t="shared" si="4"/>
        <v>0</v>
      </c>
      <c r="M37" s="634">
        <v>0</v>
      </c>
      <c r="N37" s="483">
        <f t="shared" si="6"/>
        <v>0</v>
      </c>
      <c r="O37" s="483">
        <f t="shared" si="7"/>
        <v>0</v>
      </c>
      <c r="P37" s="483">
        <f t="shared" si="8"/>
        <v>0</v>
      </c>
      <c r="Q37" s="635">
        <f t="shared" si="9"/>
        <v>0</v>
      </c>
      <c r="R37" s="649" t="s">
        <v>836</v>
      </c>
      <c r="S37" s="486" t="s">
        <v>836</v>
      </c>
      <c r="T37" s="486" t="s">
        <v>836</v>
      </c>
      <c r="U37" s="486" t="s">
        <v>836</v>
      </c>
      <c r="V37" s="650" t="s">
        <v>836</v>
      </c>
    </row>
    <row r="38" spans="1:22" s="456" customFormat="1" ht="13.5">
      <c r="A38" s="696">
        <v>32</v>
      </c>
      <c r="B38" s="680" t="s">
        <v>391</v>
      </c>
      <c r="C38" s="82" t="s">
        <v>541</v>
      </c>
      <c r="D38" s="634">
        <v>229.37541119999997</v>
      </c>
      <c r="E38" s="483">
        <v>1105.2243072000001</v>
      </c>
      <c r="F38" s="483">
        <v>0</v>
      </c>
      <c r="G38" s="635">
        <v>0</v>
      </c>
      <c r="H38" s="634">
        <f t="shared" si="0"/>
        <v>229.37541119999997</v>
      </c>
      <c r="I38" s="483">
        <f t="shared" si="1"/>
        <v>0</v>
      </c>
      <c r="J38" s="483">
        <f t="shared" si="2"/>
        <v>0</v>
      </c>
      <c r="K38" s="483">
        <f t="shared" si="3"/>
        <v>0</v>
      </c>
      <c r="L38" s="635">
        <f t="shared" si="4"/>
        <v>0</v>
      </c>
      <c r="M38" s="634">
        <f t="shared" si="5"/>
        <v>1105.2243072000001</v>
      </c>
      <c r="N38" s="483">
        <f t="shared" si="6"/>
        <v>0</v>
      </c>
      <c r="O38" s="483">
        <f t="shared" si="7"/>
        <v>0</v>
      </c>
      <c r="P38" s="483">
        <f t="shared" si="8"/>
        <v>0</v>
      </c>
      <c r="Q38" s="635">
        <f t="shared" si="9"/>
        <v>0</v>
      </c>
      <c r="R38" s="649" t="s">
        <v>836</v>
      </c>
      <c r="S38" s="486" t="s">
        <v>836</v>
      </c>
      <c r="T38" s="486" t="s">
        <v>836</v>
      </c>
      <c r="U38" s="486" t="s">
        <v>836</v>
      </c>
      <c r="V38" s="650" t="s">
        <v>836</v>
      </c>
    </row>
    <row r="39" spans="1:22" s="456" customFormat="1" ht="13.5">
      <c r="A39" s="696">
        <v>33</v>
      </c>
      <c r="B39" s="681" t="s">
        <v>352</v>
      </c>
      <c r="C39" s="673" t="s">
        <v>541</v>
      </c>
      <c r="D39" s="636" t="s">
        <v>829</v>
      </c>
      <c r="E39" s="496" t="s">
        <v>829</v>
      </c>
      <c r="F39" s="496">
        <v>10668.241432800001</v>
      </c>
      <c r="G39" s="637">
        <v>8297.5211144000004</v>
      </c>
      <c r="H39" s="662">
        <v>0</v>
      </c>
      <c r="I39" s="663">
        <f t="shared" si="1"/>
        <v>10668.241432800001</v>
      </c>
      <c r="J39" s="663">
        <f t="shared" si="2"/>
        <v>10668.241432800001</v>
      </c>
      <c r="K39" s="663">
        <f t="shared" si="3"/>
        <v>10668.241432800001</v>
      </c>
      <c r="L39" s="664">
        <f t="shared" si="4"/>
        <v>10668.241432800001</v>
      </c>
      <c r="M39" s="662">
        <v>0</v>
      </c>
      <c r="N39" s="663">
        <f t="shared" si="6"/>
        <v>8297.5211144000004</v>
      </c>
      <c r="O39" s="663">
        <f t="shared" si="7"/>
        <v>8297.5211144000004</v>
      </c>
      <c r="P39" s="663">
        <f t="shared" si="8"/>
        <v>8297.5211144000004</v>
      </c>
      <c r="Q39" s="664">
        <f t="shared" si="9"/>
        <v>8297.5211144000004</v>
      </c>
      <c r="R39" s="638">
        <v>20</v>
      </c>
      <c r="S39" s="497">
        <v>40</v>
      </c>
      <c r="T39" s="497">
        <v>60</v>
      </c>
      <c r="U39" s="497">
        <v>80</v>
      </c>
      <c r="V39" s="639">
        <v>100</v>
      </c>
    </row>
    <row r="40" spans="1:22" s="456" customFormat="1" ht="14.25" thickBot="1">
      <c r="A40" s="697">
        <v>34</v>
      </c>
      <c r="B40" s="687" t="s">
        <v>354</v>
      </c>
      <c r="C40" s="673" t="s">
        <v>541</v>
      </c>
      <c r="D40" s="668" t="s">
        <v>829</v>
      </c>
      <c r="E40" s="500" t="s">
        <v>829</v>
      </c>
      <c r="F40" s="500">
        <v>50340.543624000013</v>
      </c>
      <c r="G40" s="669">
        <v>39153.756152000009</v>
      </c>
      <c r="H40" s="662">
        <v>0</v>
      </c>
      <c r="I40" s="663">
        <f t="shared" si="1"/>
        <v>50340.543624000013</v>
      </c>
      <c r="J40" s="663">
        <f t="shared" si="2"/>
        <v>50340.543624000013</v>
      </c>
      <c r="K40" s="663">
        <f t="shared" si="3"/>
        <v>50340.543624000013</v>
      </c>
      <c r="L40" s="664">
        <f t="shared" si="4"/>
        <v>50340.543624000013</v>
      </c>
      <c r="M40" s="662">
        <v>0</v>
      </c>
      <c r="N40" s="663">
        <f t="shared" si="6"/>
        <v>39153.756152000009</v>
      </c>
      <c r="O40" s="663">
        <f t="shared" si="7"/>
        <v>39153.756152000009</v>
      </c>
      <c r="P40" s="663">
        <f t="shared" si="8"/>
        <v>39153.756152000009</v>
      </c>
      <c r="Q40" s="664">
        <f t="shared" si="9"/>
        <v>39153.756152000009</v>
      </c>
      <c r="R40" s="659">
        <v>20</v>
      </c>
      <c r="S40" s="660">
        <v>40</v>
      </c>
      <c r="T40" s="660">
        <v>60</v>
      </c>
      <c r="U40" s="660">
        <v>80</v>
      </c>
      <c r="V40" s="661">
        <v>100</v>
      </c>
    </row>
    <row r="41" spans="1:22" s="456" customFormat="1" ht="14.25" thickBot="1">
      <c r="B41" s="670" t="s">
        <v>830</v>
      </c>
      <c r="C41" s="674"/>
      <c r="D41" s="520">
        <f>'MATRIZ DE EVALAUCION METAS'!M141</f>
        <v>557875.91900928004</v>
      </c>
      <c r="E41" s="521">
        <f>'MATRIZ DE EVALAUCION METAS'!N141</f>
        <v>416404.50602879992</v>
      </c>
      <c r="F41" s="520">
        <f>'MATRIZ DE EVALAUCION METAS'!AF141</f>
        <v>324077.05705449602</v>
      </c>
      <c r="G41" s="520">
        <f>'MATRIZ DE EVALAUCION METAS'!AG141</f>
        <v>254701.18336240001</v>
      </c>
      <c r="H41" s="519"/>
      <c r="I41" s="509"/>
      <c r="J41" s="509"/>
      <c r="K41" s="509"/>
      <c r="L41" s="509"/>
      <c r="M41" s="509"/>
      <c r="N41" s="509"/>
      <c r="O41" s="509"/>
      <c r="P41" s="509"/>
      <c r="Q41" s="509"/>
      <c r="R41" s="509"/>
      <c r="S41" s="509"/>
      <c r="T41" s="509"/>
      <c r="U41" s="509"/>
      <c r="V41" s="512"/>
    </row>
    <row r="42" spans="1:22" s="456" customFormat="1" ht="13.5" thickBot="1">
      <c r="B42" s="707" t="s">
        <v>841</v>
      </c>
      <c r="C42" s="878" t="s">
        <v>843</v>
      </c>
      <c r="D42" s="879"/>
      <c r="E42" s="879"/>
      <c r="F42" s="879"/>
      <c r="G42" s="879"/>
      <c r="H42" s="879"/>
      <c r="I42" s="879"/>
      <c r="J42" s="879"/>
      <c r="K42" s="879"/>
      <c r="L42" s="879"/>
      <c r="M42" s="879"/>
      <c r="N42" s="879"/>
      <c r="O42" s="879"/>
      <c r="P42" s="879"/>
      <c r="Q42" s="879"/>
      <c r="R42" s="879"/>
      <c r="S42" s="879"/>
      <c r="T42" s="879"/>
      <c r="U42" s="879"/>
      <c r="V42" s="880"/>
    </row>
    <row r="43" spans="1:22" s="456" customFormat="1" ht="40.5" customHeight="1">
      <c r="D43" s="457"/>
      <c r="E43" s="457"/>
      <c r="F43" s="457"/>
      <c r="G43" s="457"/>
      <c r="H43" s="457"/>
      <c r="I43" s="457"/>
      <c r="J43" s="457"/>
      <c r="K43" s="457"/>
      <c r="L43" s="457"/>
      <c r="M43" s="457"/>
      <c r="N43" s="457"/>
      <c r="O43" s="457"/>
      <c r="P43" s="457"/>
      <c r="Q43" s="457"/>
      <c r="R43" s="457"/>
      <c r="S43" s="457"/>
      <c r="T43" s="457"/>
      <c r="U43" s="457"/>
      <c r="V43" s="457"/>
    </row>
    <row r="44" spans="1:22" s="456" customFormat="1" ht="40.5" customHeight="1">
      <c r="D44" s="457"/>
      <c r="E44" s="457"/>
      <c r="F44" s="457"/>
      <c r="G44" s="457"/>
      <c r="H44" s="457"/>
      <c r="I44" s="457"/>
      <c r="J44" s="457"/>
      <c r="K44" s="457"/>
      <c r="L44" s="457"/>
      <c r="M44" s="457"/>
      <c r="N44" s="457"/>
      <c r="O44" s="457"/>
      <c r="P44" s="457"/>
      <c r="Q44" s="457"/>
      <c r="R44" s="457"/>
      <c r="S44" s="457"/>
      <c r="T44" s="457"/>
      <c r="U44" s="457"/>
      <c r="V44" s="457"/>
    </row>
    <row r="45" spans="1:22" s="456" customFormat="1" ht="40.5" customHeight="1">
      <c r="D45" s="457"/>
      <c r="E45" s="457"/>
      <c r="F45" s="457"/>
      <c r="G45" s="457"/>
      <c r="H45" s="457"/>
      <c r="I45" s="457"/>
      <c r="J45" s="457"/>
      <c r="K45" s="457"/>
      <c r="L45" s="457"/>
      <c r="M45" s="457"/>
      <c r="N45" s="457"/>
      <c r="O45" s="457"/>
      <c r="P45" s="457"/>
      <c r="Q45" s="457"/>
      <c r="R45" s="457"/>
      <c r="S45" s="457"/>
      <c r="T45" s="457"/>
      <c r="U45" s="457"/>
      <c r="V45" s="457"/>
    </row>
    <row r="46" spans="1:22" s="456" customFormat="1" ht="40.5" customHeight="1">
      <c r="D46" s="457"/>
      <c r="E46" s="457"/>
      <c r="F46" s="457"/>
      <c r="G46" s="457"/>
      <c r="H46" s="457"/>
      <c r="I46" s="457"/>
      <c r="J46" s="457"/>
      <c r="K46" s="457"/>
      <c r="L46" s="457"/>
      <c r="M46" s="457"/>
      <c r="N46" s="457"/>
      <c r="O46" s="457"/>
      <c r="P46" s="457"/>
      <c r="Q46" s="457"/>
      <c r="R46" s="457"/>
      <c r="S46" s="457"/>
      <c r="T46" s="457"/>
      <c r="U46" s="457"/>
      <c r="V46" s="457"/>
    </row>
    <row r="47" spans="1:22" s="456" customFormat="1" ht="40.5" customHeight="1">
      <c r="D47" s="457"/>
      <c r="E47" s="457"/>
      <c r="F47" s="457"/>
      <c r="G47" s="457"/>
      <c r="H47" s="457"/>
      <c r="I47" s="457"/>
      <c r="J47" s="457"/>
      <c r="K47" s="457"/>
      <c r="L47" s="457"/>
      <c r="M47" s="457"/>
      <c r="N47" s="457"/>
      <c r="O47" s="457"/>
      <c r="P47" s="457"/>
      <c r="Q47" s="457"/>
      <c r="R47" s="457"/>
      <c r="S47" s="457"/>
      <c r="T47" s="457"/>
      <c r="U47" s="457"/>
      <c r="V47" s="457"/>
    </row>
    <row r="48" spans="1:22" s="456" customFormat="1" ht="40.5" customHeight="1">
      <c r="D48" s="457"/>
      <c r="E48" s="457"/>
      <c r="F48" s="457"/>
      <c r="G48" s="457"/>
      <c r="H48" s="457"/>
      <c r="I48" s="457"/>
      <c r="J48" s="457"/>
      <c r="K48" s="457"/>
      <c r="L48" s="457"/>
      <c r="M48" s="457"/>
      <c r="N48" s="457"/>
      <c r="O48" s="457"/>
      <c r="P48" s="457"/>
      <c r="Q48" s="457"/>
      <c r="R48" s="457"/>
      <c r="S48" s="457"/>
      <c r="T48" s="457"/>
      <c r="U48" s="457"/>
      <c r="V48" s="457"/>
    </row>
    <row r="49" spans="4:22" s="456" customFormat="1" ht="40.5" customHeight="1">
      <c r="D49" s="457"/>
      <c r="E49" s="457"/>
      <c r="F49" s="457"/>
      <c r="G49" s="457"/>
      <c r="H49" s="457"/>
      <c r="I49" s="457"/>
      <c r="J49" s="457"/>
      <c r="K49" s="457"/>
      <c r="L49" s="457"/>
      <c r="M49" s="457"/>
      <c r="N49" s="457"/>
      <c r="O49" s="457"/>
      <c r="P49" s="457"/>
      <c r="Q49" s="457"/>
      <c r="R49" s="457"/>
      <c r="S49" s="457"/>
      <c r="T49" s="457"/>
      <c r="U49" s="457"/>
      <c r="V49" s="457"/>
    </row>
    <row r="50" spans="4:22" s="456" customFormat="1" ht="40.5" customHeight="1">
      <c r="D50" s="457"/>
      <c r="E50" s="457"/>
      <c r="F50" s="457"/>
      <c r="G50" s="457"/>
      <c r="H50" s="457"/>
      <c r="I50" s="457"/>
      <c r="J50" s="457"/>
      <c r="K50" s="457"/>
      <c r="L50" s="457"/>
      <c r="M50" s="457"/>
      <c r="N50" s="457"/>
      <c r="O50" s="457"/>
      <c r="P50" s="457"/>
      <c r="Q50" s="457"/>
      <c r="R50" s="457"/>
      <c r="S50" s="457"/>
      <c r="T50" s="457"/>
      <c r="U50" s="457"/>
      <c r="V50" s="457"/>
    </row>
    <row r="51" spans="4:22" s="456" customFormat="1" ht="40.5" customHeight="1">
      <c r="D51" s="457"/>
      <c r="E51" s="457"/>
      <c r="F51" s="457"/>
      <c r="G51" s="457"/>
      <c r="H51" s="457"/>
      <c r="I51" s="457"/>
      <c r="J51" s="457"/>
      <c r="K51" s="457"/>
      <c r="L51" s="457"/>
      <c r="M51" s="457"/>
      <c r="N51" s="457"/>
      <c r="O51" s="457"/>
      <c r="P51" s="457"/>
      <c r="Q51" s="457"/>
      <c r="R51" s="457"/>
      <c r="S51" s="457"/>
      <c r="T51" s="457"/>
      <c r="U51" s="457"/>
      <c r="V51" s="457"/>
    </row>
    <row r="52" spans="4:22" s="456" customFormat="1" ht="40.5" customHeight="1">
      <c r="D52" s="457"/>
      <c r="E52" s="457"/>
      <c r="F52" s="457"/>
      <c r="G52" s="457"/>
      <c r="H52" s="457"/>
      <c r="I52" s="457"/>
      <c r="J52" s="457"/>
      <c r="K52" s="457"/>
      <c r="L52" s="457"/>
      <c r="M52" s="457"/>
      <c r="N52" s="457"/>
      <c r="O52" s="457"/>
      <c r="P52" s="457"/>
      <c r="Q52" s="457"/>
      <c r="R52" s="457"/>
      <c r="S52" s="457"/>
      <c r="T52" s="457"/>
      <c r="U52" s="457"/>
      <c r="V52" s="457"/>
    </row>
    <row r="53" spans="4:22" s="456" customFormat="1" ht="40.5" customHeight="1">
      <c r="D53" s="457"/>
      <c r="E53" s="457"/>
      <c r="F53" s="457"/>
      <c r="G53" s="457"/>
      <c r="H53" s="457"/>
      <c r="I53" s="457"/>
      <c r="J53" s="457"/>
      <c r="K53" s="457"/>
      <c r="L53" s="457"/>
      <c r="M53" s="457"/>
      <c r="N53" s="457"/>
      <c r="O53" s="457"/>
      <c r="P53" s="457"/>
      <c r="Q53" s="457"/>
      <c r="R53" s="457"/>
      <c r="S53" s="457"/>
      <c r="T53" s="457"/>
      <c r="U53" s="457"/>
      <c r="V53" s="457"/>
    </row>
    <row r="54" spans="4:22" s="456" customFormat="1" ht="40.5" customHeight="1">
      <c r="D54" s="457"/>
      <c r="E54" s="457"/>
      <c r="F54" s="457"/>
      <c r="G54" s="457"/>
      <c r="H54" s="457"/>
      <c r="I54" s="457"/>
      <c r="J54" s="457"/>
      <c r="K54" s="457"/>
      <c r="L54" s="457"/>
      <c r="M54" s="457"/>
      <c r="N54" s="457"/>
      <c r="O54" s="457"/>
      <c r="P54" s="457"/>
      <c r="Q54" s="457"/>
      <c r="R54" s="457"/>
      <c r="S54" s="457"/>
      <c r="T54" s="457"/>
      <c r="U54" s="457"/>
      <c r="V54" s="457"/>
    </row>
    <row r="55" spans="4:22" s="456" customFormat="1" ht="40.5" customHeight="1">
      <c r="D55" s="457"/>
      <c r="E55" s="457"/>
      <c r="F55" s="457"/>
      <c r="G55" s="457"/>
      <c r="H55" s="457"/>
      <c r="I55" s="457"/>
      <c r="J55" s="457"/>
      <c r="K55" s="457"/>
      <c r="L55" s="457"/>
      <c r="M55" s="457"/>
      <c r="N55" s="457"/>
      <c r="O55" s="457"/>
      <c r="P55" s="457"/>
      <c r="Q55" s="457"/>
      <c r="R55" s="457"/>
      <c r="S55" s="457"/>
      <c r="T55" s="457"/>
      <c r="U55" s="457"/>
      <c r="V55" s="457"/>
    </row>
  </sheetData>
  <mergeCells count="16">
    <mergeCell ref="C42:V42"/>
    <mergeCell ref="A2:A6"/>
    <mergeCell ref="F5:F6"/>
    <mergeCell ref="G5:G6"/>
    <mergeCell ref="H5:L5"/>
    <mergeCell ref="M5:Q5"/>
    <mergeCell ref="B2:V2"/>
    <mergeCell ref="B3:B6"/>
    <mergeCell ref="C3:C6"/>
    <mergeCell ref="D3:V3"/>
    <mergeCell ref="D4:E4"/>
    <mergeCell ref="F4:G4"/>
    <mergeCell ref="H4:Q4"/>
    <mergeCell ref="R4:V5"/>
    <mergeCell ref="D5:D6"/>
    <mergeCell ref="E5:E6"/>
  </mergeCells>
  <pageMargins left="0.70866141732283472" right="0.70866141732283472" top="0.74803149606299213" bottom="0.74803149606299213" header="0.31496062992125984" footer="0.31496062992125984"/>
  <pageSetup scale="55" orientation="landscape" r:id="rId1"/>
  <drawing r:id="rId2"/>
</worksheet>
</file>

<file path=xl/worksheets/sheet3.xml><?xml version="1.0" encoding="utf-8"?>
<worksheet xmlns="http://schemas.openxmlformats.org/spreadsheetml/2006/main" xmlns:r="http://schemas.openxmlformats.org/officeDocument/2006/relationships">
  <sheetPr>
    <tabColor theme="5" tint="-0.249977111117893"/>
  </sheetPr>
  <dimension ref="A1:W45"/>
  <sheetViews>
    <sheetView zoomScale="90" zoomScaleNormal="90" workbookViewId="0">
      <pane xSplit="2" ySplit="1" topLeftCell="C2" activePane="bottomRight" state="frozen"/>
      <selection pane="topRight" activeCell="D1" sqref="D1"/>
      <selection pane="bottomLeft" activeCell="A6" sqref="A6"/>
      <selection pane="bottomRight" activeCell="B2" sqref="B2:V2"/>
    </sheetView>
  </sheetViews>
  <sheetFormatPr baseColWidth="10" defaultRowHeight="12.75"/>
  <cols>
    <col min="1" max="1" width="6" style="452" customWidth="1"/>
    <col min="2" max="2" width="62.140625" style="452" customWidth="1"/>
    <col min="3" max="3" width="8.140625" style="452" customWidth="1"/>
    <col min="4" max="4" width="10.7109375" style="453" customWidth="1"/>
    <col min="5" max="5" width="10" style="453" customWidth="1"/>
    <col min="6" max="6" width="8.7109375" style="453" customWidth="1"/>
    <col min="7" max="7" width="8.85546875" style="453" customWidth="1"/>
    <col min="8" max="8" width="8.140625" style="453" customWidth="1"/>
    <col min="9" max="9" width="7.42578125" style="453" customWidth="1"/>
    <col min="10" max="10" width="8.5703125" style="453" customWidth="1"/>
    <col min="11" max="11" width="8.42578125" style="453" customWidth="1"/>
    <col min="12" max="12" width="7.85546875" style="453" customWidth="1"/>
    <col min="13" max="13" width="9.42578125" style="453" customWidth="1"/>
    <col min="14" max="14" width="8.42578125" style="453" customWidth="1"/>
    <col min="15" max="16" width="8.28515625" style="453" customWidth="1"/>
    <col min="17" max="17" width="9.42578125" style="453" customWidth="1"/>
    <col min="18" max="19" width="7.28515625" style="453" customWidth="1"/>
    <col min="20" max="20" width="7.85546875" style="453" customWidth="1"/>
    <col min="21" max="21" width="8" style="453" customWidth="1"/>
    <col min="22" max="22" width="8.42578125" style="453" customWidth="1"/>
    <col min="23" max="255" width="11.42578125" style="452"/>
    <col min="256" max="256" width="2.140625" style="452" customWidth="1"/>
    <col min="257" max="257" width="37.5703125" style="452" customWidth="1"/>
    <col min="258" max="258" width="43.85546875" style="452" customWidth="1"/>
    <col min="259" max="259" width="10.85546875" style="452" customWidth="1"/>
    <col min="260" max="278" width="9.85546875" style="452" customWidth="1"/>
    <col min="279" max="511" width="11.42578125" style="452"/>
    <col min="512" max="512" width="2.140625" style="452" customWidth="1"/>
    <col min="513" max="513" width="37.5703125" style="452" customWidth="1"/>
    <col min="514" max="514" width="43.85546875" style="452" customWidth="1"/>
    <col min="515" max="515" width="10.85546875" style="452" customWidth="1"/>
    <col min="516" max="534" width="9.85546875" style="452" customWidth="1"/>
    <col min="535" max="767" width="11.42578125" style="452"/>
    <col min="768" max="768" width="2.140625" style="452" customWidth="1"/>
    <col min="769" max="769" width="37.5703125" style="452" customWidth="1"/>
    <col min="770" max="770" width="43.85546875" style="452" customWidth="1"/>
    <col min="771" max="771" width="10.85546875" style="452" customWidth="1"/>
    <col min="772" max="790" width="9.85546875" style="452" customWidth="1"/>
    <col min="791" max="1023" width="11.42578125" style="452"/>
    <col min="1024" max="1024" width="2.140625" style="452" customWidth="1"/>
    <col min="1025" max="1025" width="37.5703125" style="452" customWidth="1"/>
    <col min="1026" max="1026" width="43.85546875" style="452" customWidth="1"/>
    <col min="1027" max="1027" width="10.85546875" style="452" customWidth="1"/>
    <col min="1028" max="1046" width="9.85546875" style="452" customWidth="1"/>
    <col min="1047" max="1279" width="11.42578125" style="452"/>
    <col min="1280" max="1280" width="2.140625" style="452" customWidth="1"/>
    <col min="1281" max="1281" width="37.5703125" style="452" customWidth="1"/>
    <col min="1282" max="1282" width="43.85546875" style="452" customWidth="1"/>
    <col min="1283" max="1283" width="10.85546875" style="452" customWidth="1"/>
    <col min="1284" max="1302" width="9.85546875" style="452" customWidth="1"/>
    <col min="1303" max="1535" width="11.42578125" style="452"/>
    <col min="1536" max="1536" width="2.140625" style="452" customWidth="1"/>
    <col min="1537" max="1537" width="37.5703125" style="452" customWidth="1"/>
    <col min="1538" max="1538" width="43.85546875" style="452" customWidth="1"/>
    <col min="1539" max="1539" width="10.85546875" style="452" customWidth="1"/>
    <col min="1540" max="1558" width="9.85546875" style="452" customWidth="1"/>
    <col min="1559" max="1791" width="11.42578125" style="452"/>
    <col min="1792" max="1792" width="2.140625" style="452" customWidth="1"/>
    <col min="1793" max="1793" width="37.5703125" style="452" customWidth="1"/>
    <col min="1794" max="1794" width="43.85546875" style="452" customWidth="1"/>
    <col min="1795" max="1795" width="10.85546875" style="452" customWidth="1"/>
    <col min="1796" max="1814" width="9.85546875" style="452" customWidth="1"/>
    <col min="1815" max="2047" width="11.42578125" style="452"/>
    <col min="2048" max="2048" width="2.140625" style="452" customWidth="1"/>
    <col min="2049" max="2049" width="37.5703125" style="452" customWidth="1"/>
    <col min="2050" max="2050" width="43.85546875" style="452" customWidth="1"/>
    <col min="2051" max="2051" width="10.85546875" style="452" customWidth="1"/>
    <col min="2052" max="2070" width="9.85546875" style="452" customWidth="1"/>
    <col min="2071" max="2303" width="11.42578125" style="452"/>
    <col min="2304" max="2304" width="2.140625" style="452" customWidth="1"/>
    <col min="2305" max="2305" width="37.5703125" style="452" customWidth="1"/>
    <col min="2306" max="2306" width="43.85546875" style="452" customWidth="1"/>
    <col min="2307" max="2307" width="10.85546875" style="452" customWidth="1"/>
    <col min="2308" max="2326" width="9.85546875" style="452" customWidth="1"/>
    <col min="2327" max="2559" width="11.42578125" style="452"/>
    <col min="2560" max="2560" width="2.140625" style="452" customWidth="1"/>
    <col min="2561" max="2561" width="37.5703125" style="452" customWidth="1"/>
    <col min="2562" max="2562" width="43.85546875" style="452" customWidth="1"/>
    <col min="2563" max="2563" width="10.85546875" style="452" customWidth="1"/>
    <col min="2564" max="2582" width="9.85546875" style="452" customWidth="1"/>
    <col min="2583" max="2815" width="11.42578125" style="452"/>
    <col min="2816" max="2816" width="2.140625" style="452" customWidth="1"/>
    <col min="2817" max="2817" width="37.5703125" style="452" customWidth="1"/>
    <col min="2818" max="2818" width="43.85546875" style="452" customWidth="1"/>
    <col min="2819" max="2819" width="10.85546875" style="452" customWidth="1"/>
    <col min="2820" max="2838" width="9.85546875" style="452" customWidth="1"/>
    <col min="2839" max="3071" width="11.42578125" style="452"/>
    <col min="3072" max="3072" width="2.140625" style="452" customWidth="1"/>
    <col min="3073" max="3073" width="37.5703125" style="452" customWidth="1"/>
    <col min="3074" max="3074" width="43.85546875" style="452" customWidth="1"/>
    <col min="3075" max="3075" width="10.85546875" style="452" customWidth="1"/>
    <col min="3076" max="3094" width="9.85546875" style="452" customWidth="1"/>
    <col min="3095" max="3327" width="11.42578125" style="452"/>
    <col min="3328" max="3328" width="2.140625" style="452" customWidth="1"/>
    <col min="3329" max="3329" width="37.5703125" style="452" customWidth="1"/>
    <col min="3330" max="3330" width="43.85546875" style="452" customWidth="1"/>
    <col min="3331" max="3331" width="10.85546875" style="452" customWidth="1"/>
    <col min="3332" max="3350" width="9.85546875" style="452" customWidth="1"/>
    <col min="3351" max="3583" width="11.42578125" style="452"/>
    <col min="3584" max="3584" width="2.140625" style="452" customWidth="1"/>
    <col min="3585" max="3585" width="37.5703125" style="452" customWidth="1"/>
    <col min="3586" max="3586" width="43.85546875" style="452" customWidth="1"/>
    <col min="3587" max="3587" width="10.85546875" style="452" customWidth="1"/>
    <col min="3588" max="3606" width="9.85546875" style="452" customWidth="1"/>
    <col min="3607" max="3839" width="11.42578125" style="452"/>
    <col min="3840" max="3840" width="2.140625" style="452" customWidth="1"/>
    <col min="3841" max="3841" width="37.5703125" style="452" customWidth="1"/>
    <col min="3842" max="3842" width="43.85546875" style="452" customWidth="1"/>
    <col min="3843" max="3843" width="10.85546875" style="452" customWidth="1"/>
    <col min="3844" max="3862" width="9.85546875" style="452" customWidth="1"/>
    <col min="3863" max="4095" width="11.42578125" style="452"/>
    <col min="4096" max="4096" width="2.140625" style="452" customWidth="1"/>
    <col min="4097" max="4097" width="37.5703125" style="452" customWidth="1"/>
    <col min="4098" max="4098" width="43.85546875" style="452" customWidth="1"/>
    <col min="4099" max="4099" width="10.85546875" style="452" customWidth="1"/>
    <col min="4100" max="4118" width="9.85546875" style="452" customWidth="1"/>
    <col min="4119" max="4351" width="11.42578125" style="452"/>
    <col min="4352" max="4352" width="2.140625" style="452" customWidth="1"/>
    <col min="4353" max="4353" width="37.5703125" style="452" customWidth="1"/>
    <col min="4354" max="4354" width="43.85546875" style="452" customWidth="1"/>
    <col min="4355" max="4355" width="10.85546875" style="452" customWidth="1"/>
    <col min="4356" max="4374" width="9.85546875" style="452" customWidth="1"/>
    <col min="4375" max="4607" width="11.42578125" style="452"/>
    <col min="4608" max="4608" width="2.140625" style="452" customWidth="1"/>
    <col min="4609" max="4609" width="37.5703125" style="452" customWidth="1"/>
    <col min="4610" max="4610" width="43.85546875" style="452" customWidth="1"/>
    <col min="4611" max="4611" width="10.85546875" style="452" customWidth="1"/>
    <col min="4612" max="4630" width="9.85546875" style="452" customWidth="1"/>
    <col min="4631" max="4863" width="11.42578125" style="452"/>
    <col min="4864" max="4864" width="2.140625" style="452" customWidth="1"/>
    <col min="4865" max="4865" width="37.5703125" style="452" customWidth="1"/>
    <col min="4866" max="4866" width="43.85546875" style="452" customWidth="1"/>
    <col min="4867" max="4867" width="10.85546875" style="452" customWidth="1"/>
    <col min="4868" max="4886" width="9.85546875" style="452" customWidth="1"/>
    <col min="4887" max="5119" width="11.42578125" style="452"/>
    <col min="5120" max="5120" width="2.140625" style="452" customWidth="1"/>
    <col min="5121" max="5121" width="37.5703125" style="452" customWidth="1"/>
    <col min="5122" max="5122" width="43.85546875" style="452" customWidth="1"/>
    <col min="5123" max="5123" width="10.85546875" style="452" customWidth="1"/>
    <col min="5124" max="5142" width="9.85546875" style="452" customWidth="1"/>
    <col min="5143" max="5375" width="11.42578125" style="452"/>
    <col min="5376" max="5376" width="2.140625" style="452" customWidth="1"/>
    <col min="5377" max="5377" width="37.5703125" style="452" customWidth="1"/>
    <col min="5378" max="5378" width="43.85546875" style="452" customWidth="1"/>
    <col min="5379" max="5379" width="10.85546875" style="452" customWidth="1"/>
    <col min="5380" max="5398" width="9.85546875" style="452" customWidth="1"/>
    <col min="5399" max="5631" width="11.42578125" style="452"/>
    <col min="5632" max="5632" width="2.140625" style="452" customWidth="1"/>
    <col min="5633" max="5633" width="37.5703125" style="452" customWidth="1"/>
    <col min="5634" max="5634" width="43.85546875" style="452" customWidth="1"/>
    <col min="5635" max="5635" width="10.85546875" style="452" customWidth="1"/>
    <col min="5636" max="5654" width="9.85546875" style="452" customWidth="1"/>
    <col min="5655" max="5887" width="11.42578125" style="452"/>
    <col min="5888" max="5888" width="2.140625" style="452" customWidth="1"/>
    <col min="5889" max="5889" width="37.5703125" style="452" customWidth="1"/>
    <col min="5890" max="5890" width="43.85546875" style="452" customWidth="1"/>
    <col min="5891" max="5891" width="10.85546875" style="452" customWidth="1"/>
    <col min="5892" max="5910" width="9.85546875" style="452" customWidth="1"/>
    <col min="5911" max="6143" width="11.42578125" style="452"/>
    <col min="6144" max="6144" width="2.140625" style="452" customWidth="1"/>
    <col min="6145" max="6145" width="37.5703125" style="452" customWidth="1"/>
    <col min="6146" max="6146" width="43.85546875" style="452" customWidth="1"/>
    <col min="6147" max="6147" width="10.85546875" style="452" customWidth="1"/>
    <col min="6148" max="6166" width="9.85546875" style="452" customWidth="1"/>
    <col min="6167" max="6399" width="11.42578125" style="452"/>
    <col min="6400" max="6400" width="2.140625" style="452" customWidth="1"/>
    <col min="6401" max="6401" width="37.5703125" style="452" customWidth="1"/>
    <col min="6402" max="6402" width="43.85546875" style="452" customWidth="1"/>
    <col min="6403" max="6403" width="10.85546875" style="452" customWidth="1"/>
    <col min="6404" max="6422" width="9.85546875" style="452" customWidth="1"/>
    <col min="6423" max="6655" width="11.42578125" style="452"/>
    <col min="6656" max="6656" width="2.140625" style="452" customWidth="1"/>
    <col min="6657" max="6657" width="37.5703125" style="452" customWidth="1"/>
    <col min="6658" max="6658" width="43.85546875" style="452" customWidth="1"/>
    <col min="6659" max="6659" width="10.85546875" style="452" customWidth="1"/>
    <col min="6660" max="6678" width="9.85546875" style="452" customWidth="1"/>
    <col min="6679" max="6911" width="11.42578125" style="452"/>
    <col min="6912" max="6912" width="2.140625" style="452" customWidth="1"/>
    <col min="6913" max="6913" width="37.5703125" style="452" customWidth="1"/>
    <col min="6914" max="6914" width="43.85546875" style="452" customWidth="1"/>
    <col min="6915" max="6915" width="10.85546875" style="452" customWidth="1"/>
    <col min="6916" max="6934" width="9.85546875" style="452" customWidth="1"/>
    <col min="6935" max="7167" width="11.42578125" style="452"/>
    <col min="7168" max="7168" width="2.140625" style="452" customWidth="1"/>
    <col min="7169" max="7169" width="37.5703125" style="452" customWidth="1"/>
    <col min="7170" max="7170" width="43.85546875" style="452" customWidth="1"/>
    <col min="7171" max="7171" width="10.85546875" style="452" customWidth="1"/>
    <col min="7172" max="7190" width="9.85546875" style="452" customWidth="1"/>
    <col min="7191" max="7423" width="11.42578125" style="452"/>
    <col min="7424" max="7424" width="2.140625" style="452" customWidth="1"/>
    <col min="7425" max="7425" width="37.5703125" style="452" customWidth="1"/>
    <col min="7426" max="7426" width="43.85546875" style="452" customWidth="1"/>
    <col min="7427" max="7427" width="10.85546875" style="452" customWidth="1"/>
    <col min="7428" max="7446" width="9.85546875" style="452" customWidth="1"/>
    <col min="7447" max="7679" width="11.42578125" style="452"/>
    <col min="7680" max="7680" width="2.140625" style="452" customWidth="1"/>
    <col min="7681" max="7681" width="37.5703125" style="452" customWidth="1"/>
    <col min="7682" max="7682" width="43.85546875" style="452" customWidth="1"/>
    <col min="7683" max="7683" width="10.85546875" style="452" customWidth="1"/>
    <col min="7684" max="7702" width="9.85546875" style="452" customWidth="1"/>
    <col min="7703" max="7935" width="11.42578125" style="452"/>
    <col min="7936" max="7936" width="2.140625" style="452" customWidth="1"/>
    <col min="7937" max="7937" width="37.5703125" style="452" customWidth="1"/>
    <col min="7938" max="7938" width="43.85546875" style="452" customWidth="1"/>
    <col min="7939" max="7939" width="10.85546875" style="452" customWidth="1"/>
    <col min="7940" max="7958" width="9.85546875" style="452" customWidth="1"/>
    <col min="7959" max="8191" width="11.42578125" style="452"/>
    <col min="8192" max="8192" width="2.140625" style="452" customWidth="1"/>
    <col min="8193" max="8193" width="37.5703125" style="452" customWidth="1"/>
    <col min="8194" max="8194" width="43.85546875" style="452" customWidth="1"/>
    <col min="8195" max="8195" width="10.85546875" style="452" customWidth="1"/>
    <col min="8196" max="8214" width="9.85546875" style="452" customWidth="1"/>
    <col min="8215" max="8447" width="11.42578125" style="452"/>
    <col min="8448" max="8448" width="2.140625" style="452" customWidth="1"/>
    <col min="8449" max="8449" width="37.5703125" style="452" customWidth="1"/>
    <col min="8450" max="8450" width="43.85546875" style="452" customWidth="1"/>
    <col min="8451" max="8451" width="10.85546875" style="452" customWidth="1"/>
    <col min="8452" max="8470" width="9.85546875" style="452" customWidth="1"/>
    <col min="8471" max="8703" width="11.42578125" style="452"/>
    <col min="8704" max="8704" width="2.140625" style="452" customWidth="1"/>
    <col min="8705" max="8705" width="37.5703125" style="452" customWidth="1"/>
    <col min="8706" max="8706" width="43.85546875" style="452" customWidth="1"/>
    <col min="8707" max="8707" width="10.85546875" style="452" customWidth="1"/>
    <col min="8708" max="8726" width="9.85546875" style="452" customWidth="1"/>
    <col min="8727" max="8959" width="11.42578125" style="452"/>
    <col min="8960" max="8960" width="2.140625" style="452" customWidth="1"/>
    <col min="8961" max="8961" width="37.5703125" style="452" customWidth="1"/>
    <col min="8962" max="8962" width="43.85546875" style="452" customWidth="1"/>
    <col min="8963" max="8963" width="10.85546875" style="452" customWidth="1"/>
    <col min="8964" max="8982" width="9.85546875" style="452" customWidth="1"/>
    <col min="8983" max="9215" width="11.42578125" style="452"/>
    <col min="9216" max="9216" width="2.140625" style="452" customWidth="1"/>
    <col min="9217" max="9217" width="37.5703125" style="452" customWidth="1"/>
    <col min="9218" max="9218" width="43.85546875" style="452" customWidth="1"/>
    <col min="9219" max="9219" width="10.85546875" style="452" customWidth="1"/>
    <col min="9220" max="9238" width="9.85546875" style="452" customWidth="1"/>
    <col min="9239" max="9471" width="11.42578125" style="452"/>
    <col min="9472" max="9472" width="2.140625" style="452" customWidth="1"/>
    <col min="9473" max="9473" width="37.5703125" style="452" customWidth="1"/>
    <col min="9474" max="9474" width="43.85546875" style="452" customWidth="1"/>
    <col min="9475" max="9475" width="10.85546875" style="452" customWidth="1"/>
    <col min="9476" max="9494" width="9.85546875" style="452" customWidth="1"/>
    <col min="9495" max="9727" width="11.42578125" style="452"/>
    <col min="9728" max="9728" width="2.140625" style="452" customWidth="1"/>
    <col min="9729" max="9729" width="37.5703125" style="452" customWidth="1"/>
    <col min="9730" max="9730" width="43.85546875" style="452" customWidth="1"/>
    <col min="9731" max="9731" width="10.85546875" style="452" customWidth="1"/>
    <col min="9732" max="9750" width="9.85546875" style="452" customWidth="1"/>
    <col min="9751" max="9983" width="11.42578125" style="452"/>
    <col min="9984" max="9984" width="2.140625" style="452" customWidth="1"/>
    <col min="9985" max="9985" width="37.5703125" style="452" customWidth="1"/>
    <col min="9986" max="9986" width="43.85546875" style="452" customWidth="1"/>
    <col min="9987" max="9987" width="10.85546875" style="452" customWidth="1"/>
    <col min="9988" max="10006" width="9.85546875" style="452" customWidth="1"/>
    <col min="10007" max="10239" width="11.42578125" style="452"/>
    <col min="10240" max="10240" width="2.140625" style="452" customWidth="1"/>
    <col min="10241" max="10241" width="37.5703125" style="452" customWidth="1"/>
    <col min="10242" max="10242" width="43.85546875" style="452" customWidth="1"/>
    <col min="10243" max="10243" width="10.85546875" style="452" customWidth="1"/>
    <col min="10244" max="10262" width="9.85546875" style="452" customWidth="1"/>
    <col min="10263" max="10495" width="11.42578125" style="452"/>
    <col min="10496" max="10496" width="2.140625" style="452" customWidth="1"/>
    <col min="10497" max="10497" width="37.5703125" style="452" customWidth="1"/>
    <col min="10498" max="10498" width="43.85546875" style="452" customWidth="1"/>
    <col min="10499" max="10499" width="10.85546875" style="452" customWidth="1"/>
    <col min="10500" max="10518" width="9.85546875" style="452" customWidth="1"/>
    <col min="10519" max="10751" width="11.42578125" style="452"/>
    <col min="10752" max="10752" width="2.140625" style="452" customWidth="1"/>
    <col min="10753" max="10753" width="37.5703125" style="452" customWidth="1"/>
    <col min="10754" max="10754" width="43.85546875" style="452" customWidth="1"/>
    <col min="10755" max="10755" width="10.85546875" style="452" customWidth="1"/>
    <col min="10756" max="10774" width="9.85546875" style="452" customWidth="1"/>
    <col min="10775" max="11007" width="11.42578125" style="452"/>
    <col min="11008" max="11008" width="2.140625" style="452" customWidth="1"/>
    <col min="11009" max="11009" width="37.5703125" style="452" customWidth="1"/>
    <col min="11010" max="11010" width="43.85546875" style="452" customWidth="1"/>
    <col min="11011" max="11011" width="10.85546875" style="452" customWidth="1"/>
    <col min="11012" max="11030" width="9.85546875" style="452" customWidth="1"/>
    <col min="11031" max="11263" width="11.42578125" style="452"/>
    <col min="11264" max="11264" width="2.140625" style="452" customWidth="1"/>
    <col min="11265" max="11265" width="37.5703125" style="452" customWidth="1"/>
    <col min="11266" max="11266" width="43.85546875" style="452" customWidth="1"/>
    <col min="11267" max="11267" width="10.85546875" style="452" customWidth="1"/>
    <col min="11268" max="11286" width="9.85546875" style="452" customWidth="1"/>
    <col min="11287" max="11519" width="11.42578125" style="452"/>
    <col min="11520" max="11520" width="2.140625" style="452" customWidth="1"/>
    <col min="11521" max="11521" width="37.5703125" style="452" customWidth="1"/>
    <col min="11522" max="11522" width="43.85546875" style="452" customWidth="1"/>
    <col min="11523" max="11523" width="10.85546875" style="452" customWidth="1"/>
    <col min="11524" max="11542" width="9.85546875" style="452" customWidth="1"/>
    <col min="11543" max="11775" width="11.42578125" style="452"/>
    <col min="11776" max="11776" width="2.140625" style="452" customWidth="1"/>
    <col min="11777" max="11777" width="37.5703125" style="452" customWidth="1"/>
    <col min="11778" max="11778" width="43.85546875" style="452" customWidth="1"/>
    <col min="11779" max="11779" width="10.85546875" style="452" customWidth="1"/>
    <col min="11780" max="11798" width="9.85546875" style="452" customWidth="1"/>
    <col min="11799" max="12031" width="11.42578125" style="452"/>
    <col min="12032" max="12032" width="2.140625" style="452" customWidth="1"/>
    <col min="12033" max="12033" width="37.5703125" style="452" customWidth="1"/>
    <col min="12034" max="12034" width="43.85546875" style="452" customWidth="1"/>
    <col min="12035" max="12035" width="10.85546875" style="452" customWidth="1"/>
    <col min="12036" max="12054" width="9.85546875" style="452" customWidth="1"/>
    <col min="12055" max="12287" width="11.42578125" style="452"/>
    <col min="12288" max="12288" width="2.140625" style="452" customWidth="1"/>
    <col min="12289" max="12289" width="37.5703125" style="452" customWidth="1"/>
    <col min="12290" max="12290" width="43.85546875" style="452" customWidth="1"/>
    <col min="12291" max="12291" width="10.85546875" style="452" customWidth="1"/>
    <col min="12292" max="12310" width="9.85546875" style="452" customWidth="1"/>
    <col min="12311" max="12543" width="11.42578125" style="452"/>
    <col min="12544" max="12544" width="2.140625" style="452" customWidth="1"/>
    <col min="12545" max="12545" width="37.5703125" style="452" customWidth="1"/>
    <col min="12546" max="12546" width="43.85546875" style="452" customWidth="1"/>
    <col min="12547" max="12547" width="10.85546875" style="452" customWidth="1"/>
    <col min="12548" max="12566" width="9.85546875" style="452" customWidth="1"/>
    <col min="12567" max="12799" width="11.42578125" style="452"/>
    <col min="12800" max="12800" width="2.140625" style="452" customWidth="1"/>
    <col min="12801" max="12801" width="37.5703125" style="452" customWidth="1"/>
    <col min="12802" max="12802" width="43.85546875" style="452" customWidth="1"/>
    <col min="12803" max="12803" width="10.85546875" style="452" customWidth="1"/>
    <col min="12804" max="12822" width="9.85546875" style="452" customWidth="1"/>
    <col min="12823" max="13055" width="11.42578125" style="452"/>
    <col min="13056" max="13056" width="2.140625" style="452" customWidth="1"/>
    <col min="13057" max="13057" width="37.5703125" style="452" customWidth="1"/>
    <col min="13058" max="13058" width="43.85546875" style="452" customWidth="1"/>
    <col min="13059" max="13059" width="10.85546875" style="452" customWidth="1"/>
    <col min="13060" max="13078" width="9.85546875" style="452" customWidth="1"/>
    <col min="13079" max="13311" width="11.42578125" style="452"/>
    <col min="13312" max="13312" width="2.140625" style="452" customWidth="1"/>
    <col min="13313" max="13313" width="37.5703125" style="452" customWidth="1"/>
    <col min="13314" max="13314" width="43.85546875" style="452" customWidth="1"/>
    <col min="13315" max="13315" width="10.85546875" style="452" customWidth="1"/>
    <col min="13316" max="13334" width="9.85546875" style="452" customWidth="1"/>
    <col min="13335" max="13567" width="11.42578125" style="452"/>
    <col min="13568" max="13568" width="2.140625" style="452" customWidth="1"/>
    <col min="13569" max="13569" width="37.5703125" style="452" customWidth="1"/>
    <col min="13570" max="13570" width="43.85546875" style="452" customWidth="1"/>
    <col min="13571" max="13571" width="10.85546875" style="452" customWidth="1"/>
    <col min="13572" max="13590" width="9.85546875" style="452" customWidth="1"/>
    <col min="13591" max="13823" width="11.42578125" style="452"/>
    <col min="13824" max="13824" width="2.140625" style="452" customWidth="1"/>
    <col min="13825" max="13825" width="37.5703125" style="452" customWidth="1"/>
    <col min="13826" max="13826" width="43.85546875" style="452" customWidth="1"/>
    <col min="13827" max="13827" width="10.85546875" style="452" customWidth="1"/>
    <col min="13828" max="13846" width="9.85546875" style="452" customWidth="1"/>
    <col min="13847" max="14079" width="11.42578125" style="452"/>
    <col min="14080" max="14080" width="2.140625" style="452" customWidth="1"/>
    <col min="14081" max="14081" width="37.5703125" style="452" customWidth="1"/>
    <col min="14082" max="14082" width="43.85546875" style="452" customWidth="1"/>
    <col min="14083" max="14083" width="10.85546875" style="452" customWidth="1"/>
    <col min="14084" max="14102" width="9.85546875" style="452" customWidth="1"/>
    <col min="14103" max="14335" width="11.42578125" style="452"/>
    <col min="14336" max="14336" width="2.140625" style="452" customWidth="1"/>
    <col min="14337" max="14337" width="37.5703125" style="452" customWidth="1"/>
    <col min="14338" max="14338" width="43.85546875" style="452" customWidth="1"/>
    <col min="14339" max="14339" width="10.85546875" style="452" customWidth="1"/>
    <col min="14340" max="14358" width="9.85546875" style="452" customWidth="1"/>
    <col min="14359" max="14591" width="11.42578125" style="452"/>
    <col min="14592" max="14592" width="2.140625" style="452" customWidth="1"/>
    <col min="14593" max="14593" width="37.5703125" style="452" customWidth="1"/>
    <col min="14594" max="14594" width="43.85546875" style="452" customWidth="1"/>
    <col min="14595" max="14595" width="10.85546875" style="452" customWidth="1"/>
    <col min="14596" max="14614" width="9.85546875" style="452" customWidth="1"/>
    <col min="14615" max="14847" width="11.42578125" style="452"/>
    <col min="14848" max="14848" width="2.140625" style="452" customWidth="1"/>
    <col min="14849" max="14849" width="37.5703125" style="452" customWidth="1"/>
    <col min="14850" max="14850" width="43.85546875" style="452" customWidth="1"/>
    <col min="14851" max="14851" width="10.85546875" style="452" customWidth="1"/>
    <col min="14852" max="14870" width="9.85546875" style="452" customWidth="1"/>
    <col min="14871" max="15103" width="11.42578125" style="452"/>
    <col min="15104" max="15104" width="2.140625" style="452" customWidth="1"/>
    <col min="15105" max="15105" width="37.5703125" style="452" customWidth="1"/>
    <col min="15106" max="15106" width="43.85546875" style="452" customWidth="1"/>
    <col min="15107" max="15107" width="10.85546875" style="452" customWidth="1"/>
    <col min="15108" max="15126" width="9.85546875" style="452" customWidth="1"/>
    <col min="15127" max="15359" width="11.42578125" style="452"/>
    <col min="15360" max="15360" width="2.140625" style="452" customWidth="1"/>
    <col min="15361" max="15361" width="37.5703125" style="452" customWidth="1"/>
    <col min="15362" max="15362" width="43.85546875" style="452" customWidth="1"/>
    <col min="15363" max="15363" width="10.85546875" style="452" customWidth="1"/>
    <col min="15364" max="15382" width="9.85546875" style="452" customWidth="1"/>
    <col min="15383" max="15615" width="11.42578125" style="452"/>
    <col min="15616" max="15616" width="2.140625" style="452" customWidth="1"/>
    <col min="15617" max="15617" width="37.5703125" style="452" customWidth="1"/>
    <col min="15618" max="15618" width="43.85546875" style="452" customWidth="1"/>
    <col min="15619" max="15619" width="10.85546875" style="452" customWidth="1"/>
    <col min="15620" max="15638" width="9.85546875" style="452" customWidth="1"/>
    <col min="15639" max="15871" width="11.42578125" style="452"/>
    <col min="15872" max="15872" width="2.140625" style="452" customWidth="1"/>
    <col min="15873" max="15873" width="37.5703125" style="452" customWidth="1"/>
    <col min="15874" max="15874" width="43.85546875" style="452" customWidth="1"/>
    <col min="15875" max="15875" width="10.85546875" style="452" customWidth="1"/>
    <col min="15876" max="15894" width="9.85546875" style="452" customWidth="1"/>
    <col min="15895" max="16127" width="11.42578125" style="452"/>
    <col min="16128" max="16128" width="2.140625" style="452" customWidth="1"/>
    <col min="16129" max="16129" width="37.5703125" style="452" customWidth="1"/>
    <col min="16130" max="16130" width="43.85546875" style="452" customWidth="1"/>
    <col min="16131" max="16131" width="10.85546875" style="452" customWidth="1"/>
    <col min="16132" max="16150" width="9.85546875" style="452" customWidth="1"/>
    <col min="16151" max="16384" width="11.42578125" style="452"/>
  </cols>
  <sheetData>
    <row r="1" spans="1:22" ht="102" customHeight="1"/>
    <row r="2" spans="1:22" s="456" customFormat="1" ht="40.5" customHeight="1" thickBot="1">
      <c r="A2" s="693" t="s">
        <v>644</v>
      </c>
      <c r="B2" s="914" t="s">
        <v>834</v>
      </c>
      <c r="C2" s="915"/>
      <c r="D2" s="915"/>
      <c r="E2" s="915"/>
      <c r="F2" s="915"/>
      <c r="G2" s="915"/>
      <c r="H2" s="915"/>
      <c r="I2" s="915"/>
      <c r="J2" s="915"/>
      <c r="K2" s="915"/>
      <c r="L2" s="915"/>
      <c r="M2" s="915"/>
      <c r="N2" s="915"/>
      <c r="O2" s="915"/>
      <c r="P2" s="915"/>
      <c r="Q2" s="915"/>
      <c r="R2" s="915"/>
      <c r="S2" s="915"/>
      <c r="T2" s="915"/>
      <c r="U2" s="915"/>
      <c r="V2" s="916"/>
    </row>
    <row r="3" spans="1:22" s="476" customFormat="1" ht="14.25" thickBot="1">
      <c r="A3" s="694"/>
      <c r="B3" s="896" t="s">
        <v>838</v>
      </c>
      <c r="C3" s="884" t="s">
        <v>823</v>
      </c>
      <c r="D3" s="885"/>
      <c r="E3" s="885"/>
      <c r="F3" s="885"/>
      <c r="G3" s="885"/>
      <c r="H3" s="885"/>
      <c r="I3" s="885"/>
      <c r="J3" s="885"/>
      <c r="K3" s="885"/>
      <c r="L3" s="885"/>
      <c r="M3" s="885"/>
      <c r="N3" s="885"/>
      <c r="O3" s="885"/>
      <c r="P3" s="885"/>
      <c r="Q3" s="885"/>
      <c r="R3" s="885"/>
      <c r="S3" s="885"/>
      <c r="T3" s="885"/>
      <c r="U3" s="885"/>
      <c r="V3" s="892"/>
    </row>
    <row r="4" spans="1:22" s="476" customFormat="1" ht="27.75" customHeight="1" thickBot="1">
      <c r="A4" s="695"/>
      <c r="B4" s="907"/>
      <c r="C4" s="896" t="s">
        <v>821</v>
      </c>
      <c r="D4" s="897" t="s">
        <v>817</v>
      </c>
      <c r="E4" s="895"/>
      <c r="F4" s="897" t="s">
        <v>831</v>
      </c>
      <c r="G4" s="895"/>
      <c r="H4" s="917" t="s">
        <v>832</v>
      </c>
      <c r="I4" s="918"/>
      <c r="J4" s="918"/>
      <c r="K4" s="918"/>
      <c r="L4" s="918"/>
      <c r="M4" s="918"/>
      <c r="N4" s="918"/>
      <c r="O4" s="918"/>
      <c r="P4" s="918"/>
      <c r="Q4" s="919"/>
      <c r="R4" s="886" t="s">
        <v>837</v>
      </c>
      <c r="S4" s="887"/>
      <c r="T4" s="887"/>
      <c r="U4" s="887"/>
      <c r="V4" s="888"/>
    </row>
    <row r="5" spans="1:22" s="476" customFormat="1" ht="14.25" thickBot="1">
      <c r="A5" s="695"/>
      <c r="B5" s="907"/>
      <c r="C5" s="907"/>
      <c r="D5" s="889"/>
      <c r="E5" s="891"/>
      <c r="F5" s="889"/>
      <c r="G5" s="890"/>
      <c r="H5" s="920" t="s">
        <v>19</v>
      </c>
      <c r="I5" s="921"/>
      <c r="J5" s="921"/>
      <c r="K5" s="921"/>
      <c r="L5" s="922"/>
      <c r="M5" s="920" t="s">
        <v>20</v>
      </c>
      <c r="N5" s="921"/>
      <c r="O5" s="921"/>
      <c r="P5" s="921"/>
      <c r="Q5" s="922"/>
      <c r="R5" s="889"/>
      <c r="S5" s="890"/>
      <c r="T5" s="890"/>
      <c r="U5" s="890"/>
      <c r="V5" s="891"/>
    </row>
    <row r="6" spans="1:22" s="476" customFormat="1" ht="14.25" thickBot="1">
      <c r="A6" s="695"/>
      <c r="B6" s="900"/>
      <c r="C6" s="900"/>
      <c r="D6" s="628" t="s">
        <v>19</v>
      </c>
      <c r="E6" s="629" t="s">
        <v>20</v>
      </c>
      <c r="F6" s="629" t="s">
        <v>19</v>
      </c>
      <c r="G6" s="629" t="s">
        <v>20</v>
      </c>
      <c r="H6" s="613" t="s">
        <v>824</v>
      </c>
      <c r="I6" s="614" t="s">
        <v>825</v>
      </c>
      <c r="J6" s="614" t="s">
        <v>826</v>
      </c>
      <c r="K6" s="614" t="s">
        <v>827</v>
      </c>
      <c r="L6" s="615" t="s">
        <v>828</v>
      </c>
      <c r="M6" s="613" t="s">
        <v>824</v>
      </c>
      <c r="N6" s="614" t="s">
        <v>825</v>
      </c>
      <c r="O6" s="614" t="s">
        <v>826</v>
      </c>
      <c r="P6" s="614" t="s">
        <v>827</v>
      </c>
      <c r="Q6" s="615" t="s">
        <v>828</v>
      </c>
      <c r="R6" s="628" t="s">
        <v>824</v>
      </c>
      <c r="S6" s="629" t="s">
        <v>825</v>
      </c>
      <c r="T6" s="629" t="s">
        <v>826</v>
      </c>
      <c r="U6" s="629" t="s">
        <v>827</v>
      </c>
      <c r="V6" s="630" t="s">
        <v>828</v>
      </c>
    </row>
    <row r="7" spans="1:22" s="456" customFormat="1" ht="13.5">
      <c r="A7" s="696">
        <v>1</v>
      </c>
      <c r="B7" s="679" t="s">
        <v>281</v>
      </c>
      <c r="C7" s="675" t="s">
        <v>541</v>
      </c>
      <c r="D7" s="631">
        <v>68428.800000000003</v>
      </c>
      <c r="E7" s="631">
        <v>12955.852800000001</v>
      </c>
      <c r="F7" s="479">
        <v>13685.760000000002</v>
      </c>
      <c r="G7" s="554">
        <v>2591.1705600000005</v>
      </c>
      <c r="H7" s="560">
        <f>D7</f>
        <v>68428.800000000003</v>
      </c>
      <c r="I7" s="479">
        <f>F7</f>
        <v>13685.760000000002</v>
      </c>
      <c r="J7" s="479">
        <f>F7</f>
        <v>13685.760000000002</v>
      </c>
      <c r="K7" s="479">
        <f>F7</f>
        <v>13685.760000000002</v>
      </c>
      <c r="L7" s="561">
        <f>F7</f>
        <v>13685.760000000002</v>
      </c>
      <c r="M7" s="560">
        <f>E7</f>
        <v>12955.852800000001</v>
      </c>
      <c r="N7" s="479">
        <f>G7</f>
        <v>2591.1705600000005</v>
      </c>
      <c r="O7" s="479">
        <f>G7</f>
        <v>2591.1705600000005</v>
      </c>
      <c r="P7" s="479">
        <f>G7</f>
        <v>2591.1705600000005</v>
      </c>
      <c r="Q7" s="561">
        <f>G7</f>
        <v>2591.1705600000005</v>
      </c>
      <c r="R7" s="608" t="s">
        <v>836</v>
      </c>
      <c r="S7" s="484" t="s">
        <v>836</v>
      </c>
      <c r="T7" s="484" t="s">
        <v>836</v>
      </c>
      <c r="U7" s="484" t="s">
        <v>836</v>
      </c>
      <c r="V7" s="609" t="s">
        <v>836</v>
      </c>
    </row>
    <row r="8" spans="1:22" s="456" customFormat="1" ht="13.5">
      <c r="A8" s="696">
        <v>2</v>
      </c>
      <c r="B8" s="680" t="s">
        <v>284</v>
      </c>
      <c r="C8" s="143" t="s">
        <v>541</v>
      </c>
      <c r="D8" s="257">
        <v>163.1342592</v>
      </c>
      <c r="E8" s="257">
        <v>3456.2702592000001</v>
      </c>
      <c r="F8" s="483">
        <v>32.62685184</v>
      </c>
      <c r="G8" s="566">
        <v>691.2540518400001</v>
      </c>
      <c r="H8" s="560">
        <f t="shared" ref="H8:H24" si="0">D8</f>
        <v>163.1342592</v>
      </c>
      <c r="I8" s="479">
        <f t="shared" ref="I8:I30" si="1">F8</f>
        <v>32.62685184</v>
      </c>
      <c r="J8" s="479">
        <f t="shared" ref="J8:J30" si="2">F8</f>
        <v>32.62685184</v>
      </c>
      <c r="K8" s="479">
        <f t="shared" ref="K8:K30" si="3">F8</f>
        <v>32.62685184</v>
      </c>
      <c r="L8" s="561">
        <f t="shared" ref="L8:L30" si="4">F8</f>
        <v>32.62685184</v>
      </c>
      <c r="M8" s="560">
        <f t="shared" ref="M8:M24" si="5">E8</f>
        <v>3456.2702592000001</v>
      </c>
      <c r="N8" s="479">
        <f t="shared" ref="N8:N30" si="6">G8</f>
        <v>691.2540518400001</v>
      </c>
      <c r="O8" s="479">
        <f t="shared" ref="O8:O30" si="7">G8</f>
        <v>691.2540518400001</v>
      </c>
      <c r="P8" s="479">
        <f t="shared" ref="P8:P30" si="8">G8</f>
        <v>691.2540518400001</v>
      </c>
      <c r="Q8" s="561">
        <f t="shared" ref="Q8:Q30" si="9">G8</f>
        <v>691.2540518400001</v>
      </c>
      <c r="R8" s="608" t="s">
        <v>836</v>
      </c>
      <c r="S8" s="484" t="s">
        <v>836</v>
      </c>
      <c r="T8" s="484" t="s">
        <v>836</v>
      </c>
      <c r="U8" s="484" t="s">
        <v>836</v>
      </c>
      <c r="V8" s="609" t="s">
        <v>836</v>
      </c>
    </row>
    <row r="9" spans="1:22" s="456" customFormat="1" ht="13.5">
      <c r="A9" s="696">
        <v>3</v>
      </c>
      <c r="B9" s="681" t="s">
        <v>547</v>
      </c>
      <c r="C9" s="676" t="s">
        <v>543</v>
      </c>
      <c r="D9" s="498">
        <v>25372640.940000001</v>
      </c>
      <c r="E9" s="499">
        <v>14311261.800000001</v>
      </c>
      <c r="F9" s="496">
        <v>3497056.4451592001</v>
      </c>
      <c r="G9" s="632">
        <v>3497056.4451592001</v>
      </c>
      <c r="H9" s="616">
        <f t="shared" si="0"/>
        <v>25372640.940000001</v>
      </c>
      <c r="I9" s="617">
        <f t="shared" si="1"/>
        <v>3497056.4451592001</v>
      </c>
      <c r="J9" s="617">
        <f t="shared" si="2"/>
        <v>3497056.4451592001</v>
      </c>
      <c r="K9" s="617">
        <f t="shared" si="3"/>
        <v>3497056.4451592001</v>
      </c>
      <c r="L9" s="618">
        <f t="shared" si="4"/>
        <v>3497056.4451592001</v>
      </c>
      <c r="M9" s="616">
        <f t="shared" si="5"/>
        <v>14311261.800000001</v>
      </c>
      <c r="N9" s="617">
        <f t="shared" si="6"/>
        <v>3497056.4451592001</v>
      </c>
      <c r="O9" s="617">
        <f t="shared" si="7"/>
        <v>3497056.4451592001</v>
      </c>
      <c r="P9" s="617">
        <f t="shared" si="8"/>
        <v>3497056.4451592001</v>
      </c>
      <c r="Q9" s="618">
        <f t="shared" si="9"/>
        <v>3497056.4451592001</v>
      </c>
      <c r="R9" s="638">
        <v>20</v>
      </c>
      <c r="S9" s="497">
        <v>40</v>
      </c>
      <c r="T9" s="497">
        <v>60</v>
      </c>
      <c r="U9" s="497">
        <v>80</v>
      </c>
      <c r="V9" s="639">
        <v>100</v>
      </c>
    </row>
    <row r="10" spans="1:22" s="456" customFormat="1" ht="13.5">
      <c r="A10" s="696">
        <v>4</v>
      </c>
      <c r="B10" s="682" t="s">
        <v>313</v>
      </c>
      <c r="C10" s="143" t="s">
        <v>541</v>
      </c>
      <c r="D10" s="262" t="s">
        <v>829</v>
      </c>
      <c r="E10" s="262" t="s">
        <v>829</v>
      </c>
      <c r="F10" s="483">
        <v>0</v>
      </c>
      <c r="G10" s="566">
        <v>0</v>
      </c>
      <c r="H10" s="560">
        <v>0</v>
      </c>
      <c r="I10" s="479">
        <f t="shared" si="1"/>
        <v>0</v>
      </c>
      <c r="J10" s="479">
        <f t="shared" si="2"/>
        <v>0</v>
      </c>
      <c r="K10" s="479">
        <f t="shared" si="3"/>
        <v>0</v>
      </c>
      <c r="L10" s="561">
        <f t="shared" si="4"/>
        <v>0</v>
      </c>
      <c r="M10" s="560">
        <v>0</v>
      </c>
      <c r="N10" s="479">
        <f t="shared" si="6"/>
        <v>0</v>
      </c>
      <c r="O10" s="479">
        <f t="shared" si="7"/>
        <v>0</v>
      </c>
      <c r="P10" s="479">
        <f t="shared" si="8"/>
        <v>0</v>
      </c>
      <c r="Q10" s="561">
        <f t="shared" si="9"/>
        <v>0</v>
      </c>
      <c r="R10" s="640" t="s">
        <v>836</v>
      </c>
      <c r="S10" s="490" t="s">
        <v>836</v>
      </c>
      <c r="T10" s="490" t="s">
        <v>836</v>
      </c>
      <c r="U10" s="490" t="s">
        <v>836</v>
      </c>
      <c r="V10" s="641" t="s">
        <v>836</v>
      </c>
    </row>
    <row r="11" spans="1:22" s="456" customFormat="1" ht="13.5">
      <c r="A11" s="696">
        <v>5</v>
      </c>
      <c r="B11" s="683" t="s">
        <v>314</v>
      </c>
      <c r="C11" s="143" t="s">
        <v>541</v>
      </c>
      <c r="D11" s="257">
        <v>152.37733737600001</v>
      </c>
      <c r="E11" s="257">
        <v>8123.8943519999993</v>
      </c>
      <c r="F11" s="483">
        <v>76.188668688000007</v>
      </c>
      <c r="G11" s="566">
        <v>4061.9471759999997</v>
      </c>
      <c r="H11" s="560">
        <f t="shared" si="0"/>
        <v>152.37733737600001</v>
      </c>
      <c r="I11" s="479">
        <f t="shared" si="1"/>
        <v>76.188668688000007</v>
      </c>
      <c r="J11" s="479">
        <f t="shared" si="2"/>
        <v>76.188668688000007</v>
      </c>
      <c r="K11" s="479">
        <f t="shared" si="3"/>
        <v>76.188668688000007</v>
      </c>
      <c r="L11" s="561">
        <f t="shared" si="4"/>
        <v>76.188668688000007</v>
      </c>
      <c r="M11" s="560">
        <f t="shared" si="5"/>
        <v>8123.8943519999993</v>
      </c>
      <c r="N11" s="479">
        <f t="shared" si="6"/>
        <v>4061.9471759999997</v>
      </c>
      <c r="O11" s="479">
        <f t="shared" si="7"/>
        <v>4061.9471759999997</v>
      </c>
      <c r="P11" s="479">
        <f t="shared" si="8"/>
        <v>4061.9471759999997</v>
      </c>
      <c r="Q11" s="561">
        <f t="shared" si="9"/>
        <v>4061.9471759999997</v>
      </c>
      <c r="R11" s="640" t="s">
        <v>836</v>
      </c>
      <c r="S11" s="490" t="s">
        <v>836</v>
      </c>
      <c r="T11" s="490" t="s">
        <v>836</v>
      </c>
      <c r="U11" s="490" t="s">
        <v>836</v>
      </c>
      <c r="V11" s="641" t="s">
        <v>836</v>
      </c>
    </row>
    <row r="12" spans="1:22" s="456" customFormat="1" ht="13.5">
      <c r="A12" s="696">
        <v>6</v>
      </c>
      <c r="B12" s="684" t="s">
        <v>316</v>
      </c>
      <c r="C12" s="677" t="s">
        <v>543</v>
      </c>
      <c r="D12" s="119">
        <v>229296.32409599997</v>
      </c>
      <c r="E12" s="119">
        <v>91160.536320000014</v>
      </c>
      <c r="F12" s="483">
        <v>114648.16204799998</v>
      </c>
      <c r="G12" s="566">
        <v>45580.268160000007</v>
      </c>
      <c r="H12" s="560">
        <f t="shared" si="0"/>
        <v>229296.32409599997</v>
      </c>
      <c r="I12" s="479">
        <f t="shared" si="1"/>
        <v>114648.16204799998</v>
      </c>
      <c r="J12" s="479">
        <f t="shared" si="2"/>
        <v>114648.16204799998</v>
      </c>
      <c r="K12" s="479">
        <f t="shared" si="3"/>
        <v>114648.16204799998</v>
      </c>
      <c r="L12" s="561">
        <f t="shared" si="4"/>
        <v>114648.16204799998</v>
      </c>
      <c r="M12" s="560">
        <f t="shared" si="5"/>
        <v>91160.536320000014</v>
      </c>
      <c r="N12" s="479">
        <f t="shared" si="6"/>
        <v>45580.268160000007</v>
      </c>
      <c r="O12" s="479">
        <f t="shared" si="7"/>
        <v>45580.268160000007</v>
      </c>
      <c r="P12" s="479">
        <f t="shared" si="8"/>
        <v>45580.268160000007</v>
      </c>
      <c r="Q12" s="561">
        <f t="shared" si="9"/>
        <v>45580.268160000007</v>
      </c>
      <c r="R12" s="640" t="s">
        <v>836</v>
      </c>
      <c r="S12" s="490" t="s">
        <v>836</v>
      </c>
      <c r="T12" s="490" t="s">
        <v>836</v>
      </c>
      <c r="U12" s="490" t="s">
        <v>836</v>
      </c>
      <c r="V12" s="641" t="s">
        <v>836</v>
      </c>
    </row>
    <row r="13" spans="1:22" s="456" customFormat="1" ht="24.75" customHeight="1">
      <c r="A13" s="696">
        <v>7</v>
      </c>
      <c r="B13" s="682" t="s">
        <v>319</v>
      </c>
      <c r="C13" s="143" t="s">
        <v>541</v>
      </c>
      <c r="D13" s="262">
        <v>310.72895999999997</v>
      </c>
      <c r="E13" s="262">
        <v>310.72895999999997</v>
      </c>
      <c r="F13" s="483">
        <v>155.36447999999999</v>
      </c>
      <c r="G13" s="566">
        <v>155.36447999999999</v>
      </c>
      <c r="H13" s="560">
        <f t="shared" si="0"/>
        <v>310.72895999999997</v>
      </c>
      <c r="I13" s="479">
        <f t="shared" si="1"/>
        <v>155.36447999999999</v>
      </c>
      <c r="J13" s="479">
        <f t="shared" si="2"/>
        <v>155.36447999999999</v>
      </c>
      <c r="K13" s="479">
        <f t="shared" si="3"/>
        <v>155.36447999999999</v>
      </c>
      <c r="L13" s="561">
        <f t="shared" si="4"/>
        <v>155.36447999999999</v>
      </c>
      <c r="M13" s="560">
        <f t="shared" si="5"/>
        <v>310.72895999999997</v>
      </c>
      <c r="N13" s="479">
        <f t="shared" si="6"/>
        <v>155.36447999999999</v>
      </c>
      <c r="O13" s="479">
        <f t="shared" si="7"/>
        <v>155.36447999999999</v>
      </c>
      <c r="P13" s="479">
        <f t="shared" si="8"/>
        <v>155.36447999999999</v>
      </c>
      <c r="Q13" s="561">
        <f t="shared" si="9"/>
        <v>155.36447999999999</v>
      </c>
      <c r="R13" s="640" t="s">
        <v>836</v>
      </c>
      <c r="S13" s="490" t="s">
        <v>836</v>
      </c>
      <c r="T13" s="490" t="s">
        <v>836</v>
      </c>
      <c r="U13" s="490" t="s">
        <v>836</v>
      </c>
      <c r="V13" s="641" t="s">
        <v>836</v>
      </c>
    </row>
    <row r="14" spans="1:22" s="456" customFormat="1" ht="13.5">
      <c r="A14" s="696">
        <v>8</v>
      </c>
      <c r="B14" s="682" t="s">
        <v>323</v>
      </c>
      <c r="C14" s="143" t="s">
        <v>541</v>
      </c>
      <c r="D14" s="257">
        <v>242.22239999999999</v>
      </c>
      <c r="E14" s="257">
        <v>349.09055999999998</v>
      </c>
      <c r="F14" s="483">
        <v>121.1112</v>
      </c>
      <c r="G14" s="566">
        <v>174.54527999999999</v>
      </c>
      <c r="H14" s="560">
        <f t="shared" si="0"/>
        <v>242.22239999999999</v>
      </c>
      <c r="I14" s="479">
        <f t="shared" si="1"/>
        <v>121.1112</v>
      </c>
      <c r="J14" s="479">
        <f t="shared" si="2"/>
        <v>121.1112</v>
      </c>
      <c r="K14" s="479">
        <f t="shared" si="3"/>
        <v>121.1112</v>
      </c>
      <c r="L14" s="561">
        <f t="shared" si="4"/>
        <v>121.1112</v>
      </c>
      <c r="M14" s="560">
        <f t="shared" si="5"/>
        <v>349.09055999999998</v>
      </c>
      <c r="N14" s="479">
        <f t="shared" si="6"/>
        <v>174.54527999999999</v>
      </c>
      <c r="O14" s="479">
        <f t="shared" si="7"/>
        <v>174.54527999999999</v>
      </c>
      <c r="P14" s="479">
        <f t="shared" si="8"/>
        <v>174.54527999999999</v>
      </c>
      <c r="Q14" s="561">
        <f t="shared" si="9"/>
        <v>174.54527999999999</v>
      </c>
      <c r="R14" s="640" t="s">
        <v>836</v>
      </c>
      <c r="S14" s="490" t="s">
        <v>836</v>
      </c>
      <c r="T14" s="490" t="s">
        <v>836</v>
      </c>
      <c r="U14" s="490" t="s">
        <v>836</v>
      </c>
      <c r="V14" s="641" t="s">
        <v>836</v>
      </c>
    </row>
    <row r="15" spans="1:22" s="456" customFormat="1" ht="13.5">
      <c r="A15" s="696">
        <v>9</v>
      </c>
      <c r="B15" s="682" t="s">
        <v>326</v>
      </c>
      <c r="C15" s="143" t="s">
        <v>541</v>
      </c>
      <c r="D15" s="262">
        <v>15979.68</v>
      </c>
      <c r="E15" s="262">
        <v>32257.647359999999</v>
      </c>
      <c r="F15" s="483">
        <v>7989.84</v>
      </c>
      <c r="G15" s="566">
        <v>16128.82368</v>
      </c>
      <c r="H15" s="560">
        <f t="shared" si="0"/>
        <v>15979.68</v>
      </c>
      <c r="I15" s="479">
        <f t="shared" si="1"/>
        <v>7989.84</v>
      </c>
      <c r="J15" s="479">
        <f t="shared" si="2"/>
        <v>7989.84</v>
      </c>
      <c r="K15" s="479">
        <f t="shared" si="3"/>
        <v>7989.84</v>
      </c>
      <c r="L15" s="561">
        <f t="shared" si="4"/>
        <v>7989.84</v>
      </c>
      <c r="M15" s="560">
        <f t="shared" si="5"/>
        <v>32257.647359999999</v>
      </c>
      <c r="N15" s="479">
        <f t="shared" si="6"/>
        <v>16128.82368</v>
      </c>
      <c r="O15" s="479">
        <f t="shared" si="7"/>
        <v>16128.82368</v>
      </c>
      <c r="P15" s="479">
        <f t="shared" si="8"/>
        <v>16128.82368</v>
      </c>
      <c r="Q15" s="561">
        <f t="shared" si="9"/>
        <v>16128.82368</v>
      </c>
      <c r="R15" s="640" t="s">
        <v>836</v>
      </c>
      <c r="S15" s="490" t="s">
        <v>836</v>
      </c>
      <c r="T15" s="490" t="s">
        <v>836</v>
      </c>
      <c r="U15" s="490" t="s">
        <v>836</v>
      </c>
      <c r="V15" s="641" t="s">
        <v>836</v>
      </c>
    </row>
    <row r="16" spans="1:22" s="456" customFormat="1" ht="13.5">
      <c r="A16" s="696">
        <v>10</v>
      </c>
      <c r="B16" s="682" t="s">
        <v>330</v>
      </c>
      <c r="C16" s="677" t="s">
        <v>543</v>
      </c>
      <c r="D16" s="262" t="s">
        <v>829</v>
      </c>
      <c r="E16" s="262" t="s">
        <v>829</v>
      </c>
      <c r="F16" s="483">
        <v>521.95000000000005</v>
      </c>
      <c r="G16" s="566">
        <v>295.10000000000002</v>
      </c>
      <c r="H16" s="560">
        <v>0</v>
      </c>
      <c r="I16" s="479">
        <f t="shared" si="1"/>
        <v>521.95000000000005</v>
      </c>
      <c r="J16" s="479">
        <f t="shared" si="2"/>
        <v>521.95000000000005</v>
      </c>
      <c r="K16" s="479">
        <f t="shared" si="3"/>
        <v>521.95000000000005</v>
      </c>
      <c r="L16" s="561">
        <f t="shared" si="4"/>
        <v>521.95000000000005</v>
      </c>
      <c r="M16" s="560">
        <v>0</v>
      </c>
      <c r="N16" s="479">
        <f t="shared" si="6"/>
        <v>295.10000000000002</v>
      </c>
      <c r="O16" s="479">
        <f t="shared" si="7"/>
        <v>295.10000000000002</v>
      </c>
      <c r="P16" s="479">
        <f t="shared" si="8"/>
        <v>295.10000000000002</v>
      </c>
      <c r="Q16" s="561">
        <f t="shared" si="9"/>
        <v>295.10000000000002</v>
      </c>
      <c r="R16" s="640" t="s">
        <v>836</v>
      </c>
      <c r="S16" s="490" t="s">
        <v>836</v>
      </c>
      <c r="T16" s="490" t="s">
        <v>836</v>
      </c>
      <c r="U16" s="490" t="s">
        <v>836</v>
      </c>
      <c r="V16" s="641" t="s">
        <v>836</v>
      </c>
    </row>
    <row r="17" spans="1:23" s="456" customFormat="1" ht="13.5">
      <c r="A17" s="696">
        <v>11</v>
      </c>
      <c r="B17" s="682" t="s">
        <v>331</v>
      </c>
      <c r="C17" s="143" t="s">
        <v>541</v>
      </c>
      <c r="D17" s="262">
        <v>176.80952160000001</v>
      </c>
      <c r="E17" s="262">
        <v>0</v>
      </c>
      <c r="F17" s="483">
        <v>88.404760800000005</v>
      </c>
      <c r="G17" s="566">
        <v>0</v>
      </c>
      <c r="H17" s="560">
        <f t="shared" si="0"/>
        <v>176.80952160000001</v>
      </c>
      <c r="I17" s="479">
        <f t="shared" si="1"/>
        <v>88.404760800000005</v>
      </c>
      <c r="J17" s="479">
        <f t="shared" si="2"/>
        <v>88.404760800000005</v>
      </c>
      <c r="K17" s="479">
        <f t="shared" si="3"/>
        <v>88.404760800000005</v>
      </c>
      <c r="L17" s="561">
        <f t="shared" si="4"/>
        <v>88.404760800000005</v>
      </c>
      <c r="M17" s="560">
        <f t="shared" si="5"/>
        <v>0</v>
      </c>
      <c r="N17" s="479">
        <f t="shared" si="6"/>
        <v>0</v>
      </c>
      <c r="O17" s="479">
        <f t="shared" si="7"/>
        <v>0</v>
      </c>
      <c r="P17" s="479">
        <f t="shared" si="8"/>
        <v>0</v>
      </c>
      <c r="Q17" s="561">
        <f t="shared" si="9"/>
        <v>0</v>
      </c>
      <c r="R17" s="640" t="s">
        <v>836</v>
      </c>
      <c r="S17" s="490" t="s">
        <v>836</v>
      </c>
      <c r="T17" s="490" t="s">
        <v>836</v>
      </c>
      <c r="U17" s="490" t="s">
        <v>836</v>
      </c>
      <c r="V17" s="641" t="s">
        <v>836</v>
      </c>
    </row>
    <row r="18" spans="1:23" s="456" customFormat="1" ht="13.5">
      <c r="A18" s="696">
        <v>12</v>
      </c>
      <c r="B18" s="685" t="s">
        <v>335</v>
      </c>
      <c r="C18" s="143" t="s">
        <v>541</v>
      </c>
      <c r="D18" s="119">
        <v>1648145.548224</v>
      </c>
      <c r="E18" s="119">
        <v>1144965.8448000001</v>
      </c>
      <c r="F18" s="483">
        <v>824072.77411200001</v>
      </c>
      <c r="G18" s="566">
        <v>572482.92240000004</v>
      </c>
      <c r="H18" s="560">
        <f t="shared" si="0"/>
        <v>1648145.548224</v>
      </c>
      <c r="I18" s="479">
        <f t="shared" si="1"/>
        <v>824072.77411200001</v>
      </c>
      <c r="J18" s="479">
        <f t="shared" si="2"/>
        <v>824072.77411200001</v>
      </c>
      <c r="K18" s="479">
        <f t="shared" si="3"/>
        <v>824072.77411200001</v>
      </c>
      <c r="L18" s="561">
        <f t="shared" si="4"/>
        <v>824072.77411200001</v>
      </c>
      <c r="M18" s="560">
        <f t="shared" si="5"/>
        <v>1144965.8448000001</v>
      </c>
      <c r="N18" s="479">
        <f t="shared" si="6"/>
        <v>572482.92240000004</v>
      </c>
      <c r="O18" s="479">
        <f t="shared" si="7"/>
        <v>572482.92240000004</v>
      </c>
      <c r="P18" s="479">
        <f t="shared" si="8"/>
        <v>572482.92240000004</v>
      </c>
      <c r="Q18" s="561">
        <f t="shared" si="9"/>
        <v>572482.92240000004</v>
      </c>
      <c r="R18" s="640" t="s">
        <v>836</v>
      </c>
      <c r="S18" s="490" t="s">
        <v>836</v>
      </c>
      <c r="T18" s="490" t="s">
        <v>836</v>
      </c>
      <c r="U18" s="490" t="s">
        <v>836</v>
      </c>
      <c r="V18" s="641" t="s">
        <v>836</v>
      </c>
    </row>
    <row r="19" spans="1:23" s="456" customFormat="1" ht="28.5" customHeight="1">
      <c r="A19" s="696">
        <v>13</v>
      </c>
      <c r="B19" s="682" t="s">
        <v>338</v>
      </c>
      <c r="C19" s="143" t="s">
        <v>541</v>
      </c>
      <c r="D19" s="262" t="s">
        <v>829</v>
      </c>
      <c r="E19" s="262" t="s">
        <v>829</v>
      </c>
      <c r="F19" s="483">
        <v>200</v>
      </c>
      <c r="G19" s="566">
        <v>100</v>
      </c>
      <c r="H19" s="560">
        <v>0</v>
      </c>
      <c r="I19" s="479">
        <f t="shared" si="1"/>
        <v>200</v>
      </c>
      <c r="J19" s="479">
        <f t="shared" si="2"/>
        <v>200</v>
      </c>
      <c r="K19" s="479">
        <f t="shared" si="3"/>
        <v>200</v>
      </c>
      <c r="L19" s="561">
        <f t="shared" si="4"/>
        <v>200</v>
      </c>
      <c r="M19" s="560">
        <v>0</v>
      </c>
      <c r="N19" s="479">
        <f t="shared" si="6"/>
        <v>100</v>
      </c>
      <c r="O19" s="479">
        <f t="shared" si="7"/>
        <v>100</v>
      </c>
      <c r="P19" s="479">
        <f t="shared" si="8"/>
        <v>100</v>
      </c>
      <c r="Q19" s="561">
        <f t="shared" si="9"/>
        <v>100</v>
      </c>
      <c r="R19" s="640" t="s">
        <v>836</v>
      </c>
      <c r="S19" s="490" t="s">
        <v>836</v>
      </c>
      <c r="T19" s="490" t="s">
        <v>836</v>
      </c>
      <c r="U19" s="490" t="s">
        <v>836</v>
      </c>
      <c r="V19" s="641" t="s">
        <v>836</v>
      </c>
    </row>
    <row r="20" spans="1:23" s="456" customFormat="1" ht="13.5">
      <c r="A20" s="696">
        <v>14</v>
      </c>
      <c r="B20" s="682" t="s">
        <v>286</v>
      </c>
      <c r="C20" s="143" t="s">
        <v>541</v>
      </c>
      <c r="D20" s="257">
        <v>49.766400000000004</v>
      </c>
      <c r="E20" s="257">
        <v>118.81728000000001</v>
      </c>
      <c r="F20" s="483">
        <v>24.883200000000002</v>
      </c>
      <c r="G20" s="566">
        <v>59.408640000000005</v>
      </c>
      <c r="H20" s="560">
        <f t="shared" si="0"/>
        <v>49.766400000000004</v>
      </c>
      <c r="I20" s="479">
        <f t="shared" si="1"/>
        <v>24.883200000000002</v>
      </c>
      <c r="J20" s="479">
        <f t="shared" si="2"/>
        <v>24.883200000000002</v>
      </c>
      <c r="K20" s="479">
        <f t="shared" si="3"/>
        <v>24.883200000000002</v>
      </c>
      <c r="L20" s="561">
        <f t="shared" si="4"/>
        <v>24.883200000000002</v>
      </c>
      <c r="M20" s="560">
        <f t="shared" si="5"/>
        <v>118.81728000000001</v>
      </c>
      <c r="N20" s="479">
        <f t="shared" si="6"/>
        <v>59.408640000000005</v>
      </c>
      <c r="O20" s="479">
        <f t="shared" si="7"/>
        <v>59.408640000000005</v>
      </c>
      <c r="P20" s="479">
        <f t="shared" si="8"/>
        <v>59.408640000000005</v>
      </c>
      <c r="Q20" s="561">
        <f t="shared" si="9"/>
        <v>59.408640000000005</v>
      </c>
      <c r="R20" s="640" t="s">
        <v>836</v>
      </c>
      <c r="S20" s="490" t="s">
        <v>836</v>
      </c>
      <c r="T20" s="490" t="s">
        <v>836</v>
      </c>
      <c r="U20" s="490" t="s">
        <v>836</v>
      </c>
      <c r="V20" s="641" t="s">
        <v>836</v>
      </c>
    </row>
    <row r="21" spans="1:23" s="456" customFormat="1" ht="13.5">
      <c r="A21" s="696">
        <v>15</v>
      </c>
      <c r="B21" s="682" t="s">
        <v>290</v>
      </c>
      <c r="C21" s="143" t="s">
        <v>541</v>
      </c>
      <c r="D21" s="119">
        <v>48819.345407999994</v>
      </c>
      <c r="E21" s="119">
        <v>233163.22780800003</v>
      </c>
      <c r="F21" s="483">
        <v>24409.672703999997</v>
      </c>
      <c r="G21" s="566">
        <v>116581.61390400001</v>
      </c>
      <c r="H21" s="560">
        <f t="shared" si="0"/>
        <v>48819.345407999994</v>
      </c>
      <c r="I21" s="479">
        <f t="shared" si="1"/>
        <v>24409.672703999997</v>
      </c>
      <c r="J21" s="479">
        <f t="shared" si="2"/>
        <v>24409.672703999997</v>
      </c>
      <c r="K21" s="479">
        <f t="shared" si="3"/>
        <v>24409.672703999997</v>
      </c>
      <c r="L21" s="561">
        <f t="shared" si="4"/>
        <v>24409.672703999997</v>
      </c>
      <c r="M21" s="560">
        <f t="shared" si="5"/>
        <v>233163.22780800003</v>
      </c>
      <c r="N21" s="479">
        <f t="shared" si="6"/>
        <v>116581.61390400001</v>
      </c>
      <c r="O21" s="479">
        <f t="shared" si="7"/>
        <v>116581.61390400001</v>
      </c>
      <c r="P21" s="479">
        <f t="shared" si="8"/>
        <v>116581.61390400001</v>
      </c>
      <c r="Q21" s="561">
        <f t="shared" si="9"/>
        <v>116581.61390400001</v>
      </c>
      <c r="R21" s="640" t="s">
        <v>836</v>
      </c>
      <c r="S21" s="490" t="s">
        <v>836</v>
      </c>
      <c r="T21" s="490" t="s">
        <v>836</v>
      </c>
      <c r="U21" s="490" t="s">
        <v>836</v>
      </c>
      <c r="V21" s="641" t="s">
        <v>836</v>
      </c>
    </row>
    <row r="22" spans="1:23" s="456" customFormat="1" ht="13.5">
      <c r="A22" s="696">
        <v>16</v>
      </c>
      <c r="B22" s="682" t="s">
        <v>295</v>
      </c>
      <c r="C22" s="143" t="s">
        <v>541</v>
      </c>
      <c r="D22" s="119">
        <v>156081.25047744001</v>
      </c>
      <c r="E22" s="119">
        <v>3071.52</v>
      </c>
      <c r="F22" s="483">
        <v>78040.625238720007</v>
      </c>
      <c r="G22" s="566">
        <v>1535.76</v>
      </c>
      <c r="H22" s="560">
        <f t="shared" si="0"/>
        <v>156081.25047744001</v>
      </c>
      <c r="I22" s="479">
        <f t="shared" si="1"/>
        <v>78040.625238720007</v>
      </c>
      <c r="J22" s="479">
        <f t="shared" si="2"/>
        <v>78040.625238720007</v>
      </c>
      <c r="K22" s="479">
        <f t="shared" si="3"/>
        <v>78040.625238720007</v>
      </c>
      <c r="L22" s="561">
        <f t="shared" si="4"/>
        <v>78040.625238720007</v>
      </c>
      <c r="M22" s="560">
        <f t="shared" si="5"/>
        <v>3071.52</v>
      </c>
      <c r="N22" s="479">
        <f t="shared" si="6"/>
        <v>1535.76</v>
      </c>
      <c r="O22" s="479">
        <f t="shared" si="7"/>
        <v>1535.76</v>
      </c>
      <c r="P22" s="479">
        <f t="shared" si="8"/>
        <v>1535.76</v>
      </c>
      <c r="Q22" s="561">
        <f t="shared" si="9"/>
        <v>1535.76</v>
      </c>
      <c r="R22" s="640" t="s">
        <v>836</v>
      </c>
      <c r="S22" s="490" t="s">
        <v>836</v>
      </c>
      <c r="T22" s="490" t="s">
        <v>836</v>
      </c>
      <c r="U22" s="490" t="s">
        <v>836</v>
      </c>
      <c r="V22" s="641" t="s">
        <v>836</v>
      </c>
    </row>
    <row r="23" spans="1:23" s="456" customFormat="1" ht="13.5">
      <c r="A23" s="696">
        <v>17</v>
      </c>
      <c r="B23" s="682" t="s">
        <v>299</v>
      </c>
      <c r="C23" s="143" t="s">
        <v>541</v>
      </c>
      <c r="D23" s="262" t="s">
        <v>829</v>
      </c>
      <c r="E23" s="262" t="s">
        <v>829</v>
      </c>
      <c r="F23" s="483">
        <v>0</v>
      </c>
      <c r="G23" s="566">
        <v>0</v>
      </c>
      <c r="H23" s="560">
        <v>0</v>
      </c>
      <c r="I23" s="479">
        <f t="shared" si="1"/>
        <v>0</v>
      </c>
      <c r="J23" s="479">
        <f t="shared" si="2"/>
        <v>0</v>
      </c>
      <c r="K23" s="479">
        <f t="shared" si="3"/>
        <v>0</v>
      </c>
      <c r="L23" s="561">
        <f t="shared" si="4"/>
        <v>0</v>
      </c>
      <c r="M23" s="560">
        <v>0</v>
      </c>
      <c r="N23" s="479">
        <f t="shared" si="6"/>
        <v>0</v>
      </c>
      <c r="O23" s="479">
        <f t="shared" si="7"/>
        <v>0</v>
      </c>
      <c r="P23" s="479">
        <f t="shared" si="8"/>
        <v>0</v>
      </c>
      <c r="Q23" s="561">
        <f t="shared" si="9"/>
        <v>0</v>
      </c>
      <c r="R23" s="640" t="s">
        <v>836</v>
      </c>
      <c r="S23" s="490" t="s">
        <v>836</v>
      </c>
      <c r="T23" s="490" t="s">
        <v>836</v>
      </c>
      <c r="U23" s="490" t="s">
        <v>836</v>
      </c>
      <c r="V23" s="641" t="s">
        <v>836</v>
      </c>
    </row>
    <row r="24" spans="1:23" s="456" customFormat="1" ht="13.5">
      <c r="A24" s="696">
        <v>18</v>
      </c>
      <c r="B24" s="682" t="s">
        <v>302</v>
      </c>
      <c r="C24" s="143" t="s">
        <v>541</v>
      </c>
      <c r="D24" s="257">
        <v>1561.545216</v>
      </c>
      <c r="E24" s="262">
        <v>0</v>
      </c>
      <c r="F24" s="483">
        <v>780.77260799999999</v>
      </c>
      <c r="G24" s="566">
        <v>0</v>
      </c>
      <c r="H24" s="560">
        <f t="shared" si="0"/>
        <v>1561.545216</v>
      </c>
      <c r="I24" s="479">
        <f t="shared" si="1"/>
        <v>780.77260799999999</v>
      </c>
      <c r="J24" s="479">
        <f t="shared" si="2"/>
        <v>780.77260799999999</v>
      </c>
      <c r="K24" s="479">
        <f t="shared" si="3"/>
        <v>780.77260799999999</v>
      </c>
      <c r="L24" s="561">
        <f t="shared" si="4"/>
        <v>780.77260799999999</v>
      </c>
      <c r="M24" s="560">
        <f t="shared" si="5"/>
        <v>0</v>
      </c>
      <c r="N24" s="479">
        <f t="shared" si="6"/>
        <v>0</v>
      </c>
      <c r="O24" s="479">
        <f t="shared" si="7"/>
        <v>0</v>
      </c>
      <c r="P24" s="479">
        <f t="shared" si="8"/>
        <v>0</v>
      </c>
      <c r="Q24" s="561">
        <f t="shared" si="9"/>
        <v>0</v>
      </c>
      <c r="R24" s="640" t="s">
        <v>836</v>
      </c>
      <c r="S24" s="490" t="s">
        <v>836</v>
      </c>
      <c r="T24" s="490" t="s">
        <v>836</v>
      </c>
      <c r="U24" s="490" t="s">
        <v>836</v>
      </c>
      <c r="V24" s="641" t="s">
        <v>836</v>
      </c>
    </row>
    <row r="25" spans="1:23" s="456" customFormat="1" ht="40.5" customHeight="1">
      <c r="A25" s="696">
        <v>19</v>
      </c>
      <c r="B25" s="682" t="s">
        <v>306</v>
      </c>
      <c r="C25" s="143" t="s">
        <v>541</v>
      </c>
      <c r="D25" s="262" t="s">
        <v>829</v>
      </c>
      <c r="E25" s="262" t="s">
        <v>829</v>
      </c>
      <c r="F25" s="483">
        <v>0</v>
      </c>
      <c r="G25" s="566">
        <v>0</v>
      </c>
      <c r="H25" s="560">
        <v>0</v>
      </c>
      <c r="I25" s="479">
        <f t="shared" si="1"/>
        <v>0</v>
      </c>
      <c r="J25" s="479">
        <f t="shared" si="2"/>
        <v>0</v>
      </c>
      <c r="K25" s="479">
        <f t="shared" si="3"/>
        <v>0</v>
      </c>
      <c r="L25" s="561">
        <f t="shared" si="4"/>
        <v>0</v>
      </c>
      <c r="M25" s="560">
        <v>0</v>
      </c>
      <c r="N25" s="479">
        <f t="shared" si="6"/>
        <v>0</v>
      </c>
      <c r="O25" s="479">
        <f t="shared" si="7"/>
        <v>0</v>
      </c>
      <c r="P25" s="479">
        <f t="shared" si="8"/>
        <v>0</v>
      </c>
      <c r="Q25" s="561">
        <f t="shared" si="9"/>
        <v>0</v>
      </c>
      <c r="R25" s="640" t="s">
        <v>836</v>
      </c>
      <c r="S25" s="490" t="s">
        <v>836</v>
      </c>
      <c r="T25" s="490" t="s">
        <v>836</v>
      </c>
      <c r="U25" s="490" t="s">
        <v>836</v>
      </c>
      <c r="V25" s="641" t="s">
        <v>836</v>
      </c>
    </row>
    <row r="26" spans="1:23" s="456" customFormat="1" ht="13.5">
      <c r="A26" s="696">
        <v>20</v>
      </c>
      <c r="B26" s="682" t="s">
        <v>308</v>
      </c>
      <c r="C26" s="143" t="s">
        <v>541</v>
      </c>
      <c r="D26" s="262" t="s">
        <v>829</v>
      </c>
      <c r="E26" s="262" t="s">
        <v>829</v>
      </c>
      <c r="F26" s="483">
        <v>0</v>
      </c>
      <c r="G26" s="566">
        <v>0</v>
      </c>
      <c r="H26" s="560">
        <v>0</v>
      </c>
      <c r="I26" s="479">
        <f t="shared" si="1"/>
        <v>0</v>
      </c>
      <c r="J26" s="479">
        <f t="shared" si="2"/>
        <v>0</v>
      </c>
      <c r="K26" s="479">
        <f t="shared" si="3"/>
        <v>0</v>
      </c>
      <c r="L26" s="561">
        <f t="shared" si="4"/>
        <v>0</v>
      </c>
      <c r="M26" s="560">
        <v>0</v>
      </c>
      <c r="N26" s="479">
        <f t="shared" si="6"/>
        <v>0</v>
      </c>
      <c r="O26" s="479">
        <f t="shared" si="7"/>
        <v>0</v>
      </c>
      <c r="P26" s="479">
        <f t="shared" si="8"/>
        <v>0</v>
      </c>
      <c r="Q26" s="561">
        <f t="shared" si="9"/>
        <v>0</v>
      </c>
      <c r="R26" s="640" t="s">
        <v>836</v>
      </c>
      <c r="S26" s="490" t="s">
        <v>836</v>
      </c>
      <c r="T26" s="490" t="s">
        <v>836</v>
      </c>
      <c r="U26" s="490" t="s">
        <v>836</v>
      </c>
      <c r="V26" s="641" t="s">
        <v>836</v>
      </c>
    </row>
    <row r="27" spans="1:23" s="456" customFormat="1" ht="13.5">
      <c r="A27" s="696">
        <v>21</v>
      </c>
      <c r="B27" s="682" t="s">
        <v>309</v>
      </c>
      <c r="C27" s="143" t="s">
        <v>541</v>
      </c>
      <c r="D27" s="262" t="s">
        <v>829</v>
      </c>
      <c r="E27" s="262" t="s">
        <v>829</v>
      </c>
      <c r="F27" s="483">
        <v>0</v>
      </c>
      <c r="G27" s="566">
        <v>0</v>
      </c>
      <c r="H27" s="560">
        <v>0</v>
      </c>
      <c r="I27" s="479">
        <f t="shared" si="1"/>
        <v>0</v>
      </c>
      <c r="J27" s="479">
        <f t="shared" si="2"/>
        <v>0</v>
      </c>
      <c r="K27" s="479">
        <f t="shared" si="3"/>
        <v>0</v>
      </c>
      <c r="L27" s="561">
        <f t="shared" si="4"/>
        <v>0</v>
      </c>
      <c r="M27" s="560">
        <v>0</v>
      </c>
      <c r="N27" s="479">
        <f t="shared" si="6"/>
        <v>0</v>
      </c>
      <c r="O27" s="479">
        <f t="shared" si="7"/>
        <v>0</v>
      </c>
      <c r="P27" s="479">
        <f t="shared" si="8"/>
        <v>0</v>
      </c>
      <c r="Q27" s="561">
        <f t="shared" si="9"/>
        <v>0</v>
      </c>
      <c r="R27" s="640" t="s">
        <v>836</v>
      </c>
      <c r="S27" s="490" t="s">
        <v>836</v>
      </c>
      <c r="T27" s="490" t="s">
        <v>836</v>
      </c>
      <c r="U27" s="490" t="s">
        <v>836</v>
      </c>
      <c r="V27" s="641" t="s">
        <v>836</v>
      </c>
    </row>
    <row r="28" spans="1:23" s="456" customFormat="1" ht="13.5">
      <c r="A28" s="696">
        <v>22</v>
      </c>
      <c r="B28" s="682" t="s">
        <v>310</v>
      </c>
      <c r="C28" s="143" t="s">
        <v>541</v>
      </c>
      <c r="D28" s="262" t="s">
        <v>829</v>
      </c>
      <c r="E28" s="262" t="s">
        <v>829</v>
      </c>
      <c r="F28" s="483">
        <v>0</v>
      </c>
      <c r="G28" s="566">
        <v>0</v>
      </c>
      <c r="H28" s="560">
        <v>0</v>
      </c>
      <c r="I28" s="479">
        <f t="shared" si="1"/>
        <v>0</v>
      </c>
      <c r="J28" s="479">
        <f t="shared" si="2"/>
        <v>0</v>
      </c>
      <c r="K28" s="479">
        <f t="shared" si="3"/>
        <v>0</v>
      </c>
      <c r="L28" s="561">
        <f t="shared" si="4"/>
        <v>0</v>
      </c>
      <c r="M28" s="560">
        <v>0</v>
      </c>
      <c r="N28" s="479">
        <f t="shared" si="6"/>
        <v>0</v>
      </c>
      <c r="O28" s="479">
        <f t="shared" si="7"/>
        <v>0</v>
      </c>
      <c r="P28" s="479">
        <f t="shared" si="8"/>
        <v>0</v>
      </c>
      <c r="Q28" s="561">
        <f t="shared" si="9"/>
        <v>0</v>
      </c>
      <c r="R28" s="640" t="s">
        <v>836</v>
      </c>
      <c r="S28" s="490" t="s">
        <v>836</v>
      </c>
      <c r="T28" s="490" t="s">
        <v>836</v>
      </c>
      <c r="U28" s="490" t="s">
        <v>836</v>
      </c>
      <c r="V28" s="641" t="s">
        <v>836</v>
      </c>
    </row>
    <row r="29" spans="1:23" s="456" customFormat="1" ht="13.5">
      <c r="A29" s="696">
        <v>23</v>
      </c>
      <c r="B29" s="682" t="s">
        <v>311</v>
      </c>
      <c r="C29" s="143" t="s">
        <v>541</v>
      </c>
      <c r="D29" s="262" t="s">
        <v>829</v>
      </c>
      <c r="E29" s="262" t="s">
        <v>829</v>
      </c>
      <c r="F29" s="483">
        <v>0</v>
      </c>
      <c r="G29" s="566">
        <v>0</v>
      </c>
      <c r="H29" s="560">
        <v>0</v>
      </c>
      <c r="I29" s="479">
        <f t="shared" si="1"/>
        <v>0</v>
      </c>
      <c r="J29" s="479">
        <f t="shared" si="2"/>
        <v>0</v>
      </c>
      <c r="K29" s="479">
        <f t="shared" si="3"/>
        <v>0</v>
      </c>
      <c r="L29" s="561">
        <f t="shared" si="4"/>
        <v>0</v>
      </c>
      <c r="M29" s="560">
        <v>0</v>
      </c>
      <c r="N29" s="479">
        <f t="shared" si="6"/>
        <v>0</v>
      </c>
      <c r="O29" s="479">
        <f t="shared" si="7"/>
        <v>0</v>
      </c>
      <c r="P29" s="479">
        <f t="shared" si="8"/>
        <v>0</v>
      </c>
      <c r="Q29" s="561">
        <f t="shared" si="9"/>
        <v>0</v>
      </c>
      <c r="R29" s="640" t="s">
        <v>836</v>
      </c>
      <c r="S29" s="490" t="s">
        <v>836</v>
      </c>
      <c r="T29" s="490" t="s">
        <v>836</v>
      </c>
      <c r="U29" s="490" t="s">
        <v>836</v>
      </c>
      <c r="V29" s="641" t="s">
        <v>836</v>
      </c>
    </row>
    <row r="30" spans="1:23" s="456" customFormat="1" ht="14.25" thickBot="1">
      <c r="A30" s="697">
        <v>24</v>
      </c>
      <c r="B30" s="686" t="s">
        <v>312</v>
      </c>
      <c r="C30" s="678" t="s">
        <v>541</v>
      </c>
      <c r="D30" s="505" t="s">
        <v>829</v>
      </c>
      <c r="E30" s="505" t="s">
        <v>829</v>
      </c>
      <c r="F30" s="506">
        <v>0</v>
      </c>
      <c r="G30" s="567">
        <v>0</v>
      </c>
      <c r="H30" s="560">
        <v>0</v>
      </c>
      <c r="I30" s="479">
        <f t="shared" si="1"/>
        <v>0</v>
      </c>
      <c r="J30" s="479">
        <f t="shared" si="2"/>
        <v>0</v>
      </c>
      <c r="K30" s="479">
        <f t="shared" si="3"/>
        <v>0</v>
      </c>
      <c r="L30" s="561">
        <f t="shared" si="4"/>
        <v>0</v>
      </c>
      <c r="M30" s="560">
        <v>0</v>
      </c>
      <c r="N30" s="479">
        <f t="shared" si="6"/>
        <v>0</v>
      </c>
      <c r="O30" s="479">
        <f t="shared" si="7"/>
        <v>0</v>
      </c>
      <c r="P30" s="479">
        <f t="shared" si="8"/>
        <v>0</v>
      </c>
      <c r="Q30" s="561">
        <f t="shared" si="9"/>
        <v>0</v>
      </c>
      <c r="R30" s="642" t="s">
        <v>836</v>
      </c>
      <c r="S30" s="643" t="s">
        <v>836</v>
      </c>
      <c r="T30" s="643" t="s">
        <v>836</v>
      </c>
      <c r="U30" s="643" t="s">
        <v>836</v>
      </c>
      <c r="V30" s="644" t="s">
        <v>836</v>
      </c>
    </row>
    <row r="31" spans="1:23" s="456" customFormat="1" ht="14.25" thickBot="1">
      <c r="B31" s="507" t="s">
        <v>830</v>
      </c>
      <c r="C31" s="508"/>
      <c r="D31" s="509">
        <f>'MATRIZ DE EVALAUCION METAS'!M104</f>
        <v>27542048.472299617</v>
      </c>
      <c r="E31" s="509">
        <f>'MATRIZ DE EVALAUCION METAS'!N104</f>
        <v>15841195.230499204</v>
      </c>
      <c r="F31" s="509">
        <f>'MATRIZ DE EVALAUCION METAS'!AF104</f>
        <v>4561904.581031248</v>
      </c>
      <c r="G31" s="509">
        <f>'MATRIZ DE EVALAUCION METAS'!AG104</f>
        <v>4257494.6234910404</v>
      </c>
      <c r="H31" s="509"/>
      <c r="I31" s="509"/>
      <c r="J31" s="509"/>
      <c r="K31" s="509"/>
      <c r="L31" s="509"/>
      <c r="M31" s="509"/>
      <c r="N31" s="509"/>
      <c r="O31" s="509"/>
      <c r="P31" s="509"/>
      <c r="Q31" s="509"/>
      <c r="R31" s="510"/>
      <c r="S31" s="510"/>
      <c r="T31" s="510"/>
      <c r="U31" s="510"/>
      <c r="V31" s="511"/>
      <c r="W31" s="454"/>
    </row>
    <row r="32" spans="1:23" s="456" customFormat="1" ht="13.5" thickBot="1">
      <c r="B32" s="707" t="s">
        <v>841</v>
      </c>
      <c r="C32" s="878" t="s">
        <v>843</v>
      </c>
      <c r="D32" s="879"/>
      <c r="E32" s="879"/>
      <c r="F32" s="879"/>
      <c r="G32" s="879"/>
      <c r="H32" s="879"/>
      <c r="I32" s="879"/>
      <c r="J32" s="879"/>
      <c r="K32" s="879"/>
      <c r="L32" s="879"/>
      <c r="M32" s="879"/>
      <c r="N32" s="879"/>
      <c r="O32" s="879"/>
      <c r="P32" s="879"/>
      <c r="Q32" s="879"/>
      <c r="R32" s="879"/>
      <c r="S32" s="879"/>
      <c r="T32" s="879"/>
      <c r="U32" s="879"/>
      <c r="V32" s="880"/>
    </row>
    <row r="33" spans="4:22" s="456" customFormat="1" ht="40.5" customHeight="1">
      <c r="D33" s="457"/>
      <c r="E33" s="457"/>
      <c r="F33" s="457"/>
      <c r="G33" s="457"/>
      <c r="H33" s="457"/>
      <c r="I33" s="457"/>
      <c r="J33" s="457"/>
      <c r="K33" s="457"/>
      <c r="L33" s="457"/>
      <c r="M33" s="457"/>
      <c r="N33" s="457"/>
      <c r="O33" s="457"/>
      <c r="P33" s="457"/>
      <c r="Q33" s="457"/>
      <c r="R33" s="457"/>
      <c r="S33" s="457"/>
      <c r="T33" s="457"/>
      <c r="U33" s="457"/>
      <c r="V33" s="457"/>
    </row>
    <row r="34" spans="4:22" s="456" customFormat="1" ht="40.5" customHeight="1">
      <c r="D34" s="457"/>
      <c r="E34" s="457"/>
      <c r="F34" s="457"/>
      <c r="G34" s="457"/>
      <c r="H34" s="457"/>
      <c r="I34" s="457"/>
      <c r="J34" s="457"/>
      <c r="K34" s="457"/>
      <c r="L34" s="457"/>
      <c r="M34" s="457"/>
      <c r="N34" s="457"/>
      <c r="O34" s="457"/>
      <c r="P34" s="457"/>
      <c r="Q34" s="457"/>
      <c r="R34" s="457"/>
      <c r="S34" s="457"/>
      <c r="T34" s="457"/>
      <c r="U34" s="457"/>
      <c r="V34" s="457"/>
    </row>
    <row r="35" spans="4:22" s="456" customFormat="1" ht="40.5" customHeight="1">
      <c r="D35" s="457"/>
      <c r="E35" s="457"/>
      <c r="F35" s="457"/>
      <c r="G35" s="457"/>
      <c r="H35" s="457"/>
      <c r="I35" s="457"/>
      <c r="J35" s="457"/>
      <c r="K35" s="457"/>
      <c r="L35" s="457"/>
      <c r="M35" s="457"/>
      <c r="N35" s="457"/>
      <c r="O35" s="457"/>
      <c r="P35" s="457"/>
      <c r="Q35" s="457"/>
      <c r="R35" s="457"/>
      <c r="S35" s="457"/>
      <c r="T35" s="457"/>
      <c r="U35" s="457"/>
      <c r="V35" s="457"/>
    </row>
    <row r="36" spans="4:22" s="456" customFormat="1" ht="40.5" customHeight="1">
      <c r="D36" s="457"/>
      <c r="E36" s="457"/>
      <c r="F36" s="457"/>
      <c r="G36" s="457"/>
      <c r="H36" s="457"/>
      <c r="I36" s="457"/>
      <c r="J36" s="457"/>
      <c r="K36" s="457"/>
      <c r="L36" s="457"/>
      <c r="M36" s="457"/>
      <c r="N36" s="457"/>
      <c r="O36" s="457"/>
      <c r="P36" s="457"/>
      <c r="Q36" s="457"/>
      <c r="R36" s="457"/>
      <c r="S36" s="457"/>
      <c r="T36" s="457"/>
      <c r="U36" s="457"/>
      <c r="V36" s="457"/>
    </row>
    <row r="37" spans="4:22" s="456" customFormat="1" ht="40.5" customHeight="1">
      <c r="D37" s="457"/>
      <c r="E37" s="457"/>
      <c r="F37" s="457"/>
      <c r="G37" s="457"/>
      <c r="H37" s="457"/>
      <c r="I37" s="457"/>
      <c r="J37" s="457"/>
      <c r="K37" s="457"/>
      <c r="L37" s="457"/>
      <c r="M37" s="457"/>
      <c r="N37" s="457"/>
      <c r="O37" s="457"/>
      <c r="P37" s="457"/>
      <c r="Q37" s="457"/>
      <c r="R37" s="457"/>
      <c r="S37" s="457"/>
      <c r="T37" s="457"/>
      <c r="U37" s="457"/>
      <c r="V37" s="457"/>
    </row>
    <row r="38" spans="4:22" s="456" customFormat="1" ht="40.5" customHeight="1">
      <c r="D38" s="457"/>
      <c r="E38" s="457"/>
      <c r="F38" s="457"/>
      <c r="G38" s="457"/>
      <c r="H38" s="457"/>
      <c r="I38" s="457"/>
      <c r="J38" s="457"/>
      <c r="K38" s="457"/>
      <c r="L38" s="457"/>
      <c r="M38" s="457"/>
      <c r="N38" s="457"/>
      <c r="O38" s="457"/>
      <c r="P38" s="457"/>
      <c r="Q38" s="457"/>
      <c r="R38" s="457"/>
      <c r="S38" s="457"/>
      <c r="T38" s="457"/>
      <c r="U38" s="457"/>
      <c r="V38" s="457"/>
    </row>
    <row r="39" spans="4:22" s="456" customFormat="1" ht="40.5" customHeight="1">
      <c r="D39" s="457"/>
      <c r="E39" s="457"/>
      <c r="F39" s="457"/>
      <c r="G39" s="457"/>
      <c r="H39" s="457"/>
      <c r="I39" s="457"/>
      <c r="J39" s="457"/>
      <c r="K39" s="457"/>
      <c r="L39" s="457"/>
      <c r="M39" s="457"/>
      <c r="N39" s="457"/>
      <c r="O39" s="457"/>
      <c r="P39" s="457"/>
      <c r="Q39" s="457"/>
      <c r="R39" s="457"/>
      <c r="S39" s="457"/>
      <c r="T39" s="457"/>
      <c r="U39" s="457"/>
      <c r="V39" s="457"/>
    </row>
    <row r="40" spans="4:22" s="456" customFormat="1" ht="40.5" customHeight="1">
      <c r="D40" s="457"/>
      <c r="E40" s="457"/>
      <c r="F40" s="457"/>
      <c r="G40" s="457"/>
      <c r="H40" s="457"/>
      <c r="I40" s="457"/>
      <c r="J40" s="457"/>
      <c r="K40" s="457"/>
      <c r="L40" s="457"/>
      <c r="M40" s="457"/>
      <c r="N40" s="457"/>
      <c r="O40" s="457"/>
      <c r="P40" s="457"/>
      <c r="Q40" s="457"/>
      <c r="R40" s="457"/>
      <c r="S40" s="457"/>
      <c r="T40" s="457"/>
      <c r="U40" s="457"/>
      <c r="V40" s="457"/>
    </row>
    <row r="41" spans="4:22" s="456" customFormat="1" ht="40.5" customHeight="1">
      <c r="D41" s="457"/>
      <c r="E41" s="457"/>
      <c r="F41" s="457"/>
      <c r="G41" s="457"/>
      <c r="H41" s="457"/>
      <c r="I41" s="457"/>
      <c r="J41" s="457"/>
      <c r="K41" s="457"/>
      <c r="L41" s="457"/>
      <c r="M41" s="457"/>
      <c r="N41" s="457"/>
      <c r="O41" s="457"/>
      <c r="P41" s="457"/>
      <c r="Q41" s="457"/>
      <c r="R41" s="457"/>
      <c r="S41" s="457"/>
      <c r="T41" s="457"/>
      <c r="U41" s="457"/>
      <c r="V41" s="457"/>
    </row>
    <row r="42" spans="4:22" s="456" customFormat="1" ht="40.5" customHeight="1">
      <c r="D42" s="457"/>
      <c r="E42" s="457"/>
      <c r="F42" s="457"/>
      <c r="G42" s="457"/>
      <c r="H42" s="457"/>
      <c r="I42" s="457"/>
      <c r="J42" s="457"/>
      <c r="K42" s="457"/>
      <c r="L42" s="457"/>
      <c r="M42" s="457"/>
      <c r="N42" s="457"/>
      <c r="O42" s="457"/>
      <c r="P42" s="457"/>
      <c r="Q42" s="457"/>
      <c r="R42" s="457"/>
      <c r="S42" s="457"/>
      <c r="T42" s="457"/>
      <c r="U42" s="457"/>
      <c r="V42" s="457"/>
    </row>
    <row r="43" spans="4:22" s="456" customFormat="1" ht="40.5" customHeight="1">
      <c r="D43" s="457"/>
      <c r="E43" s="457"/>
      <c r="F43" s="457"/>
      <c r="G43" s="457"/>
      <c r="H43" s="457"/>
      <c r="I43" s="457"/>
      <c r="J43" s="457"/>
      <c r="K43" s="457"/>
      <c r="L43" s="457"/>
      <c r="M43" s="457"/>
      <c r="N43" s="457"/>
      <c r="O43" s="457"/>
      <c r="P43" s="457"/>
      <c r="Q43" s="457"/>
      <c r="R43" s="457"/>
      <c r="S43" s="457"/>
      <c r="T43" s="457"/>
      <c r="U43" s="457"/>
      <c r="V43" s="457"/>
    </row>
    <row r="44" spans="4:22" s="456" customFormat="1" ht="40.5" customHeight="1">
      <c r="D44" s="457"/>
      <c r="E44" s="457"/>
      <c r="F44" s="457"/>
      <c r="G44" s="457"/>
      <c r="H44" s="457"/>
      <c r="I44" s="457"/>
      <c r="J44" s="457"/>
      <c r="K44" s="457"/>
      <c r="L44" s="457"/>
      <c r="M44" s="457"/>
      <c r="N44" s="457"/>
      <c r="O44" s="457"/>
      <c r="P44" s="457"/>
      <c r="Q44" s="457"/>
      <c r="R44" s="457"/>
      <c r="S44" s="457"/>
      <c r="T44" s="457"/>
      <c r="U44" s="457"/>
      <c r="V44" s="457"/>
    </row>
    <row r="45" spans="4:22" s="456" customFormat="1" ht="40.5" customHeight="1">
      <c r="D45" s="457"/>
      <c r="E45" s="457"/>
      <c r="F45" s="457"/>
      <c r="G45" s="457"/>
      <c r="H45" s="457"/>
      <c r="I45" s="457"/>
      <c r="J45" s="457"/>
      <c r="K45" s="457"/>
      <c r="L45" s="457"/>
      <c r="M45" s="457"/>
      <c r="N45" s="457"/>
      <c r="O45" s="457"/>
      <c r="P45" s="457"/>
      <c r="Q45" s="457"/>
      <c r="R45" s="457"/>
      <c r="S45" s="457"/>
      <c r="T45" s="457"/>
      <c r="U45" s="457"/>
      <c r="V45" s="457"/>
    </row>
  </sheetData>
  <mergeCells count="11">
    <mergeCell ref="C32:V32"/>
    <mergeCell ref="B2:V2"/>
    <mergeCell ref="B3:B6"/>
    <mergeCell ref="C3:V3"/>
    <mergeCell ref="C4:C6"/>
    <mergeCell ref="D4:E5"/>
    <mergeCell ref="F4:G5"/>
    <mergeCell ref="H4:Q4"/>
    <mergeCell ref="R4:V5"/>
    <mergeCell ref="H5:L5"/>
    <mergeCell ref="M5:Q5"/>
  </mergeCells>
  <pageMargins left="0.70866141732283472" right="0.70866141732283472" top="0.74803149606299213" bottom="0.74803149606299213" header="0.31496062992125984" footer="0.31496062992125984"/>
  <pageSetup scale="55" orientation="landscape" r:id="rId1"/>
  <drawing r:id="rId2"/>
</worksheet>
</file>

<file path=xl/worksheets/sheet4.xml><?xml version="1.0" encoding="utf-8"?>
<worksheet xmlns="http://schemas.openxmlformats.org/spreadsheetml/2006/main" xmlns:r="http://schemas.openxmlformats.org/officeDocument/2006/relationships">
  <sheetPr>
    <tabColor theme="5" tint="-0.499984740745262"/>
  </sheetPr>
  <dimension ref="A1:Y89"/>
  <sheetViews>
    <sheetView zoomScale="90" zoomScaleNormal="90" workbookViewId="0">
      <pane xSplit="2" ySplit="5" topLeftCell="C6" activePane="bottomRight" state="frozen"/>
      <selection pane="topRight" activeCell="D1" sqref="D1"/>
      <selection pane="bottomLeft" activeCell="A6" sqref="A6"/>
      <selection pane="bottomRight" activeCell="B1" sqref="B1"/>
    </sheetView>
  </sheetViews>
  <sheetFormatPr baseColWidth="10" defaultRowHeight="12.75"/>
  <cols>
    <col min="1" max="1" width="6" style="452" customWidth="1"/>
    <col min="2" max="2" width="75" style="452" customWidth="1"/>
    <col min="3" max="3" width="8.140625" style="452" customWidth="1"/>
    <col min="4" max="4" width="10.7109375" style="453" customWidth="1"/>
    <col min="5" max="5" width="10" style="453" customWidth="1"/>
    <col min="6" max="6" width="8.7109375" style="453" customWidth="1"/>
    <col min="7" max="7" width="8.85546875" style="453" customWidth="1"/>
    <col min="8" max="8" width="8.140625" style="453" customWidth="1"/>
    <col min="9" max="9" width="7.42578125" style="453" customWidth="1"/>
    <col min="10" max="10" width="8.5703125" style="453" customWidth="1"/>
    <col min="11" max="11" width="8.42578125" style="453" customWidth="1"/>
    <col min="12" max="12" width="7.85546875" style="453" customWidth="1"/>
    <col min="13" max="13" width="9.42578125" style="453" customWidth="1"/>
    <col min="14" max="14" width="8.42578125" style="453" customWidth="1"/>
    <col min="15" max="16" width="8.28515625" style="453" customWidth="1"/>
    <col min="17" max="17" width="9.42578125" style="453" customWidth="1"/>
    <col min="18" max="19" width="7.28515625" style="453" customWidth="1"/>
    <col min="20" max="20" width="7.85546875" style="453" customWidth="1"/>
    <col min="21" max="21" width="8" style="453" customWidth="1"/>
    <col min="22" max="22" width="8.42578125" style="453" customWidth="1"/>
    <col min="23" max="255" width="11.42578125" style="452"/>
    <col min="256" max="256" width="2.140625" style="452" customWidth="1"/>
    <col min="257" max="257" width="37.5703125" style="452" customWidth="1"/>
    <col min="258" max="258" width="43.85546875" style="452" customWidth="1"/>
    <col min="259" max="259" width="10.85546875" style="452" customWidth="1"/>
    <col min="260" max="278" width="9.85546875" style="452" customWidth="1"/>
    <col min="279" max="511" width="11.42578125" style="452"/>
    <col min="512" max="512" width="2.140625" style="452" customWidth="1"/>
    <col min="513" max="513" width="37.5703125" style="452" customWidth="1"/>
    <col min="514" max="514" width="43.85546875" style="452" customWidth="1"/>
    <col min="515" max="515" width="10.85546875" style="452" customWidth="1"/>
    <col min="516" max="534" width="9.85546875" style="452" customWidth="1"/>
    <col min="535" max="767" width="11.42578125" style="452"/>
    <col min="768" max="768" width="2.140625" style="452" customWidth="1"/>
    <col min="769" max="769" width="37.5703125" style="452" customWidth="1"/>
    <col min="770" max="770" width="43.85546875" style="452" customWidth="1"/>
    <col min="771" max="771" width="10.85546875" style="452" customWidth="1"/>
    <col min="772" max="790" width="9.85546875" style="452" customWidth="1"/>
    <col min="791" max="1023" width="11.42578125" style="452"/>
    <col min="1024" max="1024" width="2.140625" style="452" customWidth="1"/>
    <col min="1025" max="1025" width="37.5703125" style="452" customWidth="1"/>
    <col min="1026" max="1026" width="43.85546875" style="452" customWidth="1"/>
    <col min="1027" max="1027" width="10.85546875" style="452" customWidth="1"/>
    <col min="1028" max="1046" width="9.85546875" style="452" customWidth="1"/>
    <col min="1047" max="1279" width="11.42578125" style="452"/>
    <col min="1280" max="1280" width="2.140625" style="452" customWidth="1"/>
    <col min="1281" max="1281" width="37.5703125" style="452" customWidth="1"/>
    <col min="1282" max="1282" width="43.85546875" style="452" customWidth="1"/>
    <col min="1283" max="1283" width="10.85546875" style="452" customWidth="1"/>
    <col min="1284" max="1302" width="9.85546875" style="452" customWidth="1"/>
    <col min="1303" max="1535" width="11.42578125" style="452"/>
    <col min="1536" max="1536" width="2.140625" style="452" customWidth="1"/>
    <col min="1537" max="1537" width="37.5703125" style="452" customWidth="1"/>
    <col min="1538" max="1538" width="43.85546875" style="452" customWidth="1"/>
    <col min="1539" max="1539" width="10.85546875" style="452" customWidth="1"/>
    <col min="1540" max="1558" width="9.85546875" style="452" customWidth="1"/>
    <col min="1559" max="1791" width="11.42578125" style="452"/>
    <col min="1792" max="1792" width="2.140625" style="452" customWidth="1"/>
    <col min="1793" max="1793" width="37.5703125" style="452" customWidth="1"/>
    <col min="1794" max="1794" width="43.85546875" style="452" customWidth="1"/>
    <col min="1795" max="1795" width="10.85546875" style="452" customWidth="1"/>
    <col min="1796" max="1814" width="9.85546875" style="452" customWidth="1"/>
    <col min="1815" max="2047" width="11.42578125" style="452"/>
    <col min="2048" max="2048" width="2.140625" style="452" customWidth="1"/>
    <col min="2049" max="2049" width="37.5703125" style="452" customWidth="1"/>
    <col min="2050" max="2050" width="43.85546875" style="452" customWidth="1"/>
    <col min="2051" max="2051" width="10.85546875" style="452" customWidth="1"/>
    <col min="2052" max="2070" width="9.85546875" style="452" customWidth="1"/>
    <col min="2071" max="2303" width="11.42578125" style="452"/>
    <col min="2304" max="2304" width="2.140625" style="452" customWidth="1"/>
    <col min="2305" max="2305" width="37.5703125" style="452" customWidth="1"/>
    <col min="2306" max="2306" width="43.85546875" style="452" customWidth="1"/>
    <col min="2307" max="2307" width="10.85546875" style="452" customWidth="1"/>
    <col min="2308" max="2326" width="9.85546875" style="452" customWidth="1"/>
    <col min="2327" max="2559" width="11.42578125" style="452"/>
    <col min="2560" max="2560" width="2.140625" style="452" customWidth="1"/>
    <col min="2561" max="2561" width="37.5703125" style="452" customWidth="1"/>
    <col min="2562" max="2562" width="43.85546875" style="452" customWidth="1"/>
    <col min="2563" max="2563" width="10.85546875" style="452" customWidth="1"/>
    <col min="2564" max="2582" width="9.85546875" style="452" customWidth="1"/>
    <col min="2583" max="2815" width="11.42578125" style="452"/>
    <col min="2816" max="2816" width="2.140625" style="452" customWidth="1"/>
    <col min="2817" max="2817" width="37.5703125" style="452" customWidth="1"/>
    <col min="2818" max="2818" width="43.85546875" style="452" customWidth="1"/>
    <col min="2819" max="2819" width="10.85546875" style="452" customWidth="1"/>
    <col min="2820" max="2838" width="9.85546875" style="452" customWidth="1"/>
    <col min="2839" max="3071" width="11.42578125" style="452"/>
    <col min="3072" max="3072" width="2.140625" style="452" customWidth="1"/>
    <col min="3073" max="3073" width="37.5703125" style="452" customWidth="1"/>
    <col min="3074" max="3074" width="43.85546875" style="452" customWidth="1"/>
    <col min="3075" max="3075" width="10.85546875" style="452" customWidth="1"/>
    <col min="3076" max="3094" width="9.85546875" style="452" customWidth="1"/>
    <col min="3095" max="3327" width="11.42578125" style="452"/>
    <col min="3328" max="3328" width="2.140625" style="452" customWidth="1"/>
    <col min="3329" max="3329" width="37.5703125" style="452" customWidth="1"/>
    <col min="3330" max="3330" width="43.85546875" style="452" customWidth="1"/>
    <col min="3331" max="3331" width="10.85546875" style="452" customWidth="1"/>
    <col min="3332" max="3350" width="9.85546875" style="452" customWidth="1"/>
    <col min="3351" max="3583" width="11.42578125" style="452"/>
    <col min="3584" max="3584" width="2.140625" style="452" customWidth="1"/>
    <col min="3585" max="3585" width="37.5703125" style="452" customWidth="1"/>
    <col min="3586" max="3586" width="43.85546875" style="452" customWidth="1"/>
    <col min="3587" max="3587" width="10.85546875" style="452" customWidth="1"/>
    <col min="3588" max="3606" width="9.85546875" style="452" customWidth="1"/>
    <col min="3607" max="3839" width="11.42578125" style="452"/>
    <col min="3840" max="3840" width="2.140625" style="452" customWidth="1"/>
    <col min="3841" max="3841" width="37.5703125" style="452" customWidth="1"/>
    <col min="3842" max="3842" width="43.85546875" style="452" customWidth="1"/>
    <col min="3843" max="3843" width="10.85546875" style="452" customWidth="1"/>
    <col min="3844" max="3862" width="9.85546875" style="452" customWidth="1"/>
    <col min="3863" max="4095" width="11.42578125" style="452"/>
    <col min="4096" max="4096" width="2.140625" style="452" customWidth="1"/>
    <col min="4097" max="4097" width="37.5703125" style="452" customWidth="1"/>
    <col min="4098" max="4098" width="43.85546875" style="452" customWidth="1"/>
    <col min="4099" max="4099" width="10.85546875" style="452" customWidth="1"/>
    <col min="4100" max="4118" width="9.85546875" style="452" customWidth="1"/>
    <col min="4119" max="4351" width="11.42578125" style="452"/>
    <col min="4352" max="4352" width="2.140625" style="452" customWidth="1"/>
    <col min="4353" max="4353" width="37.5703125" style="452" customWidth="1"/>
    <col min="4354" max="4354" width="43.85546875" style="452" customWidth="1"/>
    <col min="4355" max="4355" width="10.85546875" style="452" customWidth="1"/>
    <col min="4356" max="4374" width="9.85546875" style="452" customWidth="1"/>
    <col min="4375" max="4607" width="11.42578125" style="452"/>
    <col min="4608" max="4608" width="2.140625" style="452" customWidth="1"/>
    <col min="4609" max="4609" width="37.5703125" style="452" customWidth="1"/>
    <col min="4610" max="4610" width="43.85546875" style="452" customWidth="1"/>
    <col min="4611" max="4611" width="10.85546875" style="452" customWidth="1"/>
    <col min="4612" max="4630" width="9.85546875" style="452" customWidth="1"/>
    <col min="4631" max="4863" width="11.42578125" style="452"/>
    <col min="4864" max="4864" width="2.140625" style="452" customWidth="1"/>
    <col min="4865" max="4865" width="37.5703125" style="452" customWidth="1"/>
    <col min="4866" max="4866" width="43.85546875" style="452" customWidth="1"/>
    <col min="4867" max="4867" width="10.85546875" style="452" customWidth="1"/>
    <col min="4868" max="4886" width="9.85546875" style="452" customWidth="1"/>
    <col min="4887" max="5119" width="11.42578125" style="452"/>
    <col min="5120" max="5120" width="2.140625" style="452" customWidth="1"/>
    <col min="5121" max="5121" width="37.5703125" style="452" customWidth="1"/>
    <col min="5122" max="5122" width="43.85546875" style="452" customWidth="1"/>
    <col min="5123" max="5123" width="10.85546875" style="452" customWidth="1"/>
    <col min="5124" max="5142" width="9.85546875" style="452" customWidth="1"/>
    <col min="5143" max="5375" width="11.42578125" style="452"/>
    <col min="5376" max="5376" width="2.140625" style="452" customWidth="1"/>
    <col min="5377" max="5377" width="37.5703125" style="452" customWidth="1"/>
    <col min="5378" max="5378" width="43.85546875" style="452" customWidth="1"/>
    <col min="5379" max="5379" width="10.85546875" style="452" customWidth="1"/>
    <col min="5380" max="5398" width="9.85546875" style="452" customWidth="1"/>
    <col min="5399" max="5631" width="11.42578125" style="452"/>
    <col min="5632" max="5632" width="2.140625" style="452" customWidth="1"/>
    <col min="5633" max="5633" width="37.5703125" style="452" customWidth="1"/>
    <col min="5634" max="5634" width="43.85546875" style="452" customWidth="1"/>
    <col min="5635" max="5635" width="10.85546875" style="452" customWidth="1"/>
    <col min="5636" max="5654" width="9.85546875" style="452" customWidth="1"/>
    <col min="5655" max="5887" width="11.42578125" style="452"/>
    <col min="5888" max="5888" width="2.140625" style="452" customWidth="1"/>
    <col min="5889" max="5889" width="37.5703125" style="452" customWidth="1"/>
    <col min="5890" max="5890" width="43.85546875" style="452" customWidth="1"/>
    <col min="5891" max="5891" width="10.85546875" style="452" customWidth="1"/>
    <col min="5892" max="5910" width="9.85546875" style="452" customWidth="1"/>
    <col min="5911" max="6143" width="11.42578125" style="452"/>
    <col min="6144" max="6144" width="2.140625" style="452" customWidth="1"/>
    <col min="6145" max="6145" width="37.5703125" style="452" customWidth="1"/>
    <col min="6146" max="6146" width="43.85546875" style="452" customWidth="1"/>
    <col min="6147" max="6147" width="10.85546875" style="452" customWidth="1"/>
    <col min="6148" max="6166" width="9.85546875" style="452" customWidth="1"/>
    <col min="6167" max="6399" width="11.42578125" style="452"/>
    <col min="6400" max="6400" width="2.140625" style="452" customWidth="1"/>
    <col min="6401" max="6401" width="37.5703125" style="452" customWidth="1"/>
    <col min="6402" max="6402" width="43.85546875" style="452" customWidth="1"/>
    <col min="6403" max="6403" width="10.85546875" style="452" customWidth="1"/>
    <col min="6404" max="6422" width="9.85546875" style="452" customWidth="1"/>
    <col min="6423" max="6655" width="11.42578125" style="452"/>
    <col min="6656" max="6656" width="2.140625" style="452" customWidth="1"/>
    <col min="6657" max="6657" width="37.5703125" style="452" customWidth="1"/>
    <col min="6658" max="6658" width="43.85546875" style="452" customWidth="1"/>
    <col min="6659" max="6659" width="10.85546875" style="452" customWidth="1"/>
    <col min="6660" max="6678" width="9.85546875" style="452" customWidth="1"/>
    <col min="6679" max="6911" width="11.42578125" style="452"/>
    <col min="6912" max="6912" width="2.140625" style="452" customWidth="1"/>
    <col min="6913" max="6913" width="37.5703125" style="452" customWidth="1"/>
    <col min="6914" max="6914" width="43.85546875" style="452" customWidth="1"/>
    <col min="6915" max="6915" width="10.85546875" style="452" customWidth="1"/>
    <col min="6916" max="6934" width="9.85546875" style="452" customWidth="1"/>
    <col min="6935" max="7167" width="11.42578125" style="452"/>
    <col min="7168" max="7168" width="2.140625" style="452" customWidth="1"/>
    <col min="7169" max="7169" width="37.5703125" style="452" customWidth="1"/>
    <col min="7170" max="7170" width="43.85546875" style="452" customWidth="1"/>
    <col min="7171" max="7171" width="10.85546875" style="452" customWidth="1"/>
    <col min="7172" max="7190" width="9.85546875" style="452" customWidth="1"/>
    <col min="7191" max="7423" width="11.42578125" style="452"/>
    <col min="7424" max="7424" width="2.140625" style="452" customWidth="1"/>
    <col min="7425" max="7425" width="37.5703125" style="452" customWidth="1"/>
    <col min="7426" max="7426" width="43.85546875" style="452" customWidth="1"/>
    <col min="7427" max="7427" width="10.85546875" style="452" customWidth="1"/>
    <col min="7428" max="7446" width="9.85546875" style="452" customWidth="1"/>
    <col min="7447" max="7679" width="11.42578125" style="452"/>
    <col min="7680" max="7680" width="2.140625" style="452" customWidth="1"/>
    <col min="7681" max="7681" width="37.5703125" style="452" customWidth="1"/>
    <col min="7682" max="7682" width="43.85546875" style="452" customWidth="1"/>
    <col min="7683" max="7683" width="10.85546875" style="452" customWidth="1"/>
    <col min="7684" max="7702" width="9.85546875" style="452" customWidth="1"/>
    <col min="7703" max="7935" width="11.42578125" style="452"/>
    <col min="7936" max="7936" width="2.140625" style="452" customWidth="1"/>
    <col min="7937" max="7937" width="37.5703125" style="452" customWidth="1"/>
    <col min="7938" max="7938" width="43.85546875" style="452" customWidth="1"/>
    <col min="7939" max="7939" width="10.85546875" style="452" customWidth="1"/>
    <col min="7940" max="7958" width="9.85546875" style="452" customWidth="1"/>
    <col min="7959" max="8191" width="11.42578125" style="452"/>
    <col min="8192" max="8192" width="2.140625" style="452" customWidth="1"/>
    <col min="8193" max="8193" width="37.5703125" style="452" customWidth="1"/>
    <col min="8194" max="8194" width="43.85546875" style="452" customWidth="1"/>
    <col min="8195" max="8195" width="10.85546875" style="452" customWidth="1"/>
    <col min="8196" max="8214" width="9.85546875" style="452" customWidth="1"/>
    <col min="8215" max="8447" width="11.42578125" style="452"/>
    <col min="8448" max="8448" width="2.140625" style="452" customWidth="1"/>
    <col min="8449" max="8449" width="37.5703125" style="452" customWidth="1"/>
    <col min="8450" max="8450" width="43.85546875" style="452" customWidth="1"/>
    <col min="8451" max="8451" width="10.85546875" style="452" customWidth="1"/>
    <col min="8452" max="8470" width="9.85546875" style="452" customWidth="1"/>
    <col min="8471" max="8703" width="11.42578125" style="452"/>
    <col min="8704" max="8704" width="2.140625" style="452" customWidth="1"/>
    <col min="8705" max="8705" width="37.5703125" style="452" customWidth="1"/>
    <col min="8706" max="8706" width="43.85546875" style="452" customWidth="1"/>
    <col min="8707" max="8707" width="10.85546875" style="452" customWidth="1"/>
    <col min="8708" max="8726" width="9.85546875" style="452" customWidth="1"/>
    <col min="8727" max="8959" width="11.42578125" style="452"/>
    <col min="8960" max="8960" width="2.140625" style="452" customWidth="1"/>
    <col min="8961" max="8961" width="37.5703125" style="452" customWidth="1"/>
    <col min="8962" max="8962" width="43.85546875" style="452" customWidth="1"/>
    <col min="8963" max="8963" width="10.85546875" style="452" customWidth="1"/>
    <col min="8964" max="8982" width="9.85546875" style="452" customWidth="1"/>
    <col min="8983" max="9215" width="11.42578125" style="452"/>
    <col min="9216" max="9216" width="2.140625" style="452" customWidth="1"/>
    <col min="9217" max="9217" width="37.5703125" style="452" customWidth="1"/>
    <col min="9218" max="9218" width="43.85546875" style="452" customWidth="1"/>
    <col min="9219" max="9219" width="10.85546875" style="452" customWidth="1"/>
    <col min="9220" max="9238" width="9.85546875" style="452" customWidth="1"/>
    <col min="9239" max="9471" width="11.42578125" style="452"/>
    <col min="9472" max="9472" width="2.140625" style="452" customWidth="1"/>
    <col min="9473" max="9473" width="37.5703125" style="452" customWidth="1"/>
    <col min="9474" max="9474" width="43.85546875" style="452" customWidth="1"/>
    <col min="9475" max="9475" width="10.85546875" style="452" customWidth="1"/>
    <col min="9476" max="9494" width="9.85546875" style="452" customWidth="1"/>
    <col min="9495" max="9727" width="11.42578125" style="452"/>
    <col min="9728" max="9728" width="2.140625" style="452" customWidth="1"/>
    <col min="9729" max="9729" width="37.5703125" style="452" customWidth="1"/>
    <col min="9730" max="9730" width="43.85546875" style="452" customWidth="1"/>
    <col min="9731" max="9731" width="10.85546875" style="452" customWidth="1"/>
    <col min="9732" max="9750" width="9.85546875" style="452" customWidth="1"/>
    <col min="9751" max="9983" width="11.42578125" style="452"/>
    <col min="9984" max="9984" width="2.140625" style="452" customWidth="1"/>
    <col min="9985" max="9985" width="37.5703125" style="452" customWidth="1"/>
    <col min="9986" max="9986" width="43.85546875" style="452" customWidth="1"/>
    <col min="9987" max="9987" width="10.85546875" style="452" customWidth="1"/>
    <col min="9988" max="10006" width="9.85546875" style="452" customWidth="1"/>
    <col min="10007" max="10239" width="11.42578125" style="452"/>
    <col min="10240" max="10240" width="2.140625" style="452" customWidth="1"/>
    <col min="10241" max="10241" width="37.5703125" style="452" customWidth="1"/>
    <col min="10242" max="10242" width="43.85546875" style="452" customWidth="1"/>
    <col min="10243" max="10243" width="10.85546875" style="452" customWidth="1"/>
    <col min="10244" max="10262" width="9.85546875" style="452" customWidth="1"/>
    <col min="10263" max="10495" width="11.42578125" style="452"/>
    <col min="10496" max="10496" width="2.140625" style="452" customWidth="1"/>
    <col min="10497" max="10497" width="37.5703125" style="452" customWidth="1"/>
    <col min="10498" max="10498" width="43.85546875" style="452" customWidth="1"/>
    <col min="10499" max="10499" width="10.85546875" style="452" customWidth="1"/>
    <col min="10500" max="10518" width="9.85546875" style="452" customWidth="1"/>
    <col min="10519" max="10751" width="11.42578125" style="452"/>
    <col min="10752" max="10752" width="2.140625" style="452" customWidth="1"/>
    <col min="10753" max="10753" width="37.5703125" style="452" customWidth="1"/>
    <col min="10754" max="10754" width="43.85546875" style="452" customWidth="1"/>
    <col min="10755" max="10755" width="10.85546875" style="452" customWidth="1"/>
    <col min="10756" max="10774" width="9.85546875" style="452" customWidth="1"/>
    <col min="10775" max="11007" width="11.42578125" style="452"/>
    <col min="11008" max="11008" width="2.140625" style="452" customWidth="1"/>
    <col min="11009" max="11009" width="37.5703125" style="452" customWidth="1"/>
    <col min="11010" max="11010" width="43.85546875" style="452" customWidth="1"/>
    <col min="11011" max="11011" width="10.85546875" style="452" customWidth="1"/>
    <col min="11012" max="11030" width="9.85546875" style="452" customWidth="1"/>
    <col min="11031" max="11263" width="11.42578125" style="452"/>
    <col min="11264" max="11264" width="2.140625" style="452" customWidth="1"/>
    <col min="11265" max="11265" width="37.5703125" style="452" customWidth="1"/>
    <col min="11266" max="11266" width="43.85546875" style="452" customWidth="1"/>
    <col min="11267" max="11267" width="10.85546875" style="452" customWidth="1"/>
    <col min="11268" max="11286" width="9.85546875" style="452" customWidth="1"/>
    <col min="11287" max="11519" width="11.42578125" style="452"/>
    <col min="11520" max="11520" width="2.140625" style="452" customWidth="1"/>
    <col min="11521" max="11521" width="37.5703125" style="452" customWidth="1"/>
    <col min="11522" max="11522" width="43.85546875" style="452" customWidth="1"/>
    <col min="11523" max="11523" width="10.85546875" style="452" customWidth="1"/>
    <col min="11524" max="11542" width="9.85546875" style="452" customWidth="1"/>
    <col min="11543" max="11775" width="11.42578125" style="452"/>
    <col min="11776" max="11776" width="2.140625" style="452" customWidth="1"/>
    <col min="11777" max="11777" width="37.5703125" style="452" customWidth="1"/>
    <col min="11778" max="11778" width="43.85546875" style="452" customWidth="1"/>
    <col min="11779" max="11779" width="10.85546875" style="452" customWidth="1"/>
    <col min="11780" max="11798" width="9.85546875" style="452" customWidth="1"/>
    <col min="11799" max="12031" width="11.42578125" style="452"/>
    <col min="12032" max="12032" width="2.140625" style="452" customWidth="1"/>
    <col min="12033" max="12033" width="37.5703125" style="452" customWidth="1"/>
    <col min="12034" max="12034" width="43.85546875" style="452" customWidth="1"/>
    <col min="12035" max="12035" width="10.85546875" style="452" customWidth="1"/>
    <col min="12036" max="12054" width="9.85546875" style="452" customWidth="1"/>
    <col min="12055" max="12287" width="11.42578125" style="452"/>
    <col min="12288" max="12288" width="2.140625" style="452" customWidth="1"/>
    <col min="12289" max="12289" width="37.5703125" style="452" customWidth="1"/>
    <col min="12290" max="12290" width="43.85546875" style="452" customWidth="1"/>
    <col min="12291" max="12291" width="10.85546875" style="452" customWidth="1"/>
    <col min="12292" max="12310" width="9.85546875" style="452" customWidth="1"/>
    <col min="12311" max="12543" width="11.42578125" style="452"/>
    <col min="12544" max="12544" width="2.140625" style="452" customWidth="1"/>
    <col min="12545" max="12545" width="37.5703125" style="452" customWidth="1"/>
    <col min="12546" max="12546" width="43.85546875" style="452" customWidth="1"/>
    <col min="12547" max="12547" width="10.85546875" style="452" customWidth="1"/>
    <col min="12548" max="12566" width="9.85546875" style="452" customWidth="1"/>
    <col min="12567" max="12799" width="11.42578125" style="452"/>
    <col min="12800" max="12800" width="2.140625" style="452" customWidth="1"/>
    <col min="12801" max="12801" width="37.5703125" style="452" customWidth="1"/>
    <col min="12802" max="12802" width="43.85546875" style="452" customWidth="1"/>
    <col min="12803" max="12803" width="10.85546875" style="452" customWidth="1"/>
    <col min="12804" max="12822" width="9.85546875" style="452" customWidth="1"/>
    <col min="12823" max="13055" width="11.42578125" style="452"/>
    <col min="13056" max="13056" width="2.140625" style="452" customWidth="1"/>
    <col min="13057" max="13057" width="37.5703125" style="452" customWidth="1"/>
    <col min="13058" max="13058" width="43.85546875" style="452" customWidth="1"/>
    <col min="13059" max="13059" width="10.85546875" style="452" customWidth="1"/>
    <col min="13060" max="13078" width="9.85546875" style="452" customWidth="1"/>
    <col min="13079" max="13311" width="11.42578125" style="452"/>
    <col min="13312" max="13312" width="2.140625" style="452" customWidth="1"/>
    <col min="13313" max="13313" width="37.5703125" style="452" customWidth="1"/>
    <col min="13314" max="13314" width="43.85546875" style="452" customWidth="1"/>
    <col min="13315" max="13315" width="10.85546875" style="452" customWidth="1"/>
    <col min="13316" max="13334" width="9.85546875" style="452" customWidth="1"/>
    <col min="13335" max="13567" width="11.42578125" style="452"/>
    <col min="13568" max="13568" width="2.140625" style="452" customWidth="1"/>
    <col min="13569" max="13569" width="37.5703125" style="452" customWidth="1"/>
    <col min="13570" max="13570" width="43.85546875" style="452" customWidth="1"/>
    <col min="13571" max="13571" width="10.85546875" style="452" customWidth="1"/>
    <col min="13572" max="13590" width="9.85546875" style="452" customWidth="1"/>
    <col min="13591" max="13823" width="11.42578125" style="452"/>
    <col min="13824" max="13824" width="2.140625" style="452" customWidth="1"/>
    <col min="13825" max="13825" width="37.5703125" style="452" customWidth="1"/>
    <col min="13826" max="13826" width="43.85546875" style="452" customWidth="1"/>
    <col min="13827" max="13827" width="10.85546875" style="452" customWidth="1"/>
    <col min="13828" max="13846" width="9.85546875" style="452" customWidth="1"/>
    <col min="13847" max="14079" width="11.42578125" style="452"/>
    <col min="14080" max="14080" width="2.140625" style="452" customWidth="1"/>
    <col min="14081" max="14081" width="37.5703125" style="452" customWidth="1"/>
    <col min="14082" max="14082" width="43.85546875" style="452" customWidth="1"/>
    <col min="14083" max="14083" width="10.85546875" style="452" customWidth="1"/>
    <col min="14084" max="14102" width="9.85546875" style="452" customWidth="1"/>
    <col min="14103" max="14335" width="11.42578125" style="452"/>
    <col min="14336" max="14336" width="2.140625" style="452" customWidth="1"/>
    <col min="14337" max="14337" width="37.5703125" style="452" customWidth="1"/>
    <col min="14338" max="14338" width="43.85546875" style="452" customWidth="1"/>
    <col min="14339" max="14339" width="10.85546875" style="452" customWidth="1"/>
    <col min="14340" max="14358" width="9.85546875" style="452" customWidth="1"/>
    <col min="14359" max="14591" width="11.42578125" style="452"/>
    <col min="14592" max="14592" width="2.140625" style="452" customWidth="1"/>
    <col min="14593" max="14593" width="37.5703125" style="452" customWidth="1"/>
    <col min="14594" max="14594" width="43.85546875" style="452" customWidth="1"/>
    <col min="14595" max="14595" width="10.85546875" style="452" customWidth="1"/>
    <col min="14596" max="14614" width="9.85546875" style="452" customWidth="1"/>
    <col min="14615" max="14847" width="11.42578125" style="452"/>
    <col min="14848" max="14848" width="2.140625" style="452" customWidth="1"/>
    <col min="14849" max="14849" width="37.5703125" style="452" customWidth="1"/>
    <col min="14850" max="14850" width="43.85546875" style="452" customWidth="1"/>
    <col min="14851" max="14851" width="10.85546875" style="452" customWidth="1"/>
    <col min="14852" max="14870" width="9.85546875" style="452" customWidth="1"/>
    <col min="14871" max="15103" width="11.42578125" style="452"/>
    <col min="15104" max="15104" width="2.140625" style="452" customWidth="1"/>
    <col min="15105" max="15105" width="37.5703125" style="452" customWidth="1"/>
    <col min="15106" max="15106" width="43.85546875" style="452" customWidth="1"/>
    <col min="15107" max="15107" width="10.85546875" style="452" customWidth="1"/>
    <col min="15108" max="15126" width="9.85546875" style="452" customWidth="1"/>
    <col min="15127" max="15359" width="11.42578125" style="452"/>
    <col min="15360" max="15360" width="2.140625" style="452" customWidth="1"/>
    <col min="15361" max="15361" width="37.5703125" style="452" customWidth="1"/>
    <col min="15362" max="15362" width="43.85546875" style="452" customWidth="1"/>
    <col min="15363" max="15363" width="10.85546875" style="452" customWidth="1"/>
    <col min="15364" max="15382" width="9.85546875" style="452" customWidth="1"/>
    <col min="15383" max="15615" width="11.42578125" style="452"/>
    <col min="15616" max="15616" width="2.140625" style="452" customWidth="1"/>
    <col min="15617" max="15617" width="37.5703125" style="452" customWidth="1"/>
    <col min="15618" max="15618" width="43.85546875" style="452" customWidth="1"/>
    <col min="15619" max="15619" width="10.85546875" style="452" customWidth="1"/>
    <col min="15620" max="15638" width="9.85546875" style="452" customWidth="1"/>
    <col min="15639" max="15871" width="11.42578125" style="452"/>
    <col min="15872" max="15872" width="2.140625" style="452" customWidth="1"/>
    <col min="15873" max="15873" width="37.5703125" style="452" customWidth="1"/>
    <col min="15874" max="15874" width="43.85546875" style="452" customWidth="1"/>
    <col min="15875" max="15875" width="10.85546875" style="452" customWidth="1"/>
    <col min="15876" max="15894" width="9.85546875" style="452" customWidth="1"/>
    <col min="15895" max="16127" width="11.42578125" style="452"/>
    <col min="16128" max="16128" width="2.140625" style="452" customWidth="1"/>
    <col min="16129" max="16129" width="37.5703125" style="452" customWidth="1"/>
    <col min="16130" max="16130" width="43.85546875" style="452" customWidth="1"/>
    <col min="16131" max="16131" width="10.85546875" style="452" customWidth="1"/>
    <col min="16132" max="16150" width="9.85546875" style="452" customWidth="1"/>
    <col min="16151" max="16384" width="11.42578125" style="452"/>
  </cols>
  <sheetData>
    <row r="1" spans="1:22" ht="94.5" customHeight="1" thickBot="1"/>
    <row r="2" spans="1:22" s="454" customFormat="1" ht="15" customHeight="1" thickBot="1">
      <c r="A2" s="923" t="s">
        <v>644</v>
      </c>
      <c r="B2" s="927" t="s">
        <v>822</v>
      </c>
      <c r="C2" s="930" t="s">
        <v>821</v>
      </c>
      <c r="D2" s="933" t="s">
        <v>823</v>
      </c>
      <c r="E2" s="934"/>
      <c r="F2" s="934"/>
      <c r="G2" s="934"/>
      <c r="H2" s="935"/>
      <c r="I2" s="935"/>
      <c r="J2" s="935"/>
      <c r="K2" s="935"/>
      <c r="L2" s="935"/>
      <c r="M2" s="935"/>
      <c r="N2" s="935"/>
      <c r="O2" s="935"/>
      <c r="P2" s="935"/>
      <c r="Q2" s="935"/>
      <c r="R2" s="934"/>
      <c r="S2" s="934"/>
      <c r="T2" s="934"/>
      <c r="U2" s="934"/>
      <c r="V2" s="934"/>
    </row>
    <row r="3" spans="1:22" s="454" customFormat="1" ht="15" customHeight="1" thickBot="1">
      <c r="A3" s="924"/>
      <c r="B3" s="928"/>
      <c r="C3" s="931"/>
      <c r="D3" s="936" t="s">
        <v>817</v>
      </c>
      <c r="E3" s="937"/>
      <c r="F3" s="940" t="s">
        <v>831</v>
      </c>
      <c r="G3" s="937"/>
      <c r="H3" s="942" t="s">
        <v>832</v>
      </c>
      <c r="I3" s="943"/>
      <c r="J3" s="943"/>
      <c r="K3" s="943"/>
      <c r="L3" s="943"/>
      <c r="M3" s="943"/>
      <c r="N3" s="943"/>
      <c r="O3" s="943"/>
      <c r="P3" s="943"/>
      <c r="Q3" s="944"/>
      <c r="R3" s="945" t="s">
        <v>837</v>
      </c>
      <c r="S3" s="946"/>
      <c r="T3" s="946"/>
      <c r="U3" s="946"/>
      <c r="V3" s="947"/>
    </row>
    <row r="4" spans="1:22" s="454" customFormat="1" ht="31.5" customHeight="1" thickBot="1">
      <c r="A4" s="924"/>
      <c r="B4" s="928"/>
      <c r="C4" s="931"/>
      <c r="D4" s="938"/>
      <c r="E4" s="939"/>
      <c r="F4" s="941"/>
      <c r="G4" s="939"/>
      <c r="H4" s="951" t="s">
        <v>19</v>
      </c>
      <c r="I4" s="921"/>
      <c r="J4" s="921"/>
      <c r="K4" s="921"/>
      <c r="L4" s="922"/>
      <c r="M4" s="920" t="s">
        <v>20</v>
      </c>
      <c r="N4" s="921"/>
      <c r="O4" s="921"/>
      <c r="P4" s="921"/>
      <c r="Q4" s="926"/>
      <c r="R4" s="948"/>
      <c r="S4" s="949"/>
      <c r="T4" s="949"/>
      <c r="U4" s="949"/>
      <c r="V4" s="950"/>
    </row>
    <row r="5" spans="1:22" s="454" customFormat="1" ht="14.25" thickBot="1">
      <c r="A5" s="925"/>
      <c r="B5" s="929"/>
      <c r="C5" s="932"/>
      <c r="D5" s="633" t="s">
        <v>19</v>
      </c>
      <c r="E5" s="614" t="s">
        <v>20</v>
      </c>
      <c r="F5" s="614" t="s">
        <v>19</v>
      </c>
      <c r="G5" s="615" t="s">
        <v>20</v>
      </c>
      <c r="H5" s="563" t="s">
        <v>824</v>
      </c>
      <c r="I5" s="564" t="s">
        <v>825</v>
      </c>
      <c r="J5" s="564" t="s">
        <v>826</v>
      </c>
      <c r="K5" s="564" t="s">
        <v>827</v>
      </c>
      <c r="L5" s="565" t="s">
        <v>828</v>
      </c>
      <c r="M5" s="563" t="s">
        <v>824</v>
      </c>
      <c r="N5" s="564" t="s">
        <v>825</v>
      </c>
      <c r="O5" s="564" t="s">
        <v>826</v>
      </c>
      <c r="P5" s="564" t="s">
        <v>827</v>
      </c>
      <c r="Q5" s="565" t="s">
        <v>828</v>
      </c>
      <c r="R5" s="613" t="s">
        <v>824</v>
      </c>
      <c r="S5" s="614" t="s">
        <v>825</v>
      </c>
      <c r="T5" s="614" t="s">
        <v>826</v>
      </c>
      <c r="U5" s="614" t="s">
        <v>827</v>
      </c>
      <c r="V5" s="615" t="s">
        <v>828</v>
      </c>
    </row>
    <row r="6" spans="1:22" s="454" customFormat="1" ht="33" customHeight="1" thickBot="1">
      <c r="A6" s="875" t="s">
        <v>644</v>
      </c>
      <c r="B6" s="503" t="s">
        <v>833</v>
      </c>
      <c r="C6" s="503"/>
      <c r="D6" s="503"/>
      <c r="E6" s="503"/>
      <c r="F6" s="503"/>
      <c r="G6" s="503"/>
      <c r="H6" s="502"/>
      <c r="I6" s="503"/>
      <c r="J6" s="503"/>
      <c r="K6" s="503"/>
      <c r="L6" s="504"/>
      <c r="M6" s="502"/>
      <c r="N6" s="503"/>
      <c r="O6" s="503"/>
      <c r="P6" s="503"/>
      <c r="Q6" s="504"/>
      <c r="R6" s="503"/>
      <c r="S6" s="503"/>
      <c r="T6" s="503"/>
      <c r="U6" s="503"/>
      <c r="V6" s="504"/>
    </row>
    <row r="7" spans="1:22" s="456" customFormat="1" ht="13.5">
      <c r="A7" s="696">
        <v>1</v>
      </c>
      <c r="B7" s="522" t="s">
        <v>142</v>
      </c>
      <c r="C7" s="477" t="s">
        <v>543</v>
      </c>
      <c r="D7" s="478">
        <v>373.16505599999999</v>
      </c>
      <c r="E7" s="478">
        <v>282.83904000000001</v>
      </c>
      <c r="F7" s="479">
        <v>186.582528</v>
      </c>
      <c r="G7" s="554">
        <v>141.41952000000001</v>
      </c>
      <c r="H7" s="560">
        <f>D7</f>
        <v>373.16505599999999</v>
      </c>
      <c r="I7" s="479">
        <f>D7</f>
        <v>373.16505599999999</v>
      </c>
      <c r="J7" s="479">
        <f>F7</f>
        <v>186.582528</v>
      </c>
      <c r="K7" s="479">
        <f>F7</f>
        <v>186.582528</v>
      </c>
      <c r="L7" s="561">
        <f>F7</f>
        <v>186.582528</v>
      </c>
      <c r="M7" s="560">
        <f>E7</f>
        <v>282.83904000000001</v>
      </c>
      <c r="N7" s="479">
        <f>E7</f>
        <v>282.83904000000001</v>
      </c>
      <c r="O7" s="479">
        <f>G7</f>
        <v>141.41952000000001</v>
      </c>
      <c r="P7" s="479">
        <f>G7</f>
        <v>141.41952000000001</v>
      </c>
      <c r="Q7" s="561">
        <f>G7</f>
        <v>141.41952000000001</v>
      </c>
      <c r="R7" s="556" t="s">
        <v>836</v>
      </c>
      <c r="S7" s="480" t="s">
        <v>836</v>
      </c>
      <c r="T7" s="480" t="s">
        <v>836</v>
      </c>
      <c r="U7" s="480" t="s">
        <v>836</v>
      </c>
      <c r="V7" s="480" t="s">
        <v>836</v>
      </c>
    </row>
    <row r="8" spans="1:22" s="456" customFormat="1" ht="13.5">
      <c r="A8" s="696">
        <v>2</v>
      </c>
      <c r="B8" s="523" t="s">
        <v>261</v>
      </c>
      <c r="C8" s="481" t="s">
        <v>541</v>
      </c>
      <c r="D8" s="482">
        <v>13.7991168</v>
      </c>
      <c r="E8" s="482">
        <v>72.924364800000006</v>
      </c>
      <c r="F8" s="483">
        <v>11.039293440000002</v>
      </c>
      <c r="G8" s="566">
        <v>58.339491840000008</v>
      </c>
      <c r="H8" s="560">
        <f t="shared" ref="H8:H13" si="0">D8</f>
        <v>13.7991168</v>
      </c>
      <c r="I8" s="479">
        <f t="shared" ref="I8:I13" si="1">D8</f>
        <v>13.7991168</v>
      </c>
      <c r="J8" s="479">
        <f t="shared" ref="J8:J13" si="2">F8</f>
        <v>11.039293440000002</v>
      </c>
      <c r="K8" s="479">
        <f t="shared" ref="K8:K13" si="3">F8</f>
        <v>11.039293440000002</v>
      </c>
      <c r="L8" s="561">
        <f t="shared" ref="L8:L13" si="4">F8</f>
        <v>11.039293440000002</v>
      </c>
      <c r="M8" s="560">
        <f t="shared" ref="M8:M70" si="5">E8</f>
        <v>72.924364800000006</v>
      </c>
      <c r="N8" s="479">
        <f t="shared" ref="N8:N70" si="6">E8</f>
        <v>72.924364800000006</v>
      </c>
      <c r="O8" s="479">
        <f t="shared" ref="O8:O71" si="7">G8</f>
        <v>58.339491840000008</v>
      </c>
      <c r="P8" s="479">
        <f t="shared" ref="P8:P71" si="8">G8</f>
        <v>58.339491840000008</v>
      </c>
      <c r="Q8" s="561">
        <f t="shared" ref="Q8:Q71" si="9">G8</f>
        <v>58.339491840000008</v>
      </c>
      <c r="R8" s="556" t="s">
        <v>836</v>
      </c>
      <c r="S8" s="480" t="s">
        <v>836</v>
      </c>
      <c r="T8" s="480" t="s">
        <v>836</v>
      </c>
      <c r="U8" s="480" t="s">
        <v>836</v>
      </c>
      <c r="V8" s="480" t="s">
        <v>836</v>
      </c>
    </row>
    <row r="9" spans="1:22" s="456" customFormat="1" ht="13.5">
      <c r="A9" s="696">
        <v>3</v>
      </c>
      <c r="B9" s="523" t="s">
        <v>264</v>
      </c>
      <c r="C9" s="481" t="s">
        <v>541</v>
      </c>
      <c r="D9" s="491" t="s">
        <v>829</v>
      </c>
      <c r="E9" s="482" t="s">
        <v>829</v>
      </c>
      <c r="F9" s="483">
        <v>0</v>
      </c>
      <c r="G9" s="566">
        <v>0</v>
      </c>
      <c r="H9" s="560">
        <v>0</v>
      </c>
      <c r="I9" s="479">
        <v>0</v>
      </c>
      <c r="J9" s="479">
        <f t="shared" si="2"/>
        <v>0</v>
      </c>
      <c r="K9" s="479">
        <f t="shared" si="3"/>
        <v>0</v>
      </c>
      <c r="L9" s="561">
        <f t="shared" si="4"/>
        <v>0</v>
      </c>
      <c r="M9" s="560">
        <v>0</v>
      </c>
      <c r="N9" s="479">
        <v>0</v>
      </c>
      <c r="O9" s="479">
        <f t="shared" si="7"/>
        <v>0</v>
      </c>
      <c r="P9" s="479">
        <f t="shared" si="8"/>
        <v>0</v>
      </c>
      <c r="Q9" s="561">
        <f t="shared" si="9"/>
        <v>0</v>
      </c>
      <c r="R9" s="556" t="s">
        <v>836</v>
      </c>
      <c r="S9" s="480" t="s">
        <v>836</v>
      </c>
      <c r="T9" s="480" t="s">
        <v>836</v>
      </c>
      <c r="U9" s="480" t="s">
        <v>836</v>
      </c>
      <c r="V9" s="480" t="s">
        <v>836</v>
      </c>
    </row>
    <row r="10" spans="1:22" s="456" customFormat="1" ht="13.5">
      <c r="A10" s="696">
        <v>4</v>
      </c>
      <c r="B10" s="524" t="s">
        <v>56</v>
      </c>
      <c r="C10" s="481" t="s">
        <v>541</v>
      </c>
      <c r="D10" s="482">
        <v>17.515180800000003</v>
      </c>
      <c r="E10" s="482">
        <v>49.600512000000009</v>
      </c>
      <c r="F10" s="483">
        <v>14.012144640000002</v>
      </c>
      <c r="G10" s="566">
        <v>39.680409600000011</v>
      </c>
      <c r="H10" s="560">
        <f t="shared" si="0"/>
        <v>17.515180800000003</v>
      </c>
      <c r="I10" s="479">
        <f t="shared" si="1"/>
        <v>17.515180800000003</v>
      </c>
      <c r="J10" s="479">
        <f t="shared" si="2"/>
        <v>14.012144640000002</v>
      </c>
      <c r="K10" s="479">
        <f t="shared" si="3"/>
        <v>14.012144640000002</v>
      </c>
      <c r="L10" s="561">
        <f t="shared" si="4"/>
        <v>14.012144640000002</v>
      </c>
      <c r="M10" s="560">
        <f t="shared" si="5"/>
        <v>49.600512000000009</v>
      </c>
      <c r="N10" s="479">
        <f t="shared" si="6"/>
        <v>49.600512000000009</v>
      </c>
      <c r="O10" s="479">
        <f t="shared" si="7"/>
        <v>39.680409600000011</v>
      </c>
      <c r="P10" s="479">
        <f t="shared" si="8"/>
        <v>39.680409600000011</v>
      </c>
      <c r="Q10" s="561">
        <f t="shared" si="9"/>
        <v>39.680409600000011</v>
      </c>
      <c r="R10" s="556" t="s">
        <v>836</v>
      </c>
      <c r="S10" s="480" t="s">
        <v>836</v>
      </c>
      <c r="T10" s="480" t="s">
        <v>836</v>
      </c>
      <c r="U10" s="480" t="s">
        <v>836</v>
      </c>
      <c r="V10" s="480" t="s">
        <v>836</v>
      </c>
    </row>
    <row r="11" spans="1:22" s="456" customFormat="1" ht="13.5">
      <c r="A11" s="696">
        <v>5</v>
      </c>
      <c r="B11" s="525" t="s">
        <v>212</v>
      </c>
      <c r="C11" s="481" t="s">
        <v>541</v>
      </c>
      <c r="D11" s="491" t="s">
        <v>829</v>
      </c>
      <c r="E11" s="482" t="s">
        <v>829</v>
      </c>
      <c r="F11" s="483">
        <v>0</v>
      </c>
      <c r="G11" s="566">
        <v>0</v>
      </c>
      <c r="H11" s="560">
        <v>0</v>
      </c>
      <c r="I11" s="479">
        <v>0</v>
      </c>
      <c r="J11" s="479">
        <f t="shared" si="2"/>
        <v>0</v>
      </c>
      <c r="K11" s="479">
        <f t="shared" si="3"/>
        <v>0</v>
      </c>
      <c r="L11" s="561">
        <f t="shared" si="4"/>
        <v>0</v>
      </c>
      <c r="M11" s="560">
        <v>0</v>
      </c>
      <c r="N11" s="479">
        <v>0</v>
      </c>
      <c r="O11" s="479">
        <f t="shared" si="7"/>
        <v>0</v>
      </c>
      <c r="P11" s="479">
        <f t="shared" si="8"/>
        <v>0</v>
      </c>
      <c r="Q11" s="561">
        <f t="shared" si="9"/>
        <v>0</v>
      </c>
      <c r="R11" s="556" t="s">
        <v>836</v>
      </c>
      <c r="S11" s="480" t="s">
        <v>836</v>
      </c>
      <c r="T11" s="480" t="s">
        <v>836</v>
      </c>
      <c r="U11" s="480" t="s">
        <v>836</v>
      </c>
      <c r="V11" s="480" t="s">
        <v>836</v>
      </c>
    </row>
    <row r="12" spans="1:22" s="456" customFormat="1" ht="13.5">
      <c r="A12" s="696">
        <v>6</v>
      </c>
      <c r="B12" s="526" t="s">
        <v>250</v>
      </c>
      <c r="C12" s="481" t="s">
        <v>541</v>
      </c>
      <c r="D12" s="482">
        <v>2118.2819328</v>
      </c>
      <c r="E12" s="482">
        <v>210.21327360000001</v>
      </c>
      <c r="F12" s="483">
        <v>1694.6255462400002</v>
      </c>
      <c r="G12" s="566">
        <v>168.17061888000001</v>
      </c>
      <c r="H12" s="560">
        <f t="shared" si="0"/>
        <v>2118.2819328</v>
      </c>
      <c r="I12" s="479">
        <f t="shared" si="1"/>
        <v>2118.2819328</v>
      </c>
      <c r="J12" s="479">
        <f t="shared" si="2"/>
        <v>1694.6255462400002</v>
      </c>
      <c r="K12" s="479">
        <f t="shared" si="3"/>
        <v>1694.6255462400002</v>
      </c>
      <c r="L12" s="561">
        <f t="shared" si="4"/>
        <v>1694.6255462400002</v>
      </c>
      <c r="M12" s="560">
        <f t="shared" si="5"/>
        <v>210.21327360000001</v>
      </c>
      <c r="N12" s="479">
        <f t="shared" si="6"/>
        <v>210.21327360000001</v>
      </c>
      <c r="O12" s="479">
        <f t="shared" si="7"/>
        <v>168.17061888000001</v>
      </c>
      <c r="P12" s="479">
        <f t="shared" si="8"/>
        <v>168.17061888000001</v>
      </c>
      <c r="Q12" s="561">
        <f t="shared" si="9"/>
        <v>168.17061888000001</v>
      </c>
      <c r="R12" s="556" t="s">
        <v>836</v>
      </c>
      <c r="S12" s="480" t="s">
        <v>836</v>
      </c>
      <c r="T12" s="480" t="s">
        <v>836</v>
      </c>
      <c r="U12" s="480" t="s">
        <v>836</v>
      </c>
      <c r="V12" s="480" t="s">
        <v>836</v>
      </c>
    </row>
    <row r="13" spans="1:22" s="456" customFormat="1" ht="13.5">
      <c r="A13" s="696">
        <v>7</v>
      </c>
      <c r="B13" s="525" t="s">
        <v>41</v>
      </c>
      <c r="C13" s="481" t="s">
        <v>541</v>
      </c>
      <c r="D13" s="482">
        <v>1612.7983872</v>
      </c>
      <c r="E13" s="482">
        <v>1503.1369583999999</v>
      </c>
      <c r="F13" s="483">
        <v>1290.2387097600001</v>
      </c>
      <c r="G13" s="566">
        <v>1202.5095667200001</v>
      </c>
      <c r="H13" s="560">
        <f t="shared" si="0"/>
        <v>1612.7983872</v>
      </c>
      <c r="I13" s="479">
        <f t="shared" si="1"/>
        <v>1612.7983872</v>
      </c>
      <c r="J13" s="479">
        <f t="shared" si="2"/>
        <v>1290.2387097600001</v>
      </c>
      <c r="K13" s="479">
        <f t="shared" si="3"/>
        <v>1290.2387097600001</v>
      </c>
      <c r="L13" s="561">
        <f t="shared" si="4"/>
        <v>1290.2387097600001</v>
      </c>
      <c r="M13" s="560">
        <f t="shared" si="5"/>
        <v>1503.1369583999999</v>
      </c>
      <c r="N13" s="479">
        <f t="shared" si="6"/>
        <v>1503.1369583999999</v>
      </c>
      <c r="O13" s="479">
        <f t="shared" si="7"/>
        <v>1202.5095667200001</v>
      </c>
      <c r="P13" s="479">
        <f t="shared" si="8"/>
        <v>1202.5095667200001</v>
      </c>
      <c r="Q13" s="561">
        <f t="shared" si="9"/>
        <v>1202.5095667200001</v>
      </c>
      <c r="R13" s="556" t="s">
        <v>836</v>
      </c>
      <c r="S13" s="480" t="s">
        <v>836</v>
      </c>
      <c r="T13" s="480" t="s">
        <v>836</v>
      </c>
      <c r="U13" s="480" t="s">
        <v>836</v>
      </c>
      <c r="V13" s="480" t="s">
        <v>836</v>
      </c>
    </row>
    <row r="14" spans="1:22" s="456" customFormat="1" ht="13.5">
      <c r="A14" s="696">
        <v>8</v>
      </c>
      <c r="B14" s="525" t="s">
        <v>132</v>
      </c>
      <c r="C14" s="481" t="s">
        <v>541</v>
      </c>
      <c r="D14" s="488">
        <v>717.55200000000002</v>
      </c>
      <c r="E14" s="482">
        <v>215.07552000000001</v>
      </c>
      <c r="F14" s="483">
        <v>574.04160000000002</v>
      </c>
      <c r="G14" s="566">
        <v>172.06041600000003</v>
      </c>
      <c r="H14" s="560">
        <f t="shared" ref="H14:H27" si="10">D14</f>
        <v>717.55200000000002</v>
      </c>
      <c r="I14" s="479">
        <f t="shared" ref="I14:I27" si="11">D14</f>
        <v>717.55200000000002</v>
      </c>
      <c r="J14" s="479">
        <f t="shared" ref="J14:J27" si="12">F14</f>
        <v>574.04160000000002</v>
      </c>
      <c r="K14" s="479">
        <f t="shared" ref="K14:K27" si="13">F14</f>
        <v>574.04160000000002</v>
      </c>
      <c r="L14" s="561">
        <f t="shared" ref="L14:L27" si="14">F14</f>
        <v>574.04160000000002</v>
      </c>
      <c r="M14" s="560">
        <f t="shared" si="5"/>
        <v>215.07552000000001</v>
      </c>
      <c r="N14" s="479">
        <f t="shared" si="6"/>
        <v>215.07552000000001</v>
      </c>
      <c r="O14" s="479">
        <f t="shared" si="7"/>
        <v>172.06041600000003</v>
      </c>
      <c r="P14" s="479">
        <f t="shared" si="8"/>
        <v>172.06041600000003</v>
      </c>
      <c r="Q14" s="561">
        <f t="shared" si="9"/>
        <v>172.06041600000003</v>
      </c>
      <c r="R14" s="556" t="s">
        <v>836</v>
      </c>
      <c r="S14" s="480" t="s">
        <v>836</v>
      </c>
      <c r="T14" s="480" t="s">
        <v>836</v>
      </c>
      <c r="U14" s="480" t="s">
        <v>836</v>
      </c>
      <c r="V14" s="480" t="s">
        <v>836</v>
      </c>
    </row>
    <row r="15" spans="1:22" s="456" customFormat="1" ht="13.5">
      <c r="A15" s="696">
        <v>9</v>
      </c>
      <c r="B15" s="525" t="s">
        <v>136</v>
      </c>
      <c r="C15" s="481" t="s">
        <v>541</v>
      </c>
      <c r="D15" s="491" t="s">
        <v>829</v>
      </c>
      <c r="E15" s="482" t="s">
        <v>829</v>
      </c>
      <c r="F15" s="483">
        <v>0.15344640000000001</v>
      </c>
      <c r="G15" s="566">
        <v>0.24295680000000003</v>
      </c>
      <c r="H15" s="560">
        <v>0</v>
      </c>
      <c r="I15" s="479">
        <v>0</v>
      </c>
      <c r="J15" s="479">
        <f t="shared" si="12"/>
        <v>0.15344640000000001</v>
      </c>
      <c r="K15" s="479">
        <f t="shared" si="13"/>
        <v>0.15344640000000001</v>
      </c>
      <c r="L15" s="561">
        <f t="shared" si="14"/>
        <v>0.15344640000000001</v>
      </c>
      <c r="M15" s="560">
        <v>0</v>
      </c>
      <c r="N15" s="479">
        <v>0</v>
      </c>
      <c r="O15" s="479">
        <f t="shared" si="7"/>
        <v>0.24295680000000003</v>
      </c>
      <c r="P15" s="479">
        <f t="shared" si="8"/>
        <v>0.24295680000000003</v>
      </c>
      <c r="Q15" s="561">
        <f t="shared" si="9"/>
        <v>0.24295680000000003</v>
      </c>
      <c r="R15" s="556" t="s">
        <v>836</v>
      </c>
      <c r="S15" s="480" t="s">
        <v>836</v>
      </c>
      <c r="T15" s="480" t="s">
        <v>836</v>
      </c>
      <c r="U15" s="480" t="s">
        <v>836</v>
      </c>
      <c r="V15" s="480" t="s">
        <v>836</v>
      </c>
    </row>
    <row r="16" spans="1:22" s="456" customFormat="1" ht="13.5">
      <c r="A16" s="696">
        <v>10</v>
      </c>
      <c r="B16" s="525" t="s">
        <v>154</v>
      </c>
      <c r="C16" s="481" t="s">
        <v>541</v>
      </c>
      <c r="D16" s="482">
        <v>185.24298239999999</v>
      </c>
      <c r="E16" s="482">
        <v>62.106912000000008</v>
      </c>
      <c r="F16" s="483">
        <v>148.19438592</v>
      </c>
      <c r="G16" s="566">
        <v>49.68552960000001</v>
      </c>
      <c r="H16" s="560">
        <f t="shared" si="10"/>
        <v>185.24298239999999</v>
      </c>
      <c r="I16" s="479">
        <f t="shared" si="11"/>
        <v>185.24298239999999</v>
      </c>
      <c r="J16" s="479">
        <f t="shared" si="12"/>
        <v>148.19438592</v>
      </c>
      <c r="K16" s="479">
        <f t="shared" si="13"/>
        <v>148.19438592</v>
      </c>
      <c r="L16" s="561">
        <f t="shared" si="14"/>
        <v>148.19438592</v>
      </c>
      <c r="M16" s="560">
        <f t="shared" si="5"/>
        <v>62.106912000000008</v>
      </c>
      <c r="N16" s="479">
        <f t="shared" si="6"/>
        <v>62.106912000000008</v>
      </c>
      <c r="O16" s="479">
        <f t="shared" si="7"/>
        <v>49.68552960000001</v>
      </c>
      <c r="P16" s="479">
        <f t="shared" si="8"/>
        <v>49.68552960000001</v>
      </c>
      <c r="Q16" s="561">
        <f t="shared" si="9"/>
        <v>49.68552960000001</v>
      </c>
      <c r="R16" s="556" t="s">
        <v>836</v>
      </c>
      <c r="S16" s="480" t="s">
        <v>836</v>
      </c>
      <c r="T16" s="480" t="s">
        <v>836</v>
      </c>
      <c r="U16" s="480" t="s">
        <v>836</v>
      </c>
      <c r="V16" s="480" t="s">
        <v>836</v>
      </c>
    </row>
    <row r="17" spans="1:22" s="456" customFormat="1" ht="14.25" thickBot="1">
      <c r="A17" s="876">
        <v>11</v>
      </c>
      <c r="B17" s="535" t="s">
        <v>118</v>
      </c>
      <c r="C17" s="536" t="s">
        <v>541</v>
      </c>
      <c r="D17" s="537">
        <v>83.980800000000016</v>
      </c>
      <c r="E17" s="537">
        <v>58.786560000000001</v>
      </c>
      <c r="F17" s="506">
        <v>67.184640000000016</v>
      </c>
      <c r="G17" s="567">
        <v>47.029248000000003</v>
      </c>
      <c r="H17" s="571">
        <f t="shared" si="10"/>
        <v>83.980800000000016</v>
      </c>
      <c r="I17" s="572">
        <f t="shared" si="11"/>
        <v>83.980800000000016</v>
      </c>
      <c r="J17" s="572">
        <f t="shared" si="12"/>
        <v>67.184640000000016</v>
      </c>
      <c r="K17" s="572">
        <f t="shared" si="13"/>
        <v>67.184640000000016</v>
      </c>
      <c r="L17" s="573">
        <f t="shared" si="14"/>
        <v>67.184640000000016</v>
      </c>
      <c r="M17" s="560">
        <f t="shared" si="5"/>
        <v>58.786560000000001</v>
      </c>
      <c r="N17" s="479">
        <f t="shared" si="6"/>
        <v>58.786560000000001</v>
      </c>
      <c r="O17" s="479">
        <f t="shared" si="7"/>
        <v>47.029248000000003</v>
      </c>
      <c r="P17" s="479">
        <f t="shared" si="8"/>
        <v>47.029248000000003</v>
      </c>
      <c r="Q17" s="561">
        <f t="shared" si="9"/>
        <v>47.029248000000003</v>
      </c>
      <c r="R17" s="557" t="s">
        <v>836</v>
      </c>
      <c r="S17" s="538" t="s">
        <v>836</v>
      </c>
      <c r="T17" s="538" t="s">
        <v>836</v>
      </c>
      <c r="U17" s="538" t="s">
        <v>836</v>
      </c>
      <c r="V17" s="538" t="s">
        <v>836</v>
      </c>
    </row>
    <row r="18" spans="1:22" s="456" customFormat="1" ht="14.25" thickBot="1">
      <c r="A18" s="706">
        <v>12</v>
      </c>
      <c r="B18" s="872" t="s">
        <v>548</v>
      </c>
      <c r="C18" s="550" t="s">
        <v>543</v>
      </c>
      <c r="D18" s="542">
        <v>125817.5</v>
      </c>
      <c r="E18" s="542">
        <v>71479.78</v>
      </c>
      <c r="F18" s="543">
        <v>100654</v>
      </c>
      <c r="G18" s="568">
        <v>57183.824000000001</v>
      </c>
      <c r="H18" s="577">
        <f t="shared" si="10"/>
        <v>125817.5</v>
      </c>
      <c r="I18" s="543">
        <f t="shared" si="11"/>
        <v>125817.5</v>
      </c>
      <c r="J18" s="543">
        <f t="shared" si="12"/>
        <v>100654</v>
      </c>
      <c r="K18" s="543">
        <f t="shared" si="13"/>
        <v>100654</v>
      </c>
      <c r="L18" s="578">
        <f t="shared" si="14"/>
        <v>100654</v>
      </c>
      <c r="M18" s="616">
        <f t="shared" si="5"/>
        <v>71479.78</v>
      </c>
      <c r="N18" s="617">
        <f t="shared" si="6"/>
        <v>71479.78</v>
      </c>
      <c r="O18" s="617">
        <f t="shared" si="7"/>
        <v>57183.824000000001</v>
      </c>
      <c r="P18" s="617">
        <f t="shared" si="8"/>
        <v>57183.824000000001</v>
      </c>
      <c r="Q18" s="618">
        <f t="shared" si="9"/>
        <v>57183.824000000001</v>
      </c>
      <c r="R18" s="558">
        <v>20</v>
      </c>
      <c r="S18" s="544">
        <v>40</v>
      </c>
      <c r="T18" s="544">
        <v>60</v>
      </c>
      <c r="U18" s="544">
        <v>80</v>
      </c>
      <c r="V18" s="545">
        <v>100</v>
      </c>
    </row>
    <row r="19" spans="1:22" s="456" customFormat="1" ht="13.5">
      <c r="A19" s="877">
        <v>13</v>
      </c>
      <c r="B19" s="522" t="s">
        <v>179</v>
      </c>
      <c r="C19" s="539" t="s">
        <v>541</v>
      </c>
      <c r="D19" s="540">
        <v>2572.8191999999999</v>
      </c>
      <c r="E19" s="540">
        <v>11340.362879999997</v>
      </c>
      <c r="F19" s="479">
        <v>2058.2553600000001</v>
      </c>
      <c r="G19" s="554">
        <v>9072.2903039999983</v>
      </c>
      <c r="H19" s="560">
        <f t="shared" si="10"/>
        <v>2572.8191999999999</v>
      </c>
      <c r="I19" s="479">
        <f t="shared" si="11"/>
        <v>2572.8191999999999</v>
      </c>
      <c r="J19" s="479">
        <f t="shared" si="12"/>
        <v>2058.2553600000001</v>
      </c>
      <c r="K19" s="479">
        <f t="shared" si="13"/>
        <v>2058.2553600000001</v>
      </c>
      <c r="L19" s="561">
        <f t="shared" si="14"/>
        <v>2058.2553600000001</v>
      </c>
      <c r="M19" s="560">
        <f t="shared" si="5"/>
        <v>11340.362879999997</v>
      </c>
      <c r="N19" s="479">
        <f t="shared" si="6"/>
        <v>11340.362879999997</v>
      </c>
      <c r="O19" s="479">
        <f t="shared" si="7"/>
        <v>9072.2903039999983</v>
      </c>
      <c r="P19" s="479">
        <f t="shared" si="8"/>
        <v>9072.2903039999983</v>
      </c>
      <c r="Q19" s="561">
        <f t="shared" si="9"/>
        <v>9072.2903039999983</v>
      </c>
      <c r="R19" s="556" t="s">
        <v>836</v>
      </c>
      <c r="S19" s="480" t="s">
        <v>836</v>
      </c>
      <c r="T19" s="480" t="s">
        <v>836</v>
      </c>
      <c r="U19" s="480" t="s">
        <v>836</v>
      </c>
      <c r="V19" s="480" t="s">
        <v>836</v>
      </c>
    </row>
    <row r="20" spans="1:22" s="456" customFormat="1" ht="13.5">
      <c r="A20" s="696">
        <v>14</v>
      </c>
      <c r="B20" s="525" t="s">
        <v>209</v>
      </c>
      <c r="C20" s="489" t="s">
        <v>543</v>
      </c>
      <c r="D20" s="482">
        <v>1597.9679999999998</v>
      </c>
      <c r="E20" s="482">
        <v>1093.5</v>
      </c>
      <c r="F20" s="483">
        <v>2.65</v>
      </c>
      <c r="G20" s="566">
        <v>0.59</v>
      </c>
      <c r="H20" s="560">
        <f t="shared" si="10"/>
        <v>1597.9679999999998</v>
      </c>
      <c r="I20" s="479">
        <f t="shared" si="11"/>
        <v>1597.9679999999998</v>
      </c>
      <c r="J20" s="479">
        <f t="shared" si="12"/>
        <v>2.65</v>
      </c>
      <c r="K20" s="479">
        <f t="shared" si="13"/>
        <v>2.65</v>
      </c>
      <c r="L20" s="561">
        <f t="shared" si="14"/>
        <v>2.65</v>
      </c>
      <c r="M20" s="560">
        <f t="shared" si="5"/>
        <v>1093.5</v>
      </c>
      <c r="N20" s="479">
        <f t="shared" si="6"/>
        <v>1093.5</v>
      </c>
      <c r="O20" s="479">
        <f t="shared" si="7"/>
        <v>0.59</v>
      </c>
      <c r="P20" s="479">
        <f t="shared" si="8"/>
        <v>0.59</v>
      </c>
      <c r="Q20" s="561">
        <f t="shared" si="9"/>
        <v>0.59</v>
      </c>
      <c r="R20" s="556" t="s">
        <v>836</v>
      </c>
      <c r="S20" s="480" t="s">
        <v>836</v>
      </c>
      <c r="T20" s="480" t="s">
        <v>836</v>
      </c>
      <c r="U20" s="480" t="s">
        <v>836</v>
      </c>
      <c r="V20" s="480" t="s">
        <v>836</v>
      </c>
    </row>
    <row r="21" spans="1:22" s="456" customFormat="1" ht="13.5">
      <c r="A21" s="696">
        <v>15</v>
      </c>
      <c r="B21" s="525" t="s">
        <v>216</v>
      </c>
      <c r="C21" s="481" t="s">
        <v>541</v>
      </c>
      <c r="D21" s="482">
        <v>32.542560000000002</v>
      </c>
      <c r="E21" s="482">
        <v>55.987200000000001</v>
      </c>
      <c r="F21" s="483">
        <v>6.5085120000000005</v>
      </c>
      <c r="G21" s="566">
        <v>11.19744</v>
      </c>
      <c r="H21" s="560">
        <f t="shared" si="10"/>
        <v>32.542560000000002</v>
      </c>
      <c r="I21" s="479">
        <f t="shared" si="11"/>
        <v>32.542560000000002</v>
      </c>
      <c r="J21" s="479">
        <f t="shared" si="12"/>
        <v>6.5085120000000005</v>
      </c>
      <c r="K21" s="479">
        <f t="shared" si="13"/>
        <v>6.5085120000000005</v>
      </c>
      <c r="L21" s="561">
        <f t="shared" si="14"/>
        <v>6.5085120000000005</v>
      </c>
      <c r="M21" s="560">
        <f t="shared" si="5"/>
        <v>55.987200000000001</v>
      </c>
      <c r="N21" s="479">
        <f t="shared" si="6"/>
        <v>55.987200000000001</v>
      </c>
      <c r="O21" s="479">
        <f t="shared" si="7"/>
        <v>11.19744</v>
      </c>
      <c r="P21" s="479">
        <f t="shared" si="8"/>
        <v>11.19744</v>
      </c>
      <c r="Q21" s="561">
        <f t="shared" si="9"/>
        <v>11.19744</v>
      </c>
      <c r="R21" s="556" t="s">
        <v>836</v>
      </c>
      <c r="S21" s="480" t="s">
        <v>836</v>
      </c>
      <c r="T21" s="480" t="s">
        <v>836</v>
      </c>
      <c r="U21" s="480" t="s">
        <v>836</v>
      </c>
      <c r="V21" s="480" t="s">
        <v>836</v>
      </c>
    </row>
    <row r="22" spans="1:22" s="456" customFormat="1" ht="14.25" thickBot="1">
      <c r="A22" s="696">
        <v>16</v>
      </c>
      <c r="B22" s="546" t="s">
        <v>105</v>
      </c>
      <c r="C22" s="536" t="s">
        <v>541</v>
      </c>
      <c r="D22" s="537">
        <v>11.205216000000002</v>
      </c>
      <c r="E22" s="537">
        <v>499.87238400000001</v>
      </c>
      <c r="F22" s="506">
        <v>2.2410432000000005</v>
      </c>
      <c r="G22" s="567">
        <v>99.974476800000005</v>
      </c>
      <c r="H22" s="571">
        <f t="shared" si="10"/>
        <v>11.205216000000002</v>
      </c>
      <c r="I22" s="572">
        <f t="shared" si="11"/>
        <v>11.205216000000002</v>
      </c>
      <c r="J22" s="572">
        <f t="shared" si="12"/>
        <v>2.2410432000000005</v>
      </c>
      <c r="K22" s="572">
        <f t="shared" si="13"/>
        <v>2.2410432000000005</v>
      </c>
      <c r="L22" s="573">
        <f t="shared" si="14"/>
        <v>2.2410432000000005</v>
      </c>
      <c r="M22" s="571">
        <f t="shared" si="5"/>
        <v>499.87238400000001</v>
      </c>
      <c r="N22" s="572">
        <f t="shared" si="6"/>
        <v>499.87238400000001</v>
      </c>
      <c r="O22" s="572">
        <f t="shared" si="7"/>
        <v>99.974476800000005</v>
      </c>
      <c r="P22" s="572">
        <f t="shared" si="8"/>
        <v>99.974476800000005</v>
      </c>
      <c r="Q22" s="573">
        <f t="shared" si="9"/>
        <v>99.974476800000005</v>
      </c>
      <c r="R22" s="557" t="s">
        <v>836</v>
      </c>
      <c r="S22" s="538" t="s">
        <v>836</v>
      </c>
      <c r="T22" s="538" t="s">
        <v>836</v>
      </c>
      <c r="U22" s="538" t="s">
        <v>836</v>
      </c>
      <c r="V22" s="538" t="s">
        <v>836</v>
      </c>
    </row>
    <row r="23" spans="1:22" s="456" customFormat="1" ht="14.25" thickBot="1">
      <c r="A23" s="696">
        <v>17</v>
      </c>
      <c r="B23" s="872" t="s">
        <v>164</v>
      </c>
      <c r="C23" s="541" t="s">
        <v>543</v>
      </c>
      <c r="D23" s="542">
        <v>47546.364441599988</v>
      </c>
      <c r="E23" s="542">
        <v>60029.094816000004</v>
      </c>
      <c r="F23" s="543">
        <v>47546.364441599988</v>
      </c>
      <c r="G23" s="568">
        <v>60029.094816000004</v>
      </c>
      <c r="H23" s="577">
        <f t="shared" si="10"/>
        <v>47546.364441599988</v>
      </c>
      <c r="I23" s="543">
        <f t="shared" si="11"/>
        <v>47546.364441599988</v>
      </c>
      <c r="J23" s="543">
        <f t="shared" si="12"/>
        <v>47546.364441599988</v>
      </c>
      <c r="K23" s="543">
        <f t="shared" si="13"/>
        <v>47546.364441599988</v>
      </c>
      <c r="L23" s="578">
        <f t="shared" si="14"/>
        <v>47546.364441599988</v>
      </c>
      <c r="M23" s="625">
        <f t="shared" si="5"/>
        <v>60029.094816000004</v>
      </c>
      <c r="N23" s="626">
        <f t="shared" si="6"/>
        <v>60029.094816000004</v>
      </c>
      <c r="O23" s="626">
        <f t="shared" si="7"/>
        <v>60029.094816000004</v>
      </c>
      <c r="P23" s="626">
        <f t="shared" si="8"/>
        <v>60029.094816000004</v>
      </c>
      <c r="Q23" s="627">
        <f t="shared" si="9"/>
        <v>60029.094816000004</v>
      </c>
      <c r="R23" s="558">
        <v>20</v>
      </c>
      <c r="S23" s="544">
        <v>40</v>
      </c>
      <c r="T23" s="544">
        <v>60</v>
      </c>
      <c r="U23" s="544">
        <v>80</v>
      </c>
      <c r="V23" s="545">
        <v>100</v>
      </c>
    </row>
    <row r="24" spans="1:22" s="456" customFormat="1" ht="14.25" thickBot="1">
      <c r="A24" s="696">
        <v>18</v>
      </c>
      <c r="B24" s="872" t="s">
        <v>549</v>
      </c>
      <c r="C24" s="541" t="s">
        <v>543</v>
      </c>
      <c r="D24" s="542">
        <v>101583.87863040002</v>
      </c>
      <c r="E24" s="542">
        <v>59258.345471999994</v>
      </c>
      <c r="F24" s="543">
        <v>81267.102904320025</v>
      </c>
      <c r="G24" s="568">
        <v>47406.676377600001</v>
      </c>
      <c r="H24" s="577">
        <f t="shared" si="10"/>
        <v>101583.87863040002</v>
      </c>
      <c r="I24" s="543">
        <f t="shared" si="11"/>
        <v>101583.87863040002</v>
      </c>
      <c r="J24" s="543">
        <f t="shared" si="12"/>
        <v>81267.102904320025</v>
      </c>
      <c r="K24" s="543">
        <f t="shared" si="13"/>
        <v>81267.102904320025</v>
      </c>
      <c r="L24" s="578">
        <f t="shared" si="14"/>
        <v>81267.102904320025</v>
      </c>
      <c r="M24" s="625">
        <f t="shared" si="5"/>
        <v>59258.345471999994</v>
      </c>
      <c r="N24" s="626">
        <f t="shared" si="6"/>
        <v>59258.345471999994</v>
      </c>
      <c r="O24" s="626">
        <f t="shared" si="7"/>
        <v>47406.676377600001</v>
      </c>
      <c r="P24" s="626">
        <f t="shared" si="8"/>
        <v>47406.676377600001</v>
      </c>
      <c r="Q24" s="627">
        <f t="shared" si="9"/>
        <v>47406.676377600001</v>
      </c>
      <c r="R24" s="558">
        <v>20</v>
      </c>
      <c r="S24" s="544">
        <v>40</v>
      </c>
      <c r="T24" s="544">
        <v>60</v>
      </c>
      <c r="U24" s="544">
        <v>80</v>
      </c>
      <c r="V24" s="545">
        <v>100</v>
      </c>
    </row>
    <row r="25" spans="1:22" s="456" customFormat="1" ht="13.5">
      <c r="A25" s="696">
        <v>19</v>
      </c>
      <c r="B25" s="522" t="s">
        <v>194</v>
      </c>
      <c r="C25" s="539" t="s">
        <v>541</v>
      </c>
      <c r="D25" s="540">
        <v>2.4704040960000002</v>
      </c>
      <c r="E25" s="540">
        <v>0.59719679999999997</v>
      </c>
      <c r="F25" s="479">
        <v>2.4704040960000002</v>
      </c>
      <c r="G25" s="554">
        <v>0.59719679999999997</v>
      </c>
      <c r="H25" s="560">
        <f t="shared" si="10"/>
        <v>2.4704040960000002</v>
      </c>
      <c r="I25" s="479">
        <f t="shared" si="11"/>
        <v>2.4704040960000002</v>
      </c>
      <c r="J25" s="479">
        <f t="shared" si="12"/>
        <v>2.4704040960000002</v>
      </c>
      <c r="K25" s="479">
        <f t="shared" si="13"/>
        <v>2.4704040960000002</v>
      </c>
      <c r="L25" s="561">
        <f t="shared" si="14"/>
        <v>2.4704040960000002</v>
      </c>
      <c r="M25" s="560">
        <f t="shared" si="5"/>
        <v>0.59719679999999997</v>
      </c>
      <c r="N25" s="479">
        <f t="shared" si="6"/>
        <v>0.59719679999999997</v>
      </c>
      <c r="O25" s="479">
        <f t="shared" si="7"/>
        <v>0.59719679999999997</v>
      </c>
      <c r="P25" s="479">
        <f t="shared" si="8"/>
        <v>0.59719679999999997</v>
      </c>
      <c r="Q25" s="561">
        <f t="shared" si="9"/>
        <v>0.59719679999999997</v>
      </c>
      <c r="R25" s="556" t="s">
        <v>836</v>
      </c>
      <c r="S25" s="480" t="s">
        <v>836</v>
      </c>
      <c r="T25" s="480" t="s">
        <v>836</v>
      </c>
      <c r="U25" s="480" t="s">
        <v>836</v>
      </c>
      <c r="V25" s="480" t="s">
        <v>836</v>
      </c>
    </row>
    <row r="26" spans="1:22" s="456" customFormat="1" ht="13.5">
      <c r="A26" s="696">
        <v>20</v>
      </c>
      <c r="B26" s="525" t="s">
        <v>198</v>
      </c>
      <c r="C26" s="481" t="s">
        <v>541</v>
      </c>
      <c r="D26" s="482">
        <v>36.573120000000003</v>
      </c>
      <c r="E26" s="482">
        <v>6.9841439999999997</v>
      </c>
      <c r="F26" s="483">
        <v>36.573120000000003</v>
      </c>
      <c r="G26" s="566">
        <v>6.9841439999999997</v>
      </c>
      <c r="H26" s="560">
        <f t="shared" si="10"/>
        <v>36.573120000000003</v>
      </c>
      <c r="I26" s="479">
        <f t="shared" si="11"/>
        <v>36.573120000000003</v>
      </c>
      <c r="J26" s="479">
        <f t="shared" si="12"/>
        <v>36.573120000000003</v>
      </c>
      <c r="K26" s="479">
        <f t="shared" si="13"/>
        <v>36.573120000000003</v>
      </c>
      <c r="L26" s="561">
        <f t="shared" si="14"/>
        <v>36.573120000000003</v>
      </c>
      <c r="M26" s="560">
        <f t="shared" si="5"/>
        <v>6.9841439999999997</v>
      </c>
      <c r="N26" s="479">
        <f t="shared" si="6"/>
        <v>6.9841439999999997</v>
      </c>
      <c r="O26" s="479">
        <f t="shared" si="7"/>
        <v>6.9841439999999997</v>
      </c>
      <c r="P26" s="479">
        <f t="shared" si="8"/>
        <v>6.9841439999999997</v>
      </c>
      <c r="Q26" s="561">
        <f t="shared" si="9"/>
        <v>6.9841439999999997</v>
      </c>
      <c r="R26" s="556" t="s">
        <v>836</v>
      </c>
      <c r="S26" s="480" t="s">
        <v>836</v>
      </c>
      <c r="T26" s="480" t="s">
        <v>836</v>
      </c>
      <c r="U26" s="480" t="s">
        <v>836</v>
      </c>
      <c r="V26" s="480" t="s">
        <v>836</v>
      </c>
    </row>
    <row r="27" spans="1:22" s="456" customFormat="1" ht="13.5">
      <c r="A27" s="696">
        <v>21</v>
      </c>
      <c r="B27" s="525" t="s">
        <v>30</v>
      </c>
      <c r="C27" s="481" t="s">
        <v>541</v>
      </c>
      <c r="D27" s="491">
        <v>1489.3631999999998</v>
      </c>
      <c r="E27" s="491">
        <v>697.04387999999994</v>
      </c>
      <c r="F27" s="483">
        <v>297.87263999999999</v>
      </c>
      <c r="G27" s="566">
        <v>139.40877599999999</v>
      </c>
      <c r="H27" s="560">
        <f t="shared" si="10"/>
        <v>1489.3631999999998</v>
      </c>
      <c r="I27" s="479">
        <f t="shared" si="11"/>
        <v>1489.3631999999998</v>
      </c>
      <c r="J27" s="479">
        <f t="shared" si="12"/>
        <v>297.87263999999999</v>
      </c>
      <c r="K27" s="479">
        <f t="shared" si="13"/>
        <v>297.87263999999999</v>
      </c>
      <c r="L27" s="561">
        <f t="shared" si="14"/>
        <v>297.87263999999999</v>
      </c>
      <c r="M27" s="560">
        <f t="shared" si="5"/>
        <v>697.04387999999994</v>
      </c>
      <c r="N27" s="479">
        <f t="shared" si="6"/>
        <v>697.04387999999994</v>
      </c>
      <c r="O27" s="479">
        <f t="shared" si="7"/>
        <v>139.40877599999999</v>
      </c>
      <c r="P27" s="479">
        <f t="shared" si="8"/>
        <v>139.40877599999999</v>
      </c>
      <c r="Q27" s="561">
        <f t="shared" si="9"/>
        <v>139.40877599999999</v>
      </c>
      <c r="R27" s="556" t="s">
        <v>836</v>
      </c>
      <c r="S27" s="480" t="s">
        <v>836</v>
      </c>
      <c r="T27" s="480" t="s">
        <v>836</v>
      </c>
      <c r="U27" s="480" t="s">
        <v>836</v>
      </c>
      <c r="V27" s="480" t="s">
        <v>836</v>
      </c>
    </row>
    <row r="28" spans="1:22" s="456" customFormat="1" ht="13.5">
      <c r="A28" s="696">
        <v>22</v>
      </c>
      <c r="B28" s="527" t="s">
        <v>271</v>
      </c>
      <c r="C28" s="481" t="s">
        <v>541</v>
      </c>
      <c r="D28" s="485"/>
      <c r="E28" s="485"/>
      <c r="F28" s="483">
        <v>0</v>
      </c>
      <c r="G28" s="566">
        <v>0</v>
      </c>
      <c r="H28" s="560">
        <f t="shared" ref="H28:H74" si="15">D28</f>
        <v>0</v>
      </c>
      <c r="I28" s="479">
        <f t="shared" ref="I28:I74" si="16">D28</f>
        <v>0</v>
      </c>
      <c r="J28" s="479">
        <f t="shared" ref="J28:J74" si="17">F28</f>
        <v>0</v>
      </c>
      <c r="K28" s="479">
        <f t="shared" ref="K28:K74" si="18">F28</f>
        <v>0</v>
      </c>
      <c r="L28" s="561">
        <f t="shared" ref="L28:L74" si="19">F28</f>
        <v>0</v>
      </c>
      <c r="M28" s="560">
        <f t="shared" si="5"/>
        <v>0</v>
      </c>
      <c r="N28" s="479">
        <f t="shared" si="6"/>
        <v>0</v>
      </c>
      <c r="O28" s="479">
        <f t="shared" si="7"/>
        <v>0</v>
      </c>
      <c r="P28" s="479">
        <f t="shared" si="8"/>
        <v>0</v>
      </c>
      <c r="Q28" s="561">
        <f t="shared" si="9"/>
        <v>0</v>
      </c>
      <c r="R28" s="556" t="s">
        <v>836</v>
      </c>
      <c r="S28" s="480" t="s">
        <v>836</v>
      </c>
      <c r="T28" s="480" t="s">
        <v>836</v>
      </c>
      <c r="U28" s="480" t="s">
        <v>836</v>
      </c>
      <c r="V28" s="480" t="s">
        <v>836</v>
      </c>
    </row>
    <row r="29" spans="1:22" s="456" customFormat="1" ht="13.5">
      <c r="A29" s="696">
        <v>23</v>
      </c>
      <c r="B29" s="527" t="s">
        <v>273</v>
      </c>
      <c r="C29" s="489" t="s">
        <v>543</v>
      </c>
      <c r="D29" s="485"/>
      <c r="E29" s="485"/>
      <c r="F29" s="483">
        <v>7.2</v>
      </c>
      <c r="G29" s="566">
        <v>12.62</v>
      </c>
      <c r="H29" s="560">
        <f t="shared" si="15"/>
        <v>0</v>
      </c>
      <c r="I29" s="479">
        <f t="shared" si="16"/>
        <v>0</v>
      </c>
      <c r="J29" s="479">
        <f t="shared" si="17"/>
        <v>7.2</v>
      </c>
      <c r="K29" s="479">
        <f t="shared" si="18"/>
        <v>7.2</v>
      </c>
      <c r="L29" s="561">
        <f t="shared" si="19"/>
        <v>7.2</v>
      </c>
      <c r="M29" s="560">
        <f t="shared" si="5"/>
        <v>0</v>
      </c>
      <c r="N29" s="479">
        <f t="shared" si="6"/>
        <v>0</v>
      </c>
      <c r="O29" s="479">
        <f t="shared" si="7"/>
        <v>12.62</v>
      </c>
      <c r="P29" s="479">
        <f t="shared" si="8"/>
        <v>12.62</v>
      </c>
      <c r="Q29" s="561">
        <f t="shared" si="9"/>
        <v>12.62</v>
      </c>
      <c r="R29" s="556" t="s">
        <v>836</v>
      </c>
      <c r="S29" s="480" t="s">
        <v>836</v>
      </c>
      <c r="T29" s="480" t="s">
        <v>836</v>
      </c>
      <c r="U29" s="480" t="s">
        <v>836</v>
      </c>
      <c r="V29" s="480" t="s">
        <v>836</v>
      </c>
    </row>
    <row r="30" spans="1:22" s="456" customFormat="1" ht="13.5">
      <c r="A30" s="696">
        <v>24</v>
      </c>
      <c r="B30" s="528" t="s">
        <v>238</v>
      </c>
      <c r="C30" s="481" t="s">
        <v>541</v>
      </c>
      <c r="D30" s="482">
        <v>519.78240000000005</v>
      </c>
      <c r="E30" s="482">
        <v>552.96</v>
      </c>
      <c r="F30" s="483">
        <v>0</v>
      </c>
      <c r="G30" s="566">
        <v>0</v>
      </c>
      <c r="H30" s="560">
        <f t="shared" si="15"/>
        <v>519.78240000000005</v>
      </c>
      <c r="I30" s="479">
        <f t="shared" si="16"/>
        <v>519.78240000000005</v>
      </c>
      <c r="J30" s="479">
        <f t="shared" si="17"/>
        <v>0</v>
      </c>
      <c r="K30" s="479">
        <f t="shared" si="18"/>
        <v>0</v>
      </c>
      <c r="L30" s="561">
        <f t="shared" si="19"/>
        <v>0</v>
      </c>
      <c r="M30" s="560">
        <f t="shared" si="5"/>
        <v>552.96</v>
      </c>
      <c r="N30" s="479">
        <f t="shared" si="6"/>
        <v>552.96</v>
      </c>
      <c r="O30" s="479">
        <f t="shared" si="7"/>
        <v>0</v>
      </c>
      <c r="P30" s="479">
        <f t="shared" si="8"/>
        <v>0</v>
      </c>
      <c r="Q30" s="561">
        <f t="shared" si="9"/>
        <v>0</v>
      </c>
      <c r="R30" s="556" t="s">
        <v>836</v>
      </c>
      <c r="S30" s="480" t="s">
        <v>836</v>
      </c>
      <c r="T30" s="480" t="s">
        <v>836</v>
      </c>
      <c r="U30" s="480" t="s">
        <v>836</v>
      </c>
      <c r="V30" s="480" t="s">
        <v>836</v>
      </c>
    </row>
    <row r="31" spans="1:22" s="456" customFormat="1" ht="13.5">
      <c r="A31" s="696">
        <v>25</v>
      </c>
      <c r="B31" s="526" t="s">
        <v>80</v>
      </c>
      <c r="C31" s="481" t="s">
        <v>541</v>
      </c>
      <c r="D31" s="482">
        <v>3340.5696000000003</v>
      </c>
      <c r="E31" s="482">
        <v>6959.52</v>
      </c>
      <c r="F31" s="483">
        <v>0</v>
      </c>
      <c r="G31" s="566">
        <v>0</v>
      </c>
      <c r="H31" s="560">
        <f t="shared" si="15"/>
        <v>3340.5696000000003</v>
      </c>
      <c r="I31" s="479">
        <f t="shared" si="16"/>
        <v>3340.5696000000003</v>
      </c>
      <c r="J31" s="479">
        <f t="shared" si="17"/>
        <v>0</v>
      </c>
      <c r="K31" s="479">
        <f t="shared" si="18"/>
        <v>0</v>
      </c>
      <c r="L31" s="561">
        <f t="shared" si="19"/>
        <v>0</v>
      </c>
      <c r="M31" s="560">
        <f t="shared" si="5"/>
        <v>6959.52</v>
      </c>
      <c r="N31" s="479">
        <f t="shared" si="6"/>
        <v>6959.52</v>
      </c>
      <c r="O31" s="479">
        <f t="shared" si="7"/>
        <v>0</v>
      </c>
      <c r="P31" s="479">
        <f t="shared" si="8"/>
        <v>0</v>
      </c>
      <c r="Q31" s="561">
        <f t="shared" si="9"/>
        <v>0</v>
      </c>
      <c r="R31" s="556" t="s">
        <v>836</v>
      </c>
      <c r="S31" s="480" t="s">
        <v>836</v>
      </c>
      <c r="T31" s="480" t="s">
        <v>836</v>
      </c>
      <c r="U31" s="480" t="s">
        <v>836</v>
      </c>
      <c r="V31" s="480" t="s">
        <v>836</v>
      </c>
    </row>
    <row r="32" spans="1:22" s="456" customFormat="1" ht="13.5">
      <c r="A32" s="696">
        <v>26</v>
      </c>
      <c r="B32" s="526" t="s">
        <v>83</v>
      </c>
      <c r="C32" s="481" t="s">
        <v>541</v>
      </c>
      <c r="D32" s="491" t="s">
        <v>829</v>
      </c>
      <c r="E32" s="482" t="s">
        <v>829</v>
      </c>
      <c r="F32" s="483">
        <v>0</v>
      </c>
      <c r="G32" s="566">
        <v>0</v>
      </c>
      <c r="H32" s="560">
        <v>0</v>
      </c>
      <c r="I32" s="479">
        <v>0</v>
      </c>
      <c r="J32" s="479">
        <f t="shared" si="17"/>
        <v>0</v>
      </c>
      <c r="K32" s="479">
        <f t="shared" si="18"/>
        <v>0</v>
      </c>
      <c r="L32" s="561">
        <f t="shared" si="19"/>
        <v>0</v>
      </c>
      <c r="M32" s="560">
        <v>0</v>
      </c>
      <c r="N32" s="479">
        <v>0</v>
      </c>
      <c r="O32" s="479">
        <f t="shared" si="7"/>
        <v>0</v>
      </c>
      <c r="P32" s="479">
        <f t="shared" si="8"/>
        <v>0</v>
      </c>
      <c r="Q32" s="561">
        <f t="shared" si="9"/>
        <v>0</v>
      </c>
      <c r="R32" s="556" t="s">
        <v>836</v>
      </c>
      <c r="S32" s="480" t="s">
        <v>836</v>
      </c>
      <c r="T32" s="480" t="s">
        <v>836</v>
      </c>
      <c r="U32" s="480" t="s">
        <v>836</v>
      </c>
      <c r="V32" s="480" t="s">
        <v>836</v>
      </c>
    </row>
    <row r="33" spans="1:22" s="456" customFormat="1" ht="13.5">
      <c r="A33" s="696">
        <v>27</v>
      </c>
      <c r="B33" s="526" t="s">
        <v>86</v>
      </c>
      <c r="C33" s="481" t="s">
        <v>541</v>
      </c>
      <c r="D33" s="491" t="s">
        <v>829</v>
      </c>
      <c r="E33" s="482" t="s">
        <v>829</v>
      </c>
      <c r="F33" s="483">
        <v>0</v>
      </c>
      <c r="G33" s="566">
        <v>0</v>
      </c>
      <c r="H33" s="560">
        <v>0</v>
      </c>
      <c r="I33" s="479">
        <v>0</v>
      </c>
      <c r="J33" s="479">
        <f t="shared" si="17"/>
        <v>0</v>
      </c>
      <c r="K33" s="479">
        <f t="shared" si="18"/>
        <v>0</v>
      </c>
      <c r="L33" s="561">
        <f t="shared" si="19"/>
        <v>0</v>
      </c>
      <c r="M33" s="560">
        <v>0</v>
      </c>
      <c r="N33" s="479">
        <v>0</v>
      </c>
      <c r="O33" s="479">
        <f t="shared" si="7"/>
        <v>0</v>
      </c>
      <c r="P33" s="479">
        <f t="shared" si="8"/>
        <v>0</v>
      </c>
      <c r="Q33" s="561">
        <f t="shared" si="9"/>
        <v>0</v>
      </c>
      <c r="R33" s="556" t="s">
        <v>836</v>
      </c>
      <c r="S33" s="480" t="s">
        <v>836</v>
      </c>
      <c r="T33" s="480" t="s">
        <v>836</v>
      </c>
      <c r="U33" s="480" t="s">
        <v>836</v>
      </c>
      <c r="V33" s="480" t="s">
        <v>836</v>
      </c>
    </row>
    <row r="34" spans="1:22" s="456" customFormat="1" ht="13.5">
      <c r="A34" s="696">
        <v>28</v>
      </c>
      <c r="B34" s="525" t="s">
        <v>125</v>
      </c>
      <c r="C34" s="481" t="s">
        <v>541</v>
      </c>
      <c r="D34" s="491" t="s">
        <v>829</v>
      </c>
      <c r="E34" s="482" t="s">
        <v>829</v>
      </c>
      <c r="F34" s="483">
        <v>0</v>
      </c>
      <c r="G34" s="566">
        <v>0</v>
      </c>
      <c r="H34" s="560">
        <v>0</v>
      </c>
      <c r="I34" s="479">
        <v>0</v>
      </c>
      <c r="J34" s="479">
        <f t="shared" si="17"/>
        <v>0</v>
      </c>
      <c r="K34" s="479">
        <f t="shared" si="18"/>
        <v>0</v>
      </c>
      <c r="L34" s="561">
        <f t="shared" si="19"/>
        <v>0</v>
      </c>
      <c r="M34" s="560">
        <v>0</v>
      </c>
      <c r="N34" s="479">
        <v>0</v>
      </c>
      <c r="O34" s="479">
        <f t="shared" si="7"/>
        <v>0</v>
      </c>
      <c r="P34" s="479">
        <f t="shared" si="8"/>
        <v>0</v>
      </c>
      <c r="Q34" s="561">
        <f t="shared" si="9"/>
        <v>0</v>
      </c>
      <c r="R34" s="556" t="s">
        <v>836</v>
      </c>
      <c r="S34" s="480" t="s">
        <v>836</v>
      </c>
      <c r="T34" s="480" t="s">
        <v>836</v>
      </c>
      <c r="U34" s="480" t="s">
        <v>836</v>
      </c>
      <c r="V34" s="480" t="s">
        <v>836</v>
      </c>
    </row>
    <row r="35" spans="1:22" s="456" customFormat="1" ht="13.5">
      <c r="A35" s="696">
        <v>29</v>
      </c>
      <c r="B35" s="525" t="s">
        <v>176</v>
      </c>
      <c r="C35" s="481" t="s">
        <v>541</v>
      </c>
      <c r="D35" s="491" t="s">
        <v>829</v>
      </c>
      <c r="E35" s="482" t="s">
        <v>829</v>
      </c>
      <c r="F35" s="483">
        <v>0</v>
      </c>
      <c r="G35" s="566">
        <v>0</v>
      </c>
      <c r="H35" s="560">
        <v>0</v>
      </c>
      <c r="I35" s="479">
        <v>0</v>
      </c>
      <c r="J35" s="479">
        <f t="shared" si="17"/>
        <v>0</v>
      </c>
      <c r="K35" s="479">
        <f t="shared" si="18"/>
        <v>0</v>
      </c>
      <c r="L35" s="561">
        <f t="shared" si="19"/>
        <v>0</v>
      </c>
      <c r="M35" s="560">
        <v>0</v>
      </c>
      <c r="N35" s="479">
        <v>0</v>
      </c>
      <c r="O35" s="479">
        <f t="shared" si="7"/>
        <v>0</v>
      </c>
      <c r="P35" s="479">
        <f t="shared" si="8"/>
        <v>0</v>
      </c>
      <c r="Q35" s="561">
        <f t="shared" si="9"/>
        <v>0</v>
      </c>
      <c r="R35" s="556" t="s">
        <v>836</v>
      </c>
      <c r="S35" s="480" t="s">
        <v>836</v>
      </c>
      <c r="T35" s="480" t="s">
        <v>836</v>
      </c>
      <c r="U35" s="480" t="s">
        <v>836</v>
      </c>
      <c r="V35" s="480" t="s">
        <v>836</v>
      </c>
    </row>
    <row r="36" spans="1:22" s="456" customFormat="1" ht="14.25" thickBot="1">
      <c r="A36" s="876">
        <v>30</v>
      </c>
      <c r="B36" s="546" t="s">
        <v>224</v>
      </c>
      <c r="C36" s="536" t="s">
        <v>541</v>
      </c>
      <c r="D36" s="537">
        <v>0</v>
      </c>
      <c r="E36" s="537">
        <v>0</v>
      </c>
      <c r="F36" s="506">
        <v>0</v>
      </c>
      <c r="G36" s="567">
        <v>0</v>
      </c>
      <c r="H36" s="571">
        <f t="shared" si="15"/>
        <v>0</v>
      </c>
      <c r="I36" s="572">
        <f t="shared" si="16"/>
        <v>0</v>
      </c>
      <c r="J36" s="572">
        <f t="shared" si="17"/>
        <v>0</v>
      </c>
      <c r="K36" s="572">
        <f t="shared" si="18"/>
        <v>0</v>
      </c>
      <c r="L36" s="573">
        <f t="shared" si="19"/>
        <v>0</v>
      </c>
      <c r="M36" s="571">
        <f t="shared" si="5"/>
        <v>0</v>
      </c>
      <c r="N36" s="572">
        <f t="shared" si="6"/>
        <v>0</v>
      </c>
      <c r="O36" s="572">
        <f t="shared" si="7"/>
        <v>0</v>
      </c>
      <c r="P36" s="572">
        <f t="shared" si="8"/>
        <v>0</v>
      </c>
      <c r="Q36" s="573">
        <f t="shared" si="9"/>
        <v>0</v>
      </c>
      <c r="R36" s="557" t="s">
        <v>836</v>
      </c>
      <c r="S36" s="538" t="s">
        <v>836</v>
      </c>
      <c r="T36" s="538" t="s">
        <v>836</v>
      </c>
      <c r="U36" s="538" t="s">
        <v>836</v>
      </c>
      <c r="V36" s="538" t="s">
        <v>836</v>
      </c>
    </row>
    <row r="37" spans="1:22" s="456" customFormat="1" ht="14.25" thickBot="1">
      <c r="A37" s="706">
        <v>31</v>
      </c>
      <c r="B37" s="872" t="s">
        <v>160</v>
      </c>
      <c r="C37" s="541" t="s">
        <v>543</v>
      </c>
      <c r="D37" s="542">
        <v>140463.33120000002</v>
      </c>
      <c r="E37" s="542">
        <v>86203.705679999999</v>
      </c>
      <c r="F37" s="543">
        <v>118039.0432788</v>
      </c>
      <c r="G37" s="568">
        <v>154.03924123572403</v>
      </c>
      <c r="H37" s="577">
        <f t="shared" si="15"/>
        <v>140463.33120000002</v>
      </c>
      <c r="I37" s="543">
        <f t="shared" si="16"/>
        <v>140463.33120000002</v>
      </c>
      <c r="J37" s="543">
        <f t="shared" si="17"/>
        <v>118039.0432788</v>
      </c>
      <c r="K37" s="543">
        <f t="shared" si="18"/>
        <v>118039.0432788</v>
      </c>
      <c r="L37" s="578">
        <f t="shared" si="19"/>
        <v>118039.0432788</v>
      </c>
      <c r="M37" s="625">
        <f t="shared" si="5"/>
        <v>86203.705679999999</v>
      </c>
      <c r="N37" s="626">
        <f t="shared" si="6"/>
        <v>86203.705679999999</v>
      </c>
      <c r="O37" s="626">
        <f t="shared" si="7"/>
        <v>154.03924123572403</v>
      </c>
      <c r="P37" s="626">
        <f t="shared" si="8"/>
        <v>154.03924123572403</v>
      </c>
      <c r="Q37" s="627">
        <f t="shared" si="9"/>
        <v>154.03924123572403</v>
      </c>
      <c r="R37" s="558">
        <v>20</v>
      </c>
      <c r="S37" s="544">
        <v>40</v>
      </c>
      <c r="T37" s="544">
        <v>60</v>
      </c>
      <c r="U37" s="544">
        <v>80</v>
      </c>
      <c r="V37" s="545">
        <v>100</v>
      </c>
    </row>
    <row r="38" spans="1:22" s="456" customFormat="1" ht="13.5">
      <c r="A38" s="877">
        <v>32</v>
      </c>
      <c r="B38" s="522" t="s">
        <v>114</v>
      </c>
      <c r="C38" s="539" t="s">
        <v>541</v>
      </c>
      <c r="D38" s="540">
        <v>3950.2080000000001</v>
      </c>
      <c r="E38" s="540">
        <v>1788.48</v>
      </c>
      <c r="F38" s="480">
        <v>790.04160000000002</v>
      </c>
      <c r="G38" s="569">
        <v>357.69600000000003</v>
      </c>
      <c r="H38" s="560">
        <f t="shared" si="15"/>
        <v>3950.2080000000001</v>
      </c>
      <c r="I38" s="479">
        <f t="shared" si="16"/>
        <v>3950.2080000000001</v>
      </c>
      <c r="J38" s="479">
        <f t="shared" si="17"/>
        <v>790.04160000000002</v>
      </c>
      <c r="K38" s="479">
        <f t="shared" si="18"/>
        <v>790.04160000000002</v>
      </c>
      <c r="L38" s="561">
        <f t="shared" si="19"/>
        <v>790.04160000000002</v>
      </c>
      <c r="M38" s="560">
        <f t="shared" si="5"/>
        <v>1788.48</v>
      </c>
      <c r="N38" s="479">
        <f t="shared" si="6"/>
        <v>1788.48</v>
      </c>
      <c r="O38" s="479">
        <f t="shared" si="7"/>
        <v>357.69600000000003</v>
      </c>
      <c r="P38" s="479">
        <f t="shared" si="8"/>
        <v>357.69600000000003</v>
      </c>
      <c r="Q38" s="561">
        <f t="shared" si="9"/>
        <v>357.69600000000003</v>
      </c>
      <c r="R38" s="557" t="s">
        <v>836</v>
      </c>
      <c r="S38" s="538" t="s">
        <v>836</v>
      </c>
      <c r="T38" s="538" t="s">
        <v>836</v>
      </c>
      <c r="U38" s="538" t="s">
        <v>836</v>
      </c>
      <c r="V38" s="538" t="s">
        <v>836</v>
      </c>
    </row>
    <row r="39" spans="1:22" s="476" customFormat="1" ht="13.5">
      <c r="A39" s="696">
        <v>33</v>
      </c>
      <c r="B39" s="525" t="s">
        <v>122</v>
      </c>
      <c r="C39" s="481" t="s">
        <v>541</v>
      </c>
      <c r="D39" s="491" t="s">
        <v>829</v>
      </c>
      <c r="E39" s="482" t="s">
        <v>829</v>
      </c>
      <c r="F39" s="487">
        <v>0</v>
      </c>
      <c r="G39" s="570">
        <v>0</v>
      </c>
      <c r="H39" s="560">
        <v>0</v>
      </c>
      <c r="I39" s="479">
        <v>0</v>
      </c>
      <c r="J39" s="479">
        <f t="shared" si="17"/>
        <v>0</v>
      </c>
      <c r="K39" s="479">
        <f t="shared" si="18"/>
        <v>0</v>
      </c>
      <c r="L39" s="561">
        <f t="shared" si="19"/>
        <v>0</v>
      </c>
      <c r="M39" s="560">
        <v>0</v>
      </c>
      <c r="N39" s="479">
        <v>0</v>
      </c>
      <c r="O39" s="479">
        <f t="shared" si="7"/>
        <v>0</v>
      </c>
      <c r="P39" s="479">
        <f t="shared" si="8"/>
        <v>0</v>
      </c>
      <c r="Q39" s="561">
        <f t="shared" si="9"/>
        <v>0</v>
      </c>
      <c r="R39" s="557" t="s">
        <v>836</v>
      </c>
      <c r="S39" s="538" t="s">
        <v>836</v>
      </c>
      <c r="T39" s="538" t="s">
        <v>836</v>
      </c>
      <c r="U39" s="538" t="s">
        <v>836</v>
      </c>
      <c r="V39" s="538" t="s">
        <v>836</v>
      </c>
    </row>
    <row r="40" spans="1:22" s="456" customFormat="1" ht="14.25" thickBot="1">
      <c r="A40" s="876">
        <v>34</v>
      </c>
      <c r="B40" s="535" t="s">
        <v>110</v>
      </c>
      <c r="C40" s="547" t="s">
        <v>543</v>
      </c>
      <c r="D40" s="548">
        <v>91997.047295999975</v>
      </c>
      <c r="E40" s="548">
        <v>15627.266392320002</v>
      </c>
      <c r="F40" s="506">
        <v>45998.523647999988</v>
      </c>
      <c r="G40" s="567">
        <v>7813.6331961600008</v>
      </c>
      <c r="H40" s="571">
        <f t="shared" si="15"/>
        <v>91997.047295999975</v>
      </c>
      <c r="I40" s="572">
        <f t="shared" si="16"/>
        <v>91997.047295999975</v>
      </c>
      <c r="J40" s="572">
        <f t="shared" si="17"/>
        <v>45998.523647999988</v>
      </c>
      <c r="K40" s="572">
        <f t="shared" si="18"/>
        <v>45998.523647999988</v>
      </c>
      <c r="L40" s="573">
        <f t="shared" si="19"/>
        <v>45998.523647999988</v>
      </c>
      <c r="M40" s="571">
        <f t="shared" si="5"/>
        <v>15627.266392320002</v>
      </c>
      <c r="N40" s="572">
        <f t="shared" si="6"/>
        <v>15627.266392320002</v>
      </c>
      <c r="O40" s="572">
        <f t="shared" si="7"/>
        <v>7813.6331961600008</v>
      </c>
      <c r="P40" s="572">
        <f t="shared" si="8"/>
        <v>7813.6331961600008</v>
      </c>
      <c r="Q40" s="573">
        <f t="shared" si="9"/>
        <v>7813.6331961600008</v>
      </c>
      <c r="R40" s="557" t="s">
        <v>836</v>
      </c>
      <c r="S40" s="538" t="s">
        <v>836</v>
      </c>
      <c r="T40" s="538" t="s">
        <v>836</v>
      </c>
      <c r="U40" s="538" t="s">
        <v>836</v>
      </c>
      <c r="V40" s="538" t="s">
        <v>836</v>
      </c>
    </row>
    <row r="41" spans="1:22" s="456" customFormat="1" ht="14.25" thickBot="1">
      <c r="A41" s="706">
        <v>35</v>
      </c>
      <c r="B41" s="872" t="s">
        <v>173</v>
      </c>
      <c r="C41" s="550" t="s">
        <v>541</v>
      </c>
      <c r="D41" s="542">
        <v>292665.52972799999</v>
      </c>
      <c r="E41" s="542">
        <v>216391.75271999999</v>
      </c>
      <c r="F41" s="543">
        <v>146332.764864</v>
      </c>
      <c r="G41" s="568">
        <v>108195.87635999999</v>
      </c>
      <c r="H41" s="577">
        <f t="shared" si="15"/>
        <v>292665.52972799999</v>
      </c>
      <c r="I41" s="543">
        <f t="shared" si="16"/>
        <v>292665.52972799999</v>
      </c>
      <c r="J41" s="543">
        <f t="shared" si="17"/>
        <v>146332.764864</v>
      </c>
      <c r="K41" s="543">
        <f t="shared" si="18"/>
        <v>146332.764864</v>
      </c>
      <c r="L41" s="578">
        <f t="shared" si="19"/>
        <v>146332.764864</v>
      </c>
      <c r="M41" s="625">
        <f t="shared" si="5"/>
        <v>216391.75271999999</v>
      </c>
      <c r="N41" s="626">
        <f t="shared" si="6"/>
        <v>216391.75271999999</v>
      </c>
      <c r="O41" s="626">
        <f t="shared" si="7"/>
        <v>108195.87635999999</v>
      </c>
      <c r="P41" s="626">
        <f t="shared" si="8"/>
        <v>108195.87635999999</v>
      </c>
      <c r="Q41" s="627">
        <f t="shared" si="9"/>
        <v>108195.87635999999</v>
      </c>
      <c r="R41" s="602">
        <v>20</v>
      </c>
      <c r="S41" s="603">
        <v>40</v>
      </c>
      <c r="T41" s="603">
        <v>60</v>
      </c>
      <c r="U41" s="603">
        <v>80</v>
      </c>
      <c r="V41" s="604">
        <v>100</v>
      </c>
    </row>
    <row r="42" spans="1:22" s="456" customFormat="1" ht="13.5">
      <c r="A42" s="877">
        <v>36</v>
      </c>
      <c r="B42" s="522" t="s">
        <v>129</v>
      </c>
      <c r="C42" s="539" t="s">
        <v>541</v>
      </c>
      <c r="D42" s="549" t="s">
        <v>829</v>
      </c>
      <c r="E42" s="540" t="s">
        <v>829</v>
      </c>
      <c r="F42" s="479">
        <v>0</v>
      </c>
      <c r="G42" s="554">
        <v>0</v>
      </c>
      <c r="H42" s="560">
        <v>0</v>
      </c>
      <c r="I42" s="479">
        <v>0</v>
      </c>
      <c r="J42" s="479">
        <f t="shared" si="17"/>
        <v>0</v>
      </c>
      <c r="K42" s="479">
        <f t="shared" si="18"/>
        <v>0</v>
      </c>
      <c r="L42" s="561">
        <f t="shared" si="19"/>
        <v>0</v>
      </c>
      <c r="M42" s="560">
        <v>0</v>
      </c>
      <c r="N42" s="479">
        <v>0</v>
      </c>
      <c r="O42" s="479">
        <f t="shared" si="7"/>
        <v>0</v>
      </c>
      <c r="P42" s="479">
        <f t="shared" si="8"/>
        <v>0</v>
      </c>
      <c r="Q42" s="561">
        <f t="shared" si="9"/>
        <v>0</v>
      </c>
      <c r="R42" s="605" t="s">
        <v>836</v>
      </c>
      <c r="S42" s="606" t="s">
        <v>836</v>
      </c>
      <c r="T42" s="606" t="s">
        <v>836</v>
      </c>
      <c r="U42" s="606" t="s">
        <v>836</v>
      </c>
      <c r="V42" s="607" t="s">
        <v>836</v>
      </c>
    </row>
    <row r="43" spans="1:22" s="456" customFormat="1" ht="13.5">
      <c r="A43" s="696">
        <v>37</v>
      </c>
      <c r="B43" s="525" t="s">
        <v>138</v>
      </c>
      <c r="C43" s="481" t="s">
        <v>541</v>
      </c>
      <c r="D43" s="482">
        <v>1273.7087999999999</v>
      </c>
      <c r="E43" s="482">
        <v>1412.3159999999996</v>
      </c>
      <c r="F43" s="483">
        <v>1018.96704</v>
      </c>
      <c r="G43" s="566">
        <v>1129.8527999999997</v>
      </c>
      <c r="H43" s="560">
        <f t="shared" si="15"/>
        <v>1273.7087999999999</v>
      </c>
      <c r="I43" s="479">
        <f t="shared" si="16"/>
        <v>1273.7087999999999</v>
      </c>
      <c r="J43" s="479">
        <f t="shared" si="17"/>
        <v>1018.96704</v>
      </c>
      <c r="K43" s="479">
        <f t="shared" si="18"/>
        <v>1018.96704</v>
      </c>
      <c r="L43" s="561">
        <f t="shared" si="19"/>
        <v>1018.96704</v>
      </c>
      <c r="M43" s="560">
        <f t="shared" si="5"/>
        <v>1412.3159999999996</v>
      </c>
      <c r="N43" s="479">
        <f t="shared" si="6"/>
        <v>1412.3159999999996</v>
      </c>
      <c r="O43" s="479">
        <f t="shared" si="7"/>
        <v>1129.8527999999997</v>
      </c>
      <c r="P43" s="479">
        <f t="shared" si="8"/>
        <v>1129.8527999999997</v>
      </c>
      <c r="Q43" s="561">
        <f t="shared" si="9"/>
        <v>1129.8527999999997</v>
      </c>
      <c r="R43" s="608" t="s">
        <v>836</v>
      </c>
      <c r="S43" s="484" t="s">
        <v>836</v>
      </c>
      <c r="T43" s="484" t="s">
        <v>836</v>
      </c>
      <c r="U43" s="484" t="s">
        <v>836</v>
      </c>
      <c r="V43" s="609" t="s">
        <v>836</v>
      </c>
    </row>
    <row r="44" spans="1:22" s="456" customFormat="1" ht="13.5">
      <c r="A44" s="696">
        <v>38</v>
      </c>
      <c r="B44" s="525" t="s">
        <v>148</v>
      </c>
      <c r="C44" s="481" t="s">
        <v>541</v>
      </c>
      <c r="D44" s="482">
        <v>9517.8240000000005</v>
      </c>
      <c r="E44" s="482">
        <v>8667.6479999999992</v>
      </c>
      <c r="F44" s="483">
        <v>4758.9120000000003</v>
      </c>
      <c r="G44" s="566">
        <v>4333.8239999999996</v>
      </c>
      <c r="H44" s="560">
        <f t="shared" si="15"/>
        <v>9517.8240000000005</v>
      </c>
      <c r="I44" s="479">
        <f t="shared" si="16"/>
        <v>9517.8240000000005</v>
      </c>
      <c r="J44" s="479">
        <f t="shared" si="17"/>
        <v>4758.9120000000003</v>
      </c>
      <c r="K44" s="479">
        <f t="shared" si="18"/>
        <v>4758.9120000000003</v>
      </c>
      <c r="L44" s="561">
        <f t="shared" si="19"/>
        <v>4758.9120000000003</v>
      </c>
      <c r="M44" s="560">
        <f t="shared" si="5"/>
        <v>8667.6479999999992</v>
      </c>
      <c r="N44" s="479">
        <f t="shared" si="6"/>
        <v>8667.6479999999992</v>
      </c>
      <c r="O44" s="479">
        <f t="shared" si="7"/>
        <v>4333.8239999999996</v>
      </c>
      <c r="P44" s="479">
        <f t="shared" si="8"/>
        <v>4333.8239999999996</v>
      </c>
      <c r="Q44" s="561">
        <f t="shared" si="9"/>
        <v>4333.8239999999996</v>
      </c>
      <c r="R44" s="608" t="s">
        <v>836</v>
      </c>
      <c r="S44" s="484" t="s">
        <v>836</v>
      </c>
      <c r="T44" s="484" t="s">
        <v>836</v>
      </c>
      <c r="U44" s="484" t="s">
        <v>836</v>
      </c>
      <c r="V44" s="609" t="s">
        <v>836</v>
      </c>
    </row>
    <row r="45" spans="1:22" s="456" customFormat="1" ht="13.5">
      <c r="A45" s="696">
        <v>39</v>
      </c>
      <c r="B45" s="525" t="s">
        <v>50</v>
      </c>
      <c r="C45" s="481" t="s">
        <v>541</v>
      </c>
      <c r="D45" s="482">
        <v>2985.9839999999999</v>
      </c>
      <c r="E45" s="482">
        <v>1866.2400000000002</v>
      </c>
      <c r="F45" s="483">
        <v>1492.992</v>
      </c>
      <c r="G45" s="566">
        <v>933.12000000000012</v>
      </c>
      <c r="H45" s="560">
        <f t="shared" si="15"/>
        <v>2985.9839999999999</v>
      </c>
      <c r="I45" s="479">
        <f t="shared" si="16"/>
        <v>2985.9839999999999</v>
      </c>
      <c r="J45" s="479">
        <f t="shared" si="17"/>
        <v>1492.992</v>
      </c>
      <c r="K45" s="479">
        <f t="shared" si="18"/>
        <v>1492.992</v>
      </c>
      <c r="L45" s="561">
        <f t="shared" si="19"/>
        <v>1492.992</v>
      </c>
      <c r="M45" s="560">
        <f t="shared" si="5"/>
        <v>1866.2400000000002</v>
      </c>
      <c r="N45" s="479">
        <f t="shared" si="6"/>
        <v>1866.2400000000002</v>
      </c>
      <c r="O45" s="479">
        <f t="shared" si="7"/>
        <v>933.12000000000012</v>
      </c>
      <c r="P45" s="479">
        <f t="shared" si="8"/>
        <v>933.12000000000012</v>
      </c>
      <c r="Q45" s="561">
        <f t="shared" si="9"/>
        <v>933.12000000000012</v>
      </c>
      <c r="R45" s="608" t="s">
        <v>836</v>
      </c>
      <c r="S45" s="484" t="s">
        <v>836</v>
      </c>
      <c r="T45" s="484" t="s">
        <v>836</v>
      </c>
      <c r="U45" s="484" t="s">
        <v>836</v>
      </c>
      <c r="V45" s="609" t="s">
        <v>836</v>
      </c>
    </row>
    <row r="46" spans="1:22" s="456" customFormat="1" ht="13.5">
      <c r="A46" s="696">
        <v>40</v>
      </c>
      <c r="B46" s="525" t="s">
        <v>36</v>
      </c>
      <c r="C46" s="481" t="s">
        <v>541</v>
      </c>
      <c r="D46" s="482">
        <v>4.8114777599999998</v>
      </c>
      <c r="E46" s="482">
        <v>0</v>
      </c>
      <c r="F46" s="483">
        <v>0.96229555200000005</v>
      </c>
      <c r="G46" s="566">
        <v>0</v>
      </c>
      <c r="H46" s="560">
        <f t="shared" si="15"/>
        <v>4.8114777599999998</v>
      </c>
      <c r="I46" s="479">
        <f t="shared" si="16"/>
        <v>4.8114777599999998</v>
      </c>
      <c r="J46" s="479">
        <f t="shared" si="17"/>
        <v>0.96229555200000005</v>
      </c>
      <c r="K46" s="479">
        <f t="shared" si="18"/>
        <v>0.96229555200000005</v>
      </c>
      <c r="L46" s="561">
        <f t="shared" si="19"/>
        <v>0.96229555200000005</v>
      </c>
      <c r="M46" s="560">
        <f t="shared" si="5"/>
        <v>0</v>
      </c>
      <c r="N46" s="479">
        <f t="shared" si="6"/>
        <v>0</v>
      </c>
      <c r="O46" s="479">
        <f t="shared" si="7"/>
        <v>0</v>
      </c>
      <c r="P46" s="479">
        <f t="shared" si="8"/>
        <v>0</v>
      </c>
      <c r="Q46" s="561">
        <f t="shared" si="9"/>
        <v>0</v>
      </c>
      <c r="R46" s="608" t="s">
        <v>836</v>
      </c>
      <c r="S46" s="484" t="s">
        <v>836</v>
      </c>
      <c r="T46" s="484" t="s">
        <v>836</v>
      </c>
      <c r="U46" s="484" t="s">
        <v>836</v>
      </c>
      <c r="V46" s="609" t="s">
        <v>836</v>
      </c>
    </row>
    <row r="47" spans="1:22" s="456" customFormat="1" ht="13.5">
      <c r="A47" s="696">
        <v>41</v>
      </c>
      <c r="B47" s="525" t="s">
        <v>63</v>
      </c>
      <c r="C47" s="481" t="s">
        <v>541</v>
      </c>
      <c r="D47" s="482">
        <v>4203.3599999999997</v>
      </c>
      <c r="E47" s="482">
        <v>2514.2400000000002</v>
      </c>
      <c r="F47" s="483">
        <v>3362.6880000000001</v>
      </c>
      <c r="G47" s="566">
        <v>2011.3920000000003</v>
      </c>
      <c r="H47" s="560">
        <f t="shared" si="15"/>
        <v>4203.3599999999997</v>
      </c>
      <c r="I47" s="479">
        <f t="shared" si="16"/>
        <v>4203.3599999999997</v>
      </c>
      <c r="J47" s="479">
        <f t="shared" si="17"/>
        <v>3362.6880000000001</v>
      </c>
      <c r="K47" s="479">
        <f t="shared" si="18"/>
        <v>3362.6880000000001</v>
      </c>
      <c r="L47" s="561">
        <f t="shared" si="19"/>
        <v>3362.6880000000001</v>
      </c>
      <c r="M47" s="560">
        <f t="shared" si="5"/>
        <v>2514.2400000000002</v>
      </c>
      <c r="N47" s="479">
        <f t="shared" si="6"/>
        <v>2514.2400000000002</v>
      </c>
      <c r="O47" s="479">
        <f t="shared" si="7"/>
        <v>2011.3920000000003</v>
      </c>
      <c r="P47" s="479">
        <f t="shared" si="8"/>
        <v>2011.3920000000003</v>
      </c>
      <c r="Q47" s="561">
        <f t="shared" si="9"/>
        <v>2011.3920000000003</v>
      </c>
      <c r="R47" s="608" t="s">
        <v>836</v>
      </c>
      <c r="S47" s="484" t="s">
        <v>836</v>
      </c>
      <c r="T47" s="484" t="s">
        <v>836</v>
      </c>
      <c r="U47" s="484" t="s">
        <v>836</v>
      </c>
      <c r="V47" s="609" t="s">
        <v>836</v>
      </c>
    </row>
    <row r="48" spans="1:22" s="456" customFormat="1" ht="13.5">
      <c r="A48" s="696">
        <v>42</v>
      </c>
      <c r="B48" s="525" t="s">
        <v>25</v>
      </c>
      <c r="C48" s="481" t="s">
        <v>541</v>
      </c>
      <c r="D48" s="482">
        <v>1001.3497343999998</v>
      </c>
      <c r="E48" s="482">
        <v>351.26135999999997</v>
      </c>
      <c r="F48" s="493">
        <v>801.07978751999985</v>
      </c>
      <c r="G48" s="493">
        <v>281.00908799999996</v>
      </c>
      <c r="H48" s="560">
        <f t="shared" si="15"/>
        <v>1001.3497343999998</v>
      </c>
      <c r="I48" s="479">
        <f t="shared" si="16"/>
        <v>1001.3497343999998</v>
      </c>
      <c r="J48" s="479">
        <f t="shared" si="17"/>
        <v>801.07978751999985</v>
      </c>
      <c r="K48" s="479">
        <f t="shared" si="18"/>
        <v>801.07978751999985</v>
      </c>
      <c r="L48" s="561">
        <f t="shared" si="19"/>
        <v>801.07978751999985</v>
      </c>
      <c r="M48" s="560">
        <f t="shared" si="5"/>
        <v>351.26135999999997</v>
      </c>
      <c r="N48" s="479">
        <f t="shared" si="6"/>
        <v>351.26135999999997</v>
      </c>
      <c r="O48" s="479">
        <f t="shared" si="7"/>
        <v>281.00908799999996</v>
      </c>
      <c r="P48" s="479">
        <f t="shared" si="8"/>
        <v>281.00908799999996</v>
      </c>
      <c r="Q48" s="561">
        <f t="shared" si="9"/>
        <v>281.00908799999996</v>
      </c>
      <c r="R48" s="608" t="s">
        <v>836</v>
      </c>
      <c r="S48" s="484" t="s">
        <v>836</v>
      </c>
      <c r="T48" s="484" t="s">
        <v>836</v>
      </c>
      <c r="U48" s="484" t="s">
        <v>836</v>
      </c>
      <c r="V48" s="609" t="s">
        <v>836</v>
      </c>
    </row>
    <row r="49" spans="1:25" s="456" customFormat="1" ht="13.5">
      <c r="A49" s="696">
        <v>43</v>
      </c>
      <c r="B49" s="525" t="s">
        <v>45</v>
      </c>
      <c r="C49" s="489" t="s">
        <v>543</v>
      </c>
      <c r="D49" s="494">
        <v>1703.3328000000001</v>
      </c>
      <c r="E49" s="494">
        <v>1259.7120000000002</v>
      </c>
      <c r="F49" s="483">
        <v>1362.6662400000002</v>
      </c>
      <c r="G49" s="566">
        <v>1007.7696000000002</v>
      </c>
      <c r="H49" s="560">
        <f t="shared" si="15"/>
        <v>1703.3328000000001</v>
      </c>
      <c r="I49" s="479">
        <f t="shared" si="16"/>
        <v>1703.3328000000001</v>
      </c>
      <c r="J49" s="479">
        <f t="shared" si="17"/>
        <v>1362.6662400000002</v>
      </c>
      <c r="K49" s="479">
        <f t="shared" si="18"/>
        <v>1362.6662400000002</v>
      </c>
      <c r="L49" s="561">
        <f t="shared" si="19"/>
        <v>1362.6662400000002</v>
      </c>
      <c r="M49" s="560">
        <f t="shared" si="5"/>
        <v>1259.7120000000002</v>
      </c>
      <c r="N49" s="479">
        <f t="shared" si="6"/>
        <v>1259.7120000000002</v>
      </c>
      <c r="O49" s="479">
        <f t="shared" si="7"/>
        <v>1007.7696000000002</v>
      </c>
      <c r="P49" s="479">
        <f t="shared" si="8"/>
        <v>1007.7696000000002</v>
      </c>
      <c r="Q49" s="561">
        <f t="shared" si="9"/>
        <v>1007.7696000000002</v>
      </c>
      <c r="R49" s="608" t="s">
        <v>836</v>
      </c>
      <c r="S49" s="484" t="s">
        <v>836</v>
      </c>
      <c r="T49" s="484" t="s">
        <v>836</v>
      </c>
      <c r="U49" s="484" t="s">
        <v>836</v>
      </c>
      <c r="V49" s="609" t="s">
        <v>836</v>
      </c>
    </row>
    <row r="50" spans="1:25" s="456" customFormat="1" ht="13.5">
      <c r="A50" s="696">
        <v>44</v>
      </c>
      <c r="B50" s="526" t="s">
        <v>97</v>
      </c>
      <c r="C50" s="481" t="s">
        <v>541</v>
      </c>
      <c r="D50" s="491" t="s">
        <v>829</v>
      </c>
      <c r="E50" s="482" t="s">
        <v>829</v>
      </c>
      <c r="F50" s="483">
        <v>0</v>
      </c>
      <c r="G50" s="566">
        <v>0</v>
      </c>
      <c r="H50" s="560">
        <v>0</v>
      </c>
      <c r="I50" s="479">
        <v>0</v>
      </c>
      <c r="J50" s="479">
        <f t="shared" si="17"/>
        <v>0</v>
      </c>
      <c r="K50" s="479">
        <f t="shared" si="18"/>
        <v>0</v>
      </c>
      <c r="L50" s="561">
        <f t="shared" si="19"/>
        <v>0</v>
      </c>
      <c r="M50" s="560">
        <v>0</v>
      </c>
      <c r="N50" s="479">
        <v>0</v>
      </c>
      <c r="O50" s="479">
        <f t="shared" si="7"/>
        <v>0</v>
      </c>
      <c r="P50" s="479">
        <f t="shared" si="8"/>
        <v>0</v>
      </c>
      <c r="Q50" s="561">
        <f t="shared" si="9"/>
        <v>0</v>
      </c>
      <c r="R50" s="608" t="s">
        <v>836</v>
      </c>
      <c r="S50" s="484" t="s">
        <v>836</v>
      </c>
      <c r="T50" s="484" t="s">
        <v>836</v>
      </c>
      <c r="U50" s="484" t="s">
        <v>836</v>
      </c>
      <c r="V50" s="609" t="s">
        <v>836</v>
      </c>
    </row>
    <row r="51" spans="1:25" s="476" customFormat="1" ht="13.5">
      <c r="A51" s="696">
        <v>45</v>
      </c>
      <c r="B51" s="525" t="s">
        <v>107</v>
      </c>
      <c r="C51" s="481" t="s">
        <v>541</v>
      </c>
      <c r="D51" s="491">
        <v>23141.376</v>
      </c>
      <c r="E51" s="482">
        <v>13324.953600000001</v>
      </c>
      <c r="F51" s="483">
        <v>18513.1008</v>
      </c>
      <c r="G51" s="566">
        <v>10659.962880000001</v>
      </c>
      <c r="H51" s="560">
        <f t="shared" si="15"/>
        <v>23141.376</v>
      </c>
      <c r="I51" s="479">
        <f t="shared" si="16"/>
        <v>23141.376</v>
      </c>
      <c r="J51" s="479">
        <f t="shared" si="17"/>
        <v>18513.1008</v>
      </c>
      <c r="K51" s="479">
        <f t="shared" si="18"/>
        <v>18513.1008</v>
      </c>
      <c r="L51" s="561">
        <f t="shared" si="19"/>
        <v>18513.1008</v>
      </c>
      <c r="M51" s="560">
        <f t="shared" si="5"/>
        <v>13324.953600000001</v>
      </c>
      <c r="N51" s="479">
        <f t="shared" si="6"/>
        <v>13324.953600000001</v>
      </c>
      <c r="O51" s="479">
        <f t="shared" si="7"/>
        <v>10659.962880000001</v>
      </c>
      <c r="P51" s="479">
        <f t="shared" si="8"/>
        <v>10659.962880000001</v>
      </c>
      <c r="Q51" s="561">
        <f t="shared" si="9"/>
        <v>10659.962880000001</v>
      </c>
      <c r="R51" s="608" t="s">
        <v>836</v>
      </c>
      <c r="S51" s="484" t="s">
        <v>836</v>
      </c>
      <c r="T51" s="484" t="s">
        <v>836</v>
      </c>
      <c r="U51" s="484" t="s">
        <v>836</v>
      </c>
      <c r="V51" s="609" t="s">
        <v>836</v>
      </c>
      <c r="W51" s="456"/>
      <c r="X51" s="456"/>
      <c r="Y51" s="456"/>
    </row>
    <row r="52" spans="1:25" s="456" customFormat="1" ht="13.5">
      <c r="A52" s="696">
        <v>46</v>
      </c>
      <c r="B52" s="528" t="s">
        <v>233</v>
      </c>
      <c r="C52" s="481" t="s">
        <v>541</v>
      </c>
      <c r="D52" s="482">
        <v>77040.849599999987</v>
      </c>
      <c r="E52" s="482">
        <v>10171.474560000001</v>
      </c>
      <c r="F52" s="483">
        <v>0</v>
      </c>
      <c r="G52" s="566">
        <v>0</v>
      </c>
      <c r="H52" s="560">
        <f t="shared" si="15"/>
        <v>77040.849599999987</v>
      </c>
      <c r="I52" s="479">
        <f t="shared" si="16"/>
        <v>77040.849599999987</v>
      </c>
      <c r="J52" s="479">
        <f t="shared" si="17"/>
        <v>0</v>
      </c>
      <c r="K52" s="479">
        <f t="shared" si="18"/>
        <v>0</v>
      </c>
      <c r="L52" s="561">
        <f t="shared" si="19"/>
        <v>0</v>
      </c>
      <c r="M52" s="560">
        <f t="shared" si="5"/>
        <v>10171.474560000001</v>
      </c>
      <c r="N52" s="479">
        <f t="shared" si="6"/>
        <v>10171.474560000001</v>
      </c>
      <c r="O52" s="479">
        <f t="shared" si="7"/>
        <v>0</v>
      </c>
      <c r="P52" s="479">
        <f t="shared" si="8"/>
        <v>0</v>
      </c>
      <c r="Q52" s="561">
        <f t="shared" si="9"/>
        <v>0</v>
      </c>
      <c r="R52" s="608" t="s">
        <v>836</v>
      </c>
      <c r="S52" s="484" t="s">
        <v>836</v>
      </c>
      <c r="T52" s="484" t="s">
        <v>836</v>
      </c>
      <c r="U52" s="484" t="s">
        <v>836</v>
      </c>
      <c r="V52" s="609" t="s">
        <v>836</v>
      </c>
    </row>
    <row r="53" spans="1:25" s="456" customFormat="1" ht="13.5">
      <c r="A53" s="696">
        <v>47</v>
      </c>
      <c r="B53" s="528" t="s">
        <v>243</v>
      </c>
      <c r="C53" s="481" t="s">
        <v>541</v>
      </c>
      <c r="D53" s="491" t="s">
        <v>829</v>
      </c>
      <c r="E53" s="482" t="s">
        <v>829</v>
      </c>
      <c r="F53" s="483">
        <v>0</v>
      </c>
      <c r="G53" s="566">
        <v>0</v>
      </c>
      <c r="H53" s="560">
        <v>0</v>
      </c>
      <c r="I53" s="479">
        <v>0</v>
      </c>
      <c r="J53" s="479">
        <f t="shared" si="17"/>
        <v>0</v>
      </c>
      <c r="K53" s="479">
        <f t="shared" si="18"/>
        <v>0</v>
      </c>
      <c r="L53" s="561">
        <f t="shared" si="19"/>
        <v>0</v>
      </c>
      <c r="M53" s="560">
        <v>0</v>
      </c>
      <c r="N53" s="479">
        <v>0</v>
      </c>
      <c r="O53" s="479">
        <f t="shared" si="7"/>
        <v>0</v>
      </c>
      <c r="P53" s="479">
        <f t="shared" si="8"/>
        <v>0</v>
      </c>
      <c r="Q53" s="561">
        <f t="shared" si="9"/>
        <v>0</v>
      </c>
      <c r="R53" s="608" t="s">
        <v>836</v>
      </c>
      <c r="S53" s="484" t="s">
        <v>836</v>
      </c>
      <c r="T53" s="484" t="s">
        <v>836</v>
      </c>
      <c r="U53" s="484" t="s">
        <v>836</v>
      </c>
      <c r="V53" s="609" t="s">
        <v>836</v>
      </c>
    </row>
    <row r="54" spans="1:25" s="456" customFormat="1" ht="13.5">
      <c r="A54" s="696">
        <v>48</v>
      </c>
      <c r="B54" s="523" t="s">
        <v>267</v>
      </c>
      <c r="C54" s="481" t="s">
        <v>541</v>
      </c>
      <c r="D54" s="491" t="s">
        <v>829</v>
      </c>
      <c r="E54" s="482" t="s">
        <v>829</v>
      </c>
      <c r="F54" s="483">
        <v>0</v>
      </c>
      <c r="G54" s="566">
        <v>0</v>
      </c>
      <c r="H54" s="560">
        <v>0</v>
      </c>
      <c r="I54" s="479">
        <v>0</v>
      </c>
      <c r="J54" s="479">
        <f t="shared" si="17"/>
        <v>0</v>
      </c>
      <c r="K54" s="479">
        <f t="shared" si="18"/>
        <v>0</v>
      </c>
      <c r="L54" s="561">
        <f t="shared" si="19"/>
        <v>0</v>
      </c>
      <c r="M54" s="560">
        <v>0</v>
      </c>
      <c r="N54" s="479">
        <v>0</v>
      </c>
      <c r="O54" s="479">
        <f t="shared" si="7"/>
        <v>0</v>
      </c>
      <c r="P54" s="479">
        <f t="shared" si="8"/>
        <v>0</v>
      </c>
      <c r="Q54" s="561">
        <f t="shared" si="9"/>
        <v>0</v>
      </c>
      <c r="R54" s="608" t="s">
        <v>836</v>
      </c>
      <c r="S54" s="484" t="s">
        <v>836</v>
      </c>
      <c r="T54" s="484" t="s">
        <v>836</v>
      </c>
      <c r="U54" s="484" t="s">
        <v>836</v>
      </c>
      <c r="V54" s="609" t="s">
        <v>836</v>
      </c>
    </row>
    <row r="55" spans="1:25" s="456" customFormat="1" ht="13.5">
      <c r="A55" s="696">
        <v>49</v>
      </c>
      <c r="B55" s="525" t="s">
        <v>69</v>
      </c>
      <c r="C55" s="481" t="s">
        <v>541</v>
      </c>
      <c r="D55" s="482">
        <v>119.70478079999999</v>
      </c>
      <c r="E55" s="482">
        <v>28.626048000000001</v>
      </c>
      <c r="F55" s="483">
        <v>0</v>
      </c>
      <c r="G55" s="566">
        <v>0</v>
      </c>
      <c r="H55" s="560">
        <f t="shared" si="15"/>
        <v>119.70478079999999</v>
      </c>
      <c r="I55" s="479">
        <f t="shared" si="16"/>
        <v>119.70478079999999</v>
      </c>
      <c r="J55" s="479">
        <f t="shared" si="17"/>
        <v>0</v>
      </c>
      <c r="K55" s="479">
        <f t="shared" si="18"/>
        <v>0</v>
      </c>
      <c r="L55" s="561">
        <f t="shared" si="19"/>
        <v>0</v>
      </c>
      <c r="M55" s="560">
        <f t="shared" si="5"/>
        <v>28.626048000000001</v>
      </c>
      <c r="N55" s="479">
        <f t="shared" si="6"/>
        <v>28.626048000000001</v>
      </c>
      <c r="O55" s="479">
        <f t="shared" si="7"/>
        <v>0</v>
      </c>
      <c r="P55" s="479">
        <f t="shared" si="8"/>
        <v>0</v>
      </c>
      <c r="Q55" s="561">
        <f t="shared" si="9"/>
        <v>0</v>
      </c>
      <c r="R55" s="608" t="s">
        <v>836</v>
      </c>
      <c r="S55" s="484" t="s">
        <v>836</v>
      </c>
      <c r="T55" s="484" t="s">
        <v>836</v>
      </c>
      <c r="U55" s="484" t="s">
        <v>836</v>
      </c>
      <c r="V55" s="609" t="s">
        <v>836</v>
      </c>
    </row>
    <row r="56" spans="1:25" s="456" customFormat="1" ht="13.5">
      <c r="A56" s="696">
        <v>50</v>
      </c>
      <c r="B56" s="526" t="s">
        <v>99</v>
      </c>
      <c r="C56" s="481" t="s">
        <v>541</v>
      </c>
      <c r="D56" s="491">
        <v>4378.1990400000004</v>
      </c>
      <c r="E56" s="482">
        <v>2620.2009600000001</v>
      </c>
      <c r="F56" s="483">
        <v>0</v>
      </c>
      <c r="G56" s="566">
        <v>0</v>
      </c>
      <c r="H56" s="560">
        <f t="shared" si="15"/>
        <v>4378.1990400000004</v>
      </c>
      <c r="I56" s="479">
        <f t="shared" si="16"/>
        <v>4378.1990400000004</v>
      </c>
      <c r="J56" s="479">
        <f t="shared" si="17"/>
        <v>0</v>
      </c>
      <c r="K56" s="479">
        <f t="shared" si="18"/>
        <v>0</v>
      </c>
      <c r="L56" s="561">
        <f t="shared" si="19"/>
        <v>0</v>
      </c>
      <c r="M56" s="560">
        <f t="shared" si="5"/>
        <v>2620.2009600000001</v>
      </c>
      <c r="N56" s="479">
        <f t="shared" si="6"/>
        <v>2620.2009600000001</v>
      </c>
      <c r="O56" s="479">
        <f t="shared" si="7"/>
        <v>0</v>
      </c>
      <c r="P56" s="479">
        <f t="shared" si="8"/>
        <v>0</v>
      </c>
      <c r="Q56" s="561">
        <f t="shared" si="9"/>
        <v>0</v>
      </c>
      <c r="R56" s="608" t="s">
        <v>836</v>
      </c>
      <c r="S56" s="484" t="s">
        <v>836</v>
      </c>
      <c r="T56" s="484" t="s">
        <v>836</v>
      </c>
      <c r="U56" s="484" t="s">
        <v>836</v>
      </c>
      <c r="V56" s="609" t="s">
        <v>836</v>
      </c>
    </row>
    <row r="57" spans="1:25" s="456" customFormat="1" ht="13.5">
      <c r="A57" s="696">
        <v>51</v>
      </c>
      <c r="B57" s="529" t="s">
        <v>228</v>
      </c>
      <c r="C57" s="481" t="s">
        <v>541</v>
      </c>
      <c r="D57" s="482">
        <v>2428.1855999999998</v>
      </c>
      <c r="E57" s="482">
        <v>1763.0784000000001</v>
      </c>
      <c r="F57" s="483">
        <v>0</v>
      </c>
      <c r="G57" s="566">
        <v>0</v>
      </c>
      <c r="H57" s="560">
        <f t="shared" si="15"/>
        <v>2428.1855999999998</v>
      </c>
      <c r="I57" s="479">
        <f t="shared" si="16"/>
        <v>2428.1855999999998</v>
      </c>
      <c r="J57" s="479">
        <f t="shared" si="17"/>
        <v>0</v>
      </c>
      <c r="K57" s="479">
        <f t="shared" si="18"/>
        <v>0</v>
      </c>
      <c r="L57" s="561">
        <f t="shared" si="19"/>
        <v>0</v>
      </c>
      <c r="M57" s="560">
        <f t="shared" si="5"/>
        <v>1763.0784000000001</v>
      </c>
      <c r="N57" s="479">
        <f t="shared" si="6"/>
        <v>1763.0784000000001</v>
      </c>
      <c r="O57" s="479">
        <f t="shared" si="7"/>
        <v>0</v>
      </c>
      <c r="P57" s="479">
        <f t="shared" si="8"/>
        <v>0</v>
      </c>
      <c r="Q57" s="561">
        <f t="shared" si="9"/>
        <v>0</v>
      </c>
      <c r="R57" s="608" t="s">
        <v>836</v>
      </c>
      <c r="S57" s="484" t="s">
        <v>836</v>
      </c>
      <c r="T57" s="484" t="s">
        <v>836</v>
      </c>
      <c r="U57" s="484" t="s">
        <v>836</v>
      </c>
      <c r="V57" s="609" t="s">
        <v>836</v>
      </c>
    </row>
    <row r="58" spans="1:25" s="456" customFormat="1" ht="13.5">
      <c r="A58" s="696">
        <v>52</v>
      </c>
      <c r="B58" s="528" t="s">
        <v>253</v>
      </c>
      <c r="C58" s="481" t="s">
        <v>541</v>
      </c>
      <c r="D58" s="482">
        <v>33.894858239999998</v>
      </c>
      <c r="E58" s="482">
        <v>89.303472000000014</v>
      </c>
      <c r="F58" s="483">
        <v>0</v>
      </c>
      <c r="G58" s="566">
        <v>0</v>
      </c>
      <c r="H58" s="560">
        <f t="shared" si="15"/>
        <v>33.894858239999998</v>
      </c>
      <c r="I58" s="479">
        <f t="shared" si="16"/>
        <v>33.894858239999998</v>
      </c>
      <c r="J58" s="479">
        <f t="shared" si="17"/>
        <v>0</v>
      </c>
      <c r="K58" s="479">
        <f t="shared" si="18"/>
        <v>0</v>
      </c>
      <c r="L58" s="561">
        <f t="shared" si="19"/>
        <v>0</v>
      </c>
      <c r="M58" s="560">
        <f t="shared" si="5"/>
        <v>89.303472000000014</v>
      </c>
      <c r="N58" s="479">
        <f t="shared" si="6"/>
        <v>89.303472000000014</v>
      </c>
      <c r="O58" s="479">
        <f t="shared" si="7"/>
        <v>0</v>
      </c>
      <c r="P58" s="479">
        <f t="shared" si="8"/>
        <v>0</v>
      </c>
      <c r="Q58" s="561">
        <f t="shared" si="9"/>
        <v>0</v>
      </c>
      <c r="R58" s="608" t="s">
        <v>836</v>
      </c>
      <c r="S58" s="484" t="s">
        <v>836</v>
      </c>
      <c r="T58" s="484" t="s">
        <v>836</v>
      </c>
      <c r="U58" s="484" t="s">
        <v>836</v>
      </c>
      <c r="V58" s="609" t="s">
        <v>836</v>
      </c>
      <c r="W58" s="476"/>
      <c r="X58" s="476"/>
      <c r="Y58" s="476"/>
    </row>
    <row r="59" spans="1:25" s="456" customFormat="1" ht="13.5">
      <c r="A59" s="696">
        <v>53</v>
      </c>
      <c r="B59" s="530" t="s">
        <v>184</v>
      </c>
      <c r="C59" s="481" t="s">
        <v>541</v>
      </c>
      <c r="D59" s="482">
        <v>16.484186879999996</v>
      </c>
      <c r="E59" s="482">
        <v>20.548079999999999</v>
      </c>
      <c r="F59" s="483">
        <v>13.187349503999997</v>
      </c>
      <c r="G59" s="566">
        <v>16.438464</v>
      </c>
      <c r="H59" s="560">
        <f t="shared" si="15"/>
        <v>16.484186879999996</v>
      </c>
      <c r="I59" s="479">
        <f t="shared" si="16"/>
        <v>16.484186879999996</v>
      </c>
      <c r="J59" s="479">
        <f t="shared" si="17"/>
        <v>13.187349503999997</v>
      </c>
      <c r="K59" s="479">
        <f t="shared" si="18"/>
        <v>13.187349503999997</v>
      </c>
      <c r="L59" s="561">
        <f t="shared" si="19"/>
        <v>13.187349503999997</v>
      </c>
      <c r="M59" s="560">
        <f t="shared" si="5"/>
        <v>20.548079999999999</v>
      </c>
      <c r="N59" s="479">
        <f t="shared" si="6"/>
        <v>20.548079999999999</v>
      </c>
      <c r="O59" s="479">
        <f t="shared" si="7"/>
        <v>16.438464</v>
      </c>
      <c r="P59" s="479">
        <f t="shared" si="8"/>
        <v>16.438464</v>
      </c>
      <c r="Q59" s="561">
        <f t="shared" si="9"/>
        <v>16.438464</v>
      </c>
      <c r="R59" s="608" t="s">
        <v>836</v>
      </c>
      <c r="S59" s="484" t="s">
        <v>836</v>
      </c>
      <c r="T59" s="484" t="s">
        <v>836</v>
      </c>
      <c r="U59" s="484" t="s">
        <v>836</v>
      </c>
      <c r="V59" s="609" t="s">
        <v>836</v>
      </c>
    </row>
    <row r="60" spans="1:25" s="456" customFormat="1" ht="13.5">
      <c r="A60" s="696">
        <v>54</v>
      </c>
      <c r="B60" s="526" t="s">
        <v>189</v>
      </c>
      <c r="C60" s="481" t="s">
        <v>541</v>
      </c>
      <c r="D60" s="495">
        <v>72401.78112</v>
      </c>
      <c r="E60" s="495">
        <v>16329.998160000001</v>
      </c>
      <c r="F60" s="483">
        <v>57921.424896000004</v>
      </c>
      <c r="G60" s="566">
        <v>13063.998528000002</v>
      </c>
      <c r="H60" s="560">
        <f t="shared" si="15"/>
        <v>72401.78112</v>
      </c>
      <c r="I60" s="479">
        <f t="shared" si="16"/>
        <v>72401.78112</v>
      </c>
      <c r="J60" s="479">
        <f t="shared" si="17"/>
        <v>57921.424896000004</v>
      </c>
      <c r="K60" s="479">
        <f t="shared" si="18"/>
        <v>57921.424896000004</v>
      </c>
      <c r="L60" s="561">
        <f t="shared" si="19"/>
        <v>57921.424896000004</v>
      </c>
      <c r="M60" s="560">
        <f t="shared" si="5"/>
        <v>16329.998160000001</v>
      </c>
      <c r="N60" s="479">
        <f t="shared" si="6"/>
        <v>16329.998160000001</v>
      </c>
      <c r="O60" s="479">
        <f t="shared" si="7"/>
        <v>13063.998528000002</v>
      </c>
      <c r="P60" s="479">
        <f t="shared" si="8"/>
        <v>13063.998528000002</v>
      </c>
      <c r="Q60" s="561">
        <f t="shared" si="9"/>
        <v>13063.998528000002</v>
      </c>
      <c r="R60" s="608" t="s">
        <v>836</v>
      </c>
      <c r="S60" s="484" t="s">
        <v>836</v>
      </c>
      <c r="T60" s="484" t="s">
        <v>836</v>
      </c>
      <c r="U60" s="484" t="s">
        <v>836</v>
      </c>
      <c r="V60" s="609" t="s">
        <v>836</v>
      </c>
    </row>
    <row r="61" spans="1:25" s="456" customFormat="1" ht="14.25" thickBot="1">
      <c r="A61" s="876">
        <v>55</v>
      </c>
      <c r="B61" s="546" t="s">
        <v>75</v>
      </c>
      <c r="C61" s="536" t="s">
        <v>541</v>
      </c>
      <c r="D61" s="551" t="s">
        <v>829</v>
      </c>
      <c r="E61" s="537" t="s">
        <v>829</v>
      </c>
      <c r="F61" s="506">
        <v>0</v>
      </c>
      <c r="G61" s="567">
        <v>0</v>
      </c>
      <c r="H61" s="571">
        <v>0</v>
      </c>
      <c r="I61" s="572">
        <v>0</v>
      </c>
      <c r="J61" s="572">
        <f t="shared" si="17"/>
        <v>0</v>
      </c>
      <c r="K61" s="572">
        <f t="shared" si="18"/>
        <v>0</v>
      </c>
      <c r="L61" s="573">
        <f t="shared" si="19"/>
        <v>0</v>
      </c>
      <c r="M61" s="571">
        <v>0</v>
      </c>
      <c r="N61" s="572">
        <v>0</v>
      </c>
      <c r="O61" s="572">
        <f t="shared" si="7"/>
        <v>0</v>
      </c>
      <c r="P61" s="572">
        <f t="shared" si="8"/>
        <v>0</v>
      </c>
      <c r="Q61" s="573">
        <f t="shared" si="9"/>
        <v>0</v>
      </c>
      <c r="R61" s="610" t="s">
        <v>836</v>
      </c>
      <c r="S61" s="611" t="s">
        <v>836</v>
      </c>
      <c r="T61" s="611" t="s">
        <v>836</v>
      </c>
      <c r="U61" s="611" t="s">
        <v>836</v>
      </c>
      <c r="V61" s="612" t="s">
        <v>836</v>
      </c>
    </row>
    <row r="62" spans="1:25" s="456" customFormat="1" ht="14.25" thickBot="1">
      <c r="A62" s="706">
        <v>56</v>
      </c>
      <c r="B62" s="872" t="s">
        <v>550</v>
      </c>
      <c r="C62" s="541" t="s">
        <v>543</v>
      </c>
      <c r="D62" s="542">
        <v>14050.641023999997</v>
      </c>
      <c r="E62" s="542">
        <v>31404.001968</v>
      </c>
      <c r="F62" s="543">
        <v>11240.512819199997</v>
      </c>
      <c r="G62" s="568">
        <v>25123.201574400002</v>
      </c>
      <c r="H62" s="577">
        <f t="shared" si="15"/>
        <v>14050.641023999997</v>
      </c>
      <c r="I62" s="543">
        <f t="shared" si="16"/>
        <v>14050.641023999997</v>
      </c>
      <c r="J62" s="543">
        <f t="shared" si="17"/>
        <v>11240.512819199997</v>
      </c>
      <c r="K62" s="543">
        <f t="shared" si="18"/>
        <v>11240.512819199997</v>
      </c>
      <c r="L62" s="578">
        <f t="shared" si="19"/>
        <v>11240.512819199997</v>
      </c>
      <c r="M62" s="622">
        <f t="shared" si="5"/>
        <v>31404.001968</v>
      </c>
      <c r="N62" s="623">
        <f t="shared" si="6"/>
        <v>31404.001968</v>
      </c>
      <c r="O62" s="623">
        <f t="shared" si="7"/>
        <v>25123.201574400002</v>
      </c>
      <c r="P62" s="623">
        <f t="shared" si="8"/>
        <v>25123.201574400002</v>
      </c>
      <c r="Q62" s="624">
        <f t="shared" si="9"/>
        <v>25123.201574400002</v>
      </c>
      <c r="R62" s="574">
        <v>20</v>
      </c>
      <c r="S62" s="575">
        <v>40</v>
      </c>
      <c r="T62" s="575">
        <v>60</v>
      </c>
      <c r="U62" s="575">
        <v>80</v>
      </c>
      <c r="V62" s="576">
        <v>100</v>
      </c>
    </row>
    <row r="63" spans="1:25" s="456" customFormat="1" ht="14.25" thickBot="1">
      <c r="A63" s="706">
        <v>57</v>
      </c>
      <c r="B63" s="579" t="s">
        <v>548</v>
      </c>
      <c r="C63" s="580" t="s">
        <v>543</v>
      </c>
      <c r="D63" s="581">
        <v>4573006.38</v>
      </c>
      <c r="E63" s="581">
        <v>2678420.36</v>
      </c>
      <c r="F63" s="582">
        <v>1823535.3972332003</v>
      </c>
      <c r="G63" s="583">
        <v>1823535.3972332003</v>
      </c>
      <c r="H63" s="587">
        <f t="shared" si="15"/>
        <v>4573006.38</v>
      </c>
      <c r="I63" s="588">
        <f t="shared" si="16"/>
        <v>4573006.38</v>
      </c>
      <c r="J63" s="588">
        <f t="shared" si="17"/>
        <v>1823535.3972332003</v>
      </c>
      <c r="K63" s="588">
        <f t="shared" si="18"/>
        <v>1823535.3972332003</v>
      </c>
      <c r="L63" s="589">
        <f t="shared" si="19"/>
        <v>1823535.3972332003</v>
      </c>
      <c r="M63" s="625">
        <f t="shared" si="5"/>
        <v>2678420.36</v>
      </c>
      <c r="N63" s="626">
        <f t="shared" si="6"/>
        <v>2678420.36</v>
      </c>
      <c r="O63" s="626">
        <f t="shared" si="7"/>
        <v>1823535.3972332003</v>
      </c>
      <c r="P63" s="626">
        <f t="shared" si="8"/>
        <v>1823535.3972332003</v>
      </c>
      <c r="Q63" s="627">
        <f t="shared" si="9"/>
        <v>1823535.3972332003</v>
      </c>
      <c r="R63" s="584">
        <v>20</v>
      </c>
      <c r="S63" s="585">
        <v>40</v>
      </c>
      <c r="T63" s="585">
        <v>60</v>
      </c>
      <c r="U63" s="585">
        <v>80</v>
      </c>
      <c r="V63" s="586">
        <v>100</v>
      </c>
    </row>
    <row r="64" spans="1:25" s="456" customFormat="1" ht="14.25" thickBot="1">
      <c r="A64" s="706">
        <v>58</v>
      </c>
      <c r="B64" s="872" t="s">
        <v>551</v>
      </c>
      <c r="C64" s="541" t="s">
        <v>543</v>
      </c>
      <c r="D64" s="542">
        <v>59917.128191999989</v>
      </c>
      <c r="E64" s="542">
        <v>16827.6528</v>
      </c>
      <c r="F64" s="543">
        <v>47933.702553599993</v>
      </c>
      <c r="G64" s="568">
        <v>13462.122240000001</v>
      </c>
      <c r="H64" s="577">
        <f t="shared" si="15"/>
        <v>59917.128191999989</v>
      </c>
      <c r="I64" s="543">
        <f t="shared" si="16"/>
        <v>59917.128191999989</v>
      </c>
      <c r="J64" s="543">
        <f t="shared" si="17"/>
        <v>47933.702553599993</v>
      </c>
      <c r="K64" s="543">
        <f t="shared" si="18"/>
        <v>47933.702553599993</v>
      </c>
      <c r="L64" s="578">
        <f t="shared" si="19"/>
        <v>47933.702553599993</v>
      </c>
      <c r="M64" s="619">
        <f t="shared" si="5"/>
        <v>16827.6528</v>
      </c>
      <c r="N64" s="620">
        <f t="shared" si="6"/>
        <v>16827.6528</v>
      </c>
      <c r="O64" s="620">
        <f t="shared" si="7"/>
        <v>13462.122240000001</v>
      </c>
      <c r="P64" s="620">
        <f t="shared" si="8"/>
        <v>13462.122240000001</v>
      </c>
      <c r="Q64" s="621">
        <f t="shared" si="9"/>
        <v>13462.122240000001</v>
      </c>
      <c r="R64" s="597">
        <v>20</v>
      </c>
      <c r="S64" s="598">
        <v>40</v>
      </c>
      <c r="T64" s="598">
        <v>60</v>
      </c>
      <c r="U64" s="598">
        <v>80</v>
      </c>
      <c r="V64" s="599">
        <v>100</v>
      </c>
    </row>
    <row r="65" spans="1:22" s="456" customFormat="1" ht="13.5">
      <c r="A65" s="877">
        <v>59</v>
      </c>
      <c r="B65" s="522" t="s">
        <v>219</v>
      </c>
      <c r="C65" s="539" t="s">
        <v>541</v>
      </c>
      <c r="D65" s="552">
        <v>2190043.8360000001</v>
      </c>
      <c r="E65" s="553">
        <v>78390022.717439994</v>
      </c>
      <c r="F65" s="479">
        <v>1095021.9180000001</v>
      </c>
      <c r="G65" s="554">
        <v>39195011.358719997</v>
      </c>
      <c r="H65" s="560">
        <f t="shared" si="15"/>
        <v>2190043.8360000001</v>
      </c>
      <c r="I65" s="479">
        <f t="shared" si="16"/>
        <v>2190043.8360000001</v>
      </c>
      <c r="J65" s="479">
        <f t="shared" si="17"/>
        <v>1095021.9180000001</v>
      </c>
      <c r="K65" s="479">
        <f t="shared" si="18"/>
        <v>1095021.9180000001</v>
      </c>
      <c r="L65" s="561">
        <f t="shared" si="19"/>
        <v>1095021.9180000001</v>
      </c>
      <c r="M65" s="560">
        <f t="shared" si="5"/>
        <v>78390022.717439994</v>
      </c>
      <c r="N65" s="479">
        <f t="shared" si="6"/>
        <v>78390022.717439994</v>
      </c>
      <c r="O65" s="479">
        <f t="shared" si="7"/>
        <v>39195011.358719997</v>
      </c>
      <c r="P65" s="479">
        <f t="shared" si="8"/>
        <v>39195011.358719997</v>
      </c>
      <c r="Q65" s="561">
        <f t="shared" si="9"/>
        <v>39195011.358719997</v>
      </c>
      <c r="R65" s="605" t="s">
        <v>836</v>
      </c>
      <c r="S65" s="606" t="s">
        <v>836</v>
      </c>
      <c r="T65" s="606" t="s">
        <v>836</v>
      </c>
      <c r="U65" s="606" t="s">
        <v>836</v>
      </c>
      <c r="V65" s="607" t="s">
        <v>836</v>
      </c>
    </row>
    <row r="66" spans="1:22" s="456" customFormat="1" ht="13.5">
      <c r="A66" s="696">
        <v>60</v>
      </c>
      <c r="B66" s="523" t="s">
        <v>257</v>
      </c>
      <c r="C66" s="481" t="s">
        <v>541</v>
      </c>
      <c r="D66" s="482">
        <v>120.81996288000002</v>
      </c>
      <c r="E66" s="482">
        <v>171.49708799999999</v>
      </c>
      <c r="F66" s="483">
        <v>96.655970304000022</v>
      </c>
      <c r="G66" s="566">
        <v>137.19767039999999</v>
      </c>
      <c r="H66" s="560">
        <f t="shared" si="15"/>
        <v>120.81996288000002</v>
      </c>
      <c r="I66" s="479">
        <f t="shared" si="16"/>
        <v>120.81996288000002</v>
      </c>
      <c r="J66" s="479">
        <f t="shared" si="17"/>
        <v>96.655970304000022</v>
      </c>
      <c r="K66" s="479">
        <f t="shared" si="18"/>
        <v>96.655970304000022</v>
      </c>
      <c r="L66" s="561">
        <f t="shared" si="19"/>
        <v>96.655970304000022</v>
      </c>
      <c r="M66" s="560">
        <f t="shared" si="5"/>
        <v>171.49708799999999</v>
      </c>
      <c r="N66" s="479">
        <f t="shared" si="6"/>
        <v>171.49708799999999</v>
      </c>
      <c r="O66" s="479">
        <f t="shared" si="7"/>
        <v>137.19767039999999</v>
      </c>
      <c r="P66" s="479">
        <f t="shared" si="8"/>
        <v>137.19767039999999</v>
      </c>
      <c r="Q66" s="561">
        <f t="shared" si="9"/>
        <v>137.19767039999999</v>
      </c>
      <c r="R66" s="608" t="s">
        <v>836</v>
      </c>
      <c r="S66" s="484" t="s">
        <v>836</v>
      </c>
      <c r="T66" s="484" t="s">
        <v>836</v>
      </c>
      <c r="U66" s="484" t="s">
        <v>836</v>
      </c>
      <c r="V66" s="609" t="s">
        <v>836</v>
      </c>
    </row>
    <row r="67" spans="1:22" s="456" customFormat="1" ht="13.5">
      <c r="A67" s="696">
        <v>61</v>
      </c>
      <c r="B67" s="525" t="s">
        <v>199</v>
      </c>
      <c r="C67" s="481" t="s">
        <v>541</v>
      </c>
      <c r="D67" s="482">
        <v>1298.3535359999998</v>
      </c>
      <c r="E67" s="482">
        <v>1258.3376999999964</v>
      </c>
      <c r="F67" s="483">
        <v>1038.6828287999999</v>
      </c>
      <c r="G67" s="566">
        <v>1006.6701599999972</v>
      </c>
      <c r="H67" s="560">
        <f t="shared" si="15"/>
        <v>1298.3535359999998</v>
      </c>
      <c r="I67" s="479">
        <f t="shared" si="16"/>
        <v>1298.3535359999998</v>
      </c>
      <c r="J67" s="479">
        <f t="shared" si="17"/>
        <v>1038.6828287999999</v>
      </c>
      <c r="K67" s="479">
        <f t="shared" si="18"/>
        <v>1038.6828287999999</v>
      </c>
      <c r="L67" s="561">
        <f t="shared" si="19"/>
        <v>1038.6828287999999</v>
      </c>
      <c r="M67" s="560">
        <f t="shared" si="5"/>
        <v>1258.3376999999964</v>
      </c>
      <c r="N67" s="479">
        <f t="shared" si="6"/>
        <v>1258.3376999999964</v>
      </c>
      <c r="O67" s="479">
        <f t="shared" si="7"/>
        <v>1006.6701599999972</v>
      </c>
      <c r="P67" s="479">
        <f t="shared" si="8"/>
        <v>1006.6701599999972</v>
      </c>
      <c r="Q67" s="561">
        <f t="shared" si="9"/>
        <v>1006.6701599999972</v>
      </c>
      <c r="R67" s="608" t="s">
        <v>836</v>
      </c>
      <c r="S67" s="484" t="s">
        <v>836</v>
      </c>
      <c r="T67" s="484" t="s">
        <v>836</v>
      </c>
      <c r="U67" s="484" t="s">
        <v>836</v>
      </c>
      <c r="V67" s="609" t="s">
        <v>836</v>
      </c>
    </row>
    <row r="68" spans="1:22" s="456" customFormat="1" ht="13.5">
      <c r="A68" s="696">
        <v>62</v>
      </c>
      <c r="B68" s="525" t="s">
        <v>199</v>
      </c>
      <c r="C68" s="481" t="s">
        <v>541</v>
      </c>
      <c r="D68" s="482" t="s">
        <v>829</v>
      </c>
      <c r="E68" s="482">
        <v>304.34399999999988</v>
      </c>
      <c r="F68" s="483">
        <v>0</v>
      </c>
      <c r="G68" s="566">
        <v>243.47519999999992</v>
      </c>
      <c r="H68" s="560">
        <v>0</v>
      </c>
      <c r="I68" s="479">
        <v>0</v>
      </c>
      <c r="J68" s="479">
        <f t="shared" si="17"/>
        <v>0</v>
      </c>
      <c r="K68" s="479">
        <f t="shared" si="18"/>
        <v>0</v>
      </c>
      <c r="L68" s="561">
        <f t="shared" si="19"/>
        <v>0</v>
      </c>
      <c r="M68" s="560">
        <f t="shared" si="5"/>
        <v>304.34399999999988</v>
      </c>
      <c r="N68" s="479">
        <f t="shared" si="6"/>
        <v>304.34399999999988</v>
      </c>
      <c r="O68" s="479">
        <f t="shared" si="7"/>
        <v>243.47519999999992</v>
      </c>
      <c r="P68" s="479">
        <f t="shared" si="8"/>
        <v>243.47519999999992</v>
      </c>
      <c r="Q68" s="561">
        <f t="shared" si="9"/>
        <v>243.47519999999992</v>
      </c>
      <c r="R68" s="608" t="s">
        <v>836</v>
      </c>
      <c r="S68" s="484" t="s">
        <v>836</v>
      </c>
      <c r="T68" s="484" t="s">
        <v>836</v>
      </c>
      <c r="U68" s="484" t="s">
        <v>836</v>
      </c>
      <c r="V68" s="609" t="s">
        <v>836</v>
      </c>
    </row>
    <row r="69" spans="1:22" s="456" customFormat="1" ht="13.5">
      <c r="A69" s="696">
        <v>63</v>
      </c>
      <c r="B69" s="526" t="s">
        <v>90</v>
      </c>
      <c r="C69" s="481" t="s">
        <v>541</v>
      </c>
      <c r="D69" s="491" t="s">
        <v>829</v>
      </c>
      <c r="E69" s="482" t="s">
        <v>829</v>
      </c>
      <c r="F69" s="483">
        <v>0</v>
      </c>
      <c r="G69" s="566">
        <v>0</v>
      </c>
      <c r="H69" s="560">
        <v>0</v>
      </c>
      <c r="I69" s="479">
        <v>0</v>
      </c>
      <c r="J69" s="479">
        <f t="shared" si="17"/>
        <v>0</v>
      </c>
      <c r="K69" s="479">
        <f t="shared" si="18"/>
        <v>0</v>
      </c>
      <c r="L69" s="561">
        <f t="shared" si="19"/>
        <v>0</v>
      </c>
      <c r="M69" s="560">
        <v>0</v>
      </c>
      <c r="N69" s="479">
        <v>0</v>
      </c>
      <c r="O69" s="479">
        <f t="shared" si="7"/>
        <v>0</v>
      </c>
      <c r="P69" s="479">
        <f t="shared" si="8"/>
        <v>0</v>
      </c>
      <c r="Q69" s="561">
        <f t="shared" si="9"/>
        <v>0</v>
      </c>
      <c r="R69" s="608" t="s">
        <v>836</v>
      </c>
      <c r="S69" s="484" t="s">
        <v>836</v>
      </c>
      <c r="T69" s="484" t="s">
        <v>836</v>
      </c>
      <c r="U69" s="484" t="s">
        <v>836</v>
      </c>
      <c r="V69" s="609" t="s">
        <v>836</v>
      </c>
    </row>
    <row r="70" spans="1:22" s="456" customFormat="1" ht="13.5">
      <c r="A70" s="696">
        <v>64</v>
      </c>
      <c r="B70" s="529" t="s">
        <v>246</v>
      </c>
      <c r="C70" s="481" t="s">
        <v>541</v>
      </c>
      <c r="D70" s="482">
        <v>71.518463999999994</v>
      </c>
      <c r="E70" s="482">
        <v>0</v>
      </c>
      <c r="F70" s="483">
        <v>0</v>
      </c>
      <c r="G70" s="566">
        <v>0</v>
      </c>
      <c r="H70" s="560">
        <f t="shared" si="15"/>
        <v>71.518463999999994</v>
      </c>
      <c r="I70" s="479">
        <f t="shared" si="16"/>
        <v>71.518463999999994</v>
      </c>
      <c r="J70" s="479">
        <f t="shared" si="17"/>
        <v>0</v>
      </c>
      <c r="K70" s="479">
        <f t="shared" si="18"/>
        <v>0</v>
      </c>
      <c r="L70" s="561">
        <f t="shared" si="19"/>
        <v>0</v>
      </c>
      <c r="M70" s="560">
        <f t="shared" si="5"/>
        <v>0</v>
      </c>
      <c r="N70" s="479">
        <f t="shared" si="6"/>
        <v>0</v>
      </c>
      <c r="O70" s="479">
        <f t="shared" si="7"/>
        <v>0</v>
      </c>
      <c r="P70" s="479">
        <f t="shared" si="8"/>
        <v>0</v>
      </c>
      <c r="Q70" s="561">
        <f t="shared" si="9"/>
        <v>0</v>
      </c>
      <c r="R70" s="608" t="s">
        <v>836</v>
      </c>
      <c r="S70" s="484" t="s">
        <v>836</v>
      </c>
      <c r="T70" s="484" t="s">
        <v>836</v>
      </c>
      <c r="U70" s="484" t="s">
        <v>836</v>
      </c>
      <c r="V70" s="609" t="s">
        <v>836</v>
      </c>
    </row>
    <row r="71" spans="1:22" s="456" customFormat="1" ht="14.25" thickBot="1">
      <c r="A71" s="696">
        <v>65</v>
      </c>
      <c r="B71" s="546" t="s">
        <v>93</v>
      </c>
      <c r="C71" s="536" t="s">
        <v>541</v>
      </c>
      <c r="D71" s="551" t="s">
        <v>829</v>
      </c>
      <c r="E71" s="537" t="s">
        <v>829</v>
      </c>
      <c r="F71" s="506">
        <v>0</v>
      </c>
      <c r="G71" s="567">
        <v>0</v>
      </c>
      <c r="H71" s="571">
        <v>0</v>
      </c>
      <c r="I71" s="572">
        <v>0</v>
      </c>
      <c r="J71" s="572">
        <f t="shared" si="17"/>
        <v>0</v>
      </c>
      <c r="K71" s="572">
        <f t="shared" si="18"/>
        <v>0</v>
      </c>
      <c r="L71" s="573">
        <f t="shared" si="19"/>
        <v>0</v>
      </c>
      <c r="M71" s="571">
        <v>0</v>
      </c>
      <c r="N71" s="572">
        <v>0</v>
      </c>
      <c r="O71" s="572">
        <f t="shared" si="7"/>
        <v>0</v>
      </c>
      <c r="P71" s="572">
        <f t="shared" si="8"/>
        <v>0</v>
      </c>
      <c r="Q71" s="573">
        <f t="shared" si="9"/>
        <v>0</v>
      </c>
      <c r="R71" s="610" t="s">
        <v>836</v>
      </c>
      <c r="S71" s="611" t="s">
        <v>836</v>
      </c>
      <c r="T71" s="611" t="s">
        <v>836</v>
      </c>
      <c r="U71" s="611" t="s">
        <v>836</v>
      </c>
      <c r="V71" s="612" t="s">
        <v>836</v>
      </c>
    </row>
    <row r="72" spans="1:22" s="456" customFormat="1" ht="24.75" thickBot="1">
      <c r="A72" s="696">
        <v>66</v>
      </c>
      <c r="B72" s="873" t="s">
        <v>860</v>
      </c>
      <c r="C72" s="550" t="s">
        <v>541</v>
      </c>
      <c r="D72" s="590">
        <v>54387.026662500008</v>
      </c>
      <c r="E72" s="591">
        <v>42301.020737500003</v>
      </c>
      <c r="F72" s="543">
        <v>43509.621330000009</v>
      </c>
      <c r="G72" s="568">
        <v>33840.816590000002</v>
      </c>
      <c r="H72" s="577">
        <f t="shared" si="15"/>
        <v>54387.026662500008</v>
      </c>
      <c r="I72" s="543">
        <f t="shared" si="16"/>
        <v>54387.026662500008</v>
      </c>
      <c r="J72" s="543">
        <f t="shared" si="17"/>
        <v>43509.621330000009</v>
      </c>
      <c r="K72" s="543">
        <f t="shared" si="18"/>
        <v>43509.621330000009</v>
      </c>
      <c r="L72" s="578">
        <f t="shared" si="19"/>
        <v>43509.621330000009</v>
      </c>
      <c r="M72" s="625">
        <f t="shared" ref="M72:M74" si="20">E72</f>
        <v>42301.020737500003</v>
      </c>
      <c r="N72" s="626">
        <f t="shared" ref="N72:N74" si="21">E72</f>
        <v>42301.020737500003</v>
      </c>
      <c r="O72" s="626">
        <f t="shared" ref="O72:O74" si="22">G72</f>
        <v>33840.816590000002</v>
      </c>
      <c r="P72" s="626">
        <f t="shared" ref="P72:P74" si="23">G72</f>
        <v>33840.816590000002</v>
      </c>
      <c r="Q72" s="627">
        <f t="shared" ref="Q72:Q74" si="24">G72</f>
        <v>33840.816590000002</v>
      </c>
      <c r="R72" s="574">
        <v>20</v>
      </c>
      <c r="S72" s="575">
        <v>40</v>
      </c>
      <c r="T72" s="575">
        <v>60</v>
      </c>
      <c r="U72" s="575">
        <v>80</v>
      </c>
      <c r="V72" s="576">
        <v>100</v>
      </c>
    </row>
    <row r="73" spans="1:22" s="456" customFormat="1" ht="14.25" thickBot="1">
      <c r="A73" s="696">
        <v>67</v>
      </c>
      <c r="B73" s="874" t="s">
        <v>762</v>
      </c>
      <c r="C73" s="592" t="s">
        <v>541</v>
      </c>
      <c r="D73" s="593">
        <v>51858.526356000009</v>
      </c>
      <c r="E73" s="594">
        <v>40334.409388000007</v>
      </c>
      <c r="F73" s="595">
        <v>41486.821084800009</v>
      </c>
      <c r="G73" s="596">
        <v>32267.527510400007</v>
      </c>
      <c r="H73" s="600">
        <f t="shared" si="15"/>
        <v>51858.526356000009</v>
      </c>
      <c r="I73" s="595">
        <f t="shared" si="16"/>
        <v>51858.526356000009</v>
      </c>
      <c r="J73" s="595">
        <f t="shared" si="17"/>
        <v>41486.821084800009</v>
      </c>
      <c r="K73" s="595">
        <f t="shared" si="18"/>
        <v>41486.821084800009</v>
      </c>
      <c r="L73" s="601">
        <f t="shared" si="19"/>
        <v>41486.821084800009</v>
      </c>
      <c r="M73" s="625">
        <f t="shared" si="20"/>
        <v>40334.409388000007</v>
      </c>
      <c r="N73" s="626">
        <f t="shared" si="21"/>
        <v>40334.409388000007</v>
      </c>
      <c r="O73" s="626">
        <f t="shared" si="22"/>
        <v>32267.527510400007</v>
      </c>
      <c r="P73" s="626">
        <f t="shared" si="23"/>
        <v>32267.527510400007</v>
      </c>
      <c r="Q73" s="627">
        <f t="shared" si="24"/>
        <v>32267.527510400007</v>
      </c>
      <c r="R73" s="597">
        <v>20</v>
      </c>
      <c r="S73" s="598">
        <v>40</v>
      </c>
      <c r="T73" s="598">
        <v>60</v>
      </c>
      <c r="U73" s="598">
        <v>80</v>
      </c>
      <c r="V73" s="599">
        <v>100</v>
      </c>
    </row>
    <row r="74" spans="1:22" s="456" customFormat="1" ht="14.25" thickBot="1">
      <c r="A74" s="697">
        <v>68</v>
      </c>
      <c r="B74" s="873" t="s">
        <v>763</v>
      </c>
      <c r="C74" s="550" t="s">
        <v>541</v>
      </c>
      <c r="D74" s="590">
        <v>89627.1722955</v>
      </c>
      <c r="E74" s="591">
        <v>69710.022896499984</v>
      </c>
      <c r="F74" s="543">
        <v>71701.737836400003</v>
      </c>
      <c r="G74" s="568">
        <v>55768.018317199989</v>
      </c>
      <c r="H74" s="577">
        <f t="shared" si="15"/>
        <v>89627.1722955</v>
      </c>
      <c r="I74" s="543">
        <f t="shared" si="16"/>
        <v>89627.1722955</v>
      </c>
      <c r="J74" s="543">
        <f t="shared" si="17"/>
        <v>71701.737836400003</v>
      </c>
      <c r="K74" s="543">
        <f t="shared" si="18"/>
        <v>71701.737836400003</v>
      </c>
      <c r="L74" s="578">
        <f t="shared" si="19"/>
        <v>71701.737836400003</v>
      </c>
      <c r="M74" s="616">
        <f t="shared" si="20"/>
        <v>69710.022896499984</v>
      </c>
      <c r="N74" s="617">
        <f t="shared" si="21"/>
        <v>69710.022896499984</v>
      </c>
      <c r="O74" s="617">
        <f t="shared" si="22"/>
        <v>55768.018317199989</v>
      </c>
      <c r="P74" s="617">
        <f t="shared" si="23"/>
        <v>55768.018317199989</v>
      </c>
      <c r="Q74" s="618">
        <f t="shared" si="24"/>
        <v>55768.018317199989</v>
      </c>
      <c r="R74" s="558">
        <v>20</v>
      </c>
      <c r="S74" s="544">
        <v>40</v>
      </c>
      <c r="T74" s="544">
        <v>60</v>
      </c>
      <c r="U74" s="544">
        <v>80</v>
      </c>
      <c r="V74" s="545">
        <v>100</v>
      </c>
    </row>
    <row r="75" spans="1:22" s="454" customFormat="1" ht="14.25" thickBot="1">
      <c r="B75" s="507" t="s">
        <v>830</v>
      </c>
      <c r="C75" s="508"/>
      <c r="D75" s="509">
        <f>'MATRIZ DE EVALAUCION METAS'!M78</f>
        <v>8053381.9287510552</v>
      </c>
      <c r="E75" s="509">
        <f>'MATRIZ DE EVALAUCION METAS'!N78</f>
        <v>81865614.204259902</v>
      </c>
      <c r="F75" s="509">
        <f>'MATRIZ DE EVALAUCION METAS'!AF78</f>
        <v>3771838.7141752965</v>
      </c>
      <c r="G75" s="555">
        <f>'MATRIZ DE EVALAUCION METAS'!AG78</f>
        <v>41506196.792661637</v>
      </c>
      <c r="H75" s="562"/>
      <c r="I75" s="509"/>
      <c r="J75" s="509"/>
      <c r="K75" s="509"/>
      <c r="L75" s="512"/>
      <c r="M75" s="562"/>
      <c r="N75" s="509"/>
      <c r="O75" s="509"/>
      <c r="P75" s="509"/>
      <c r="Q75" s="512"/>
      <c r="R75" s="559"/>
      <c r="S75" s="510"/>
      <c r="T75" s="510"/>
      <c r="U75" s="510"/>
      <c r="V75" s="511"/>
    </row>
    <row r="76" spans="1:22" s="456" customFormat="1" ht="13.5" thickBot="1">
      <c r="B76" s="707" t="s">
        <v>841</v>
      </c>
      <c r="C76" s="878" t="s">
        <v>842</v>
      </c>
      <c r="D76" s="879"/>
      <c r="E76" s="879"/>
      <c r="F76" s="879"/>
      <c r="G76" s="879"/>
      <c r="H76" s="879"/>
      <c r="I76" s="879"/>
      <c r="J76" s="879"/>
      <c r="K76" s="879"/>
      <c r="L76" s="879"/>
      <c r="M76" s="879"/>
      <c r="N76" s="879"/>
      <c r="O76" s="879"/>
      <c r="P76" s="879"/>
      <c r="Q76" s="879"/>
      <c r="R76" s="879"/>
      <c r="S76" s="879"/>
      <c r="T76" s="879"/>
      <c r="U76" s="879"/>
      <c r="V76" s="880"/>
    </row>
    <row r="77" spans="1:22" s="456" customFormat="1" ht="40.5" customHeight="1">
      <c r="D77" s="457"/>
      <c r="E77" s="457"/>
      <c r="F77" s="457"/>
      <c r="G77" s="457"/>
      <c r="H77" s="457"/>
      <c r="I77" s="457"/>
      <c r="J77" s="457"/>
      <c r="K77" s="457"/>
      <c r="L77" s="457"/>
      <c r="M77" s="457"/>
      <c r="N77" s="457"/>
      <c r="O77" s="457"/>
      <c r="P77" s="457"/>
      <c r="Q77" s="457"/>
      <c r="R77" s="457"/>
      <c r="S77" s="457"/>
      <c r="T77" s="457"/>
      <c r="U77" s="457"/>
      <c r="V77" s="457"/>
    </row>
    <row r="78" spans="1:22" s="456" customFormat="1" ht="40.5" customHeight="1">
      <c r="D78" s="457"/>
      <c r="E78" s="457"/>
      <c r="F78" s="457"/>
      <c r="G78" s="457"/>
      <c r="H78" s="457"/>
      <c r="I78" s="457"/>
      <c r="J78" s="457"/>
      <c r="K78" s="457"/>
      <c r="L78" s="457"/>
      <c r="M78" s="457"/>
      <c r="N78" s="457"/>
      <c r="O78" s="457"/>
      <c r="P78" s="457"/>
      <c r="Q78" s="457"/>
      <c r="R78" s="457"/>
      <c r="S78" s="457"/>
      <c r="T78" s="457"/>
      <c r="U78" s="457"/>
      <c r="V78" s="457"/>
    </row>
    <row r="79" spans="1:22" s="456" customFormat="1" ht="40.5" customHeight="1">
      <c r="D79" s="457"/>
      <c r="E79" s="457"/>
      <c r="F79" s="457"/>
      <c r="G79" s="457"/>
      <c r="H79" s="457"/>
      <c r="I79" s="457"/>
      <c r="J79" s="457"/>
      <c r="K79" s="457"/>
      <c r="L79" s="457"/>
      <c r="M79" s="457"/>
      <c r="N79" s="457"/>
      <c r="O79" s="457"/>
      <c r="P79" s="457"/>
      <c r="Q79" s="457"/>
      <c r="R79" s="457"/>
      <c r="S79" s="457"/>
      <c r="T79" s="457"/>
      <c r="U79" s="457"/>
      <c r="V79" s="457"/>
    </row>
    <row r="80" spans="1:22" s="456" customFormat="1" ht="40.5" customHeight="1">
      <c r="D80" s="457"/>
      <c r="E80" s="457"/>
      <c r="F80" s="457"/>
      <c r="G80" s="457"/>
      <c r="H80" s="457"/>
      <c r="I80" s="457"/>
      <c r="J80" s="457"/>
      <c r="K80" s="457"/>
      <c r="L80" s="457"/>
      <c r="M80" s="457"/>
      <c r="N80" s="457"/>
      <c r="O80" s="457"/>
      <c r="P80" s="457"/>
      <c r="Q80" s="457"/>
      <c r="R80" s="457"/>
      <c r="S80" s="457"/>
      <c r="T80" s="457"/>
      <c r="U80" s="457"/>
      <c r="V80" s="457"/>
    </row>
    <row r="81" spans="4:22" s="456" customFormat="1" ht="40.5" customHeight="1">
      <c r="D81" s="457"/>
      <c r="E81" s="457"/>
      <c r="F81" s="457"/>
      <c r="G81" s="457"/>
      <c r="H81" s="457"/>
      <c r="I81" s="457"/>
      <c r="J81" s="457"/>
      <c r="K81" s="457"/>
      <c r="L81" s="457"/>
      <c r="M81" s="457"/>
      <c r="N81" s="457"/>
      <c r="O81" s="457"/>
      <c r="P81" s="457"/>
      <c r="Q81" s="457"/>
      <c r="R81" s="457"/>
      <c r="S81" s="457"/>
      <c r="T81" s="457"/>
      <c r="U81" s="457"/>
      <c r="V81" s="457"/>
    </row>
    <row r="82" spans="4:22" s="456" customFormat="1" ht="40.5" customHeight="1">
      <c r="D82" s="457"/>
      <c r="E82" s="457"/>
      <c r="F82" s="457"/>
      <c r="G82" s="457"/>
      <c r="H82" s="457"/>
      <c r="I82" s="457"/>
      <c r="J82" s="457"/>
      <c r="K82" s="457"/>
      <c r="L82" s="457"/>
      <c r="M82" s="457"/>
      <c r="N82" s="457"/>
      <c r="O82" s="457"/>
      <c r="P82" s="457"/>
      <c r="Q82" s="457"/>
      <c r="R82" s="457"/>
      <c r="S82" s="457"/>
      <c r="T82" s="457"/>
      <c r="U82" s="457"/>
      <c r="V82" s="457"/>
    </row>
    <row r="83" spans="4:22" s="456" customFormat="1" ht="40.5" customHeight="1">
      <c r="D83" s="457"/>
      <c r="E83" s="457"/>
      <c r="F83" s="457"/>
      <c r="G83" s="457"/>
      <c r="H83" s="457"/>
      <c r="I83" s="457"/>
      <c r="J83" s="457"/>
      <c r="K83" s="457"/>
      <c r="L83" s="457"/>
      <c r="M83" s="457"/>
      <c r="N83" s="457"/>
      <c r="O83" s="457"/>
      <c r="P83" s="457"/>
      <c r="Q83" s="457"/>
      <c r="R83" s="457"/>
      <c r="S83" s="457"/>
      <c r="T83" s="457"/>
      <c r="U83" s="457"/>
      <c r="V83" s="457"/>
    </row>
    <row r="84" spans="4:22" s="456" customFormat="1" ht="40.5" customHeight="1">
      <c r="D84" s="457"/>
      <c r="E84" s="457"/>
      <c r="F84" s="457"/>
      <c r="G84" s="457"/>
      <c r="H84" s="457"/>
      <c r="I84" s="457"/>
      <c r="J84" s="457"/>
      <c r="K84" s="457"/>
      <c r="L84" s="457"/>
      <c r="M84" s="457"/>
      <c r="N84" s="457"/>
      <c r="O84" s="457"/>
      <c r="P84" s="457"/>
      <c r="Q84" s="457"/>
      <c r="R84" s="457"/>
      <c r="S84" s="457"/>
      <c r="T84" s="457"/>
      <c r="U84" s="457"/>
      <c r="V84" s="457"/>
    </row>
    <row r="85" spans="4:22" s="456" customFormat="1" ht="40.5" customHeight="1">
      <c r="D85" s="457"/>
      <c r="E85" s="457"/>
      <c r="F85" s="457"/>
      <c r="G85" s="457"/>
      <c r="H85" s="457"/>
      <c r="I85" s="457"/>
      <c r="J85" s="457"/>
      <c r="K85" s="457"/>
      <c r="L85" s="457"/>
      <c r="M85" s="457"/>
      <c r="N85" s="457"/>
      <c r="O85" s="457"/>
      <c r="P85" s="457"/>
      <c r="Q85" s="457"/>
      <c r="R85" s="457"/>
      <c r="S85" s="457"/>
      <c r="T85" s="457"/>
      <c r="U85" s="457"/>
      <c r="V85" s="457"/>
    </row>
    <row r="86" spans="4:22" s="456" customFormat="1" ht="40.5" customHeight="1">
      <c r="D86" s="457"/>
      <c r="E86" s="457"/>
      <c r="F86" s="457"/>
      <c r="G86" s="457"/>
      <c r="H86" s="457"/>
      <c r="I86" s="457"/>
      <c r="J86" s="457"/>
      <c r="K86" s="457"/>
      <c r="L86" s="457"/>
      <c r="M86" s="457"/>
      <c r="N86" s="457"/>
      <c r="O86" s="457"/>
      <c r="P86" s="457"/>
      <c r="Q86" s="457"/>
      <c r="R86" s="457"/>
      <c r="S86" s="457"/>
      <c r="T86" s="457"/>
      <c r="U86" s="457"/>
      <c r="V86" s="457"/>
    </row>
    <row r="87" spans="4:22" s="456" customFormat="1" ht="40.5" customHeight="1">
      <c r="D87" s="457"/>
      <c r="E87" s="457"/>
      <c r="F87" s="457"/>
      <c r="G87" s="457"/>
      <c r="H87" s="457"/>
      <c r="I87" s="457"/>
      <c r="J87" s="457"/>
      <c r="K87" s="457"/>
      <c r="L87" s="457"/>
      <c r="M87" s="457"/>
      <c r="N87" s="457"/>
      <c r="O87" s="457"/>
      <c r="P87" s="457"/>
      <c r="Q87" s="457"/>
      <c r="R87" s="457"/>
      <c r="S87" s="457"/>
      <c r="T87" s="457"/>
      <c r="U87" s="457"/>
      <c r="V87" s="457"/>
    </row>
    <row r="88" spans="4:22" s="456" customFormat="1" ht="40.5" customHeight="1">
      <c r="D88" s="457"/>
      <c r="E88" s="457"/>
      <c r="F88" s="457"/>
      <c r="G88" s="457"/>
      <c r="H88" s="457"/>
      <c r="I88" s="457"/>
      <c r="J88" s="457"/>
      <c r="K88" s="457"/>
      <c r="L88" s="457"/>
      <c r="M88" s="457"/>
      <c r="N88" s="457"/>
      <c r="O88" s="457"/>
      <c r="P88" s="457"/>
      <c r="Q88" s="457"/>
      <c r="R88" s="457"/>
      <c r="S88" s="457"/>
      <c r="T88" s="457"/>
      <c r="U88" s="457"/>
      <c r="V88" s="457"/>
    </row>
    <row r="89" spans="4:22" s="456" customFormat="1" ht="40.5" customHeight="1">
      <c r="D89" s="457"/>
      <c r="E89" s="457"/>
      <c r="F89" s="457"/>
      <c r="G89" s="457"/>
      <c r="H89" s="457"/>
      <c r="I89" s="457"/>
      <c r="J89" s="457"/>
      <c r="K89" s="457"/>
      <c r="L89" s="457"/>
      <c r="M89" s="457"/>
      <c r="N89" s="457"/>
      <c r="O89" s="457"/>
      <c r="P89" s="457"/>
      <c r="Q89" s="457"/>
      <c r="R89" s="457"/>
      <c r="S89" s="457"/>
      <c r="T89" s="457"/>
      <c r="U89" s="457"/>
      <c r="V89" s="457"/>
    </row>
  </sheetData>
  <mergeCells count="11">
    <mergeCell ref="C76:V76"/>
    <mergeCell ref="A2:A5"/>
    <mergeCell ref="M4:Q4"/>
    <mergeCell ref="B2:B5"/>
    <mergeCell ref="C2:C5"/>
    <mergeCell ref="D2:V2"/>
    <mergeCell ref="D3:E4"/>
    <mergeCell ref="F3:G4"/>
    <mergeCell ref="H3:Q3"/>
    <mergeCell ref="R3:V4"/>
    <mergeCell ref="H4:L4"/>
  </mergeCells>
  <printOptions horizontalCentered="1" verticalCentered="1" headings="1"/>
  <pageMargins left="0.70866141732283472" right="0.70866141732283472" top="0.74803149606299213" bottom="0.74803149606299213" header="0.31496062992125984" footer="0.31496062992125984"/>
  <pageSetup scale="55" orientation="landscape" r:id="rId1"/>
  <drawing r:id="rId2"/>
</worksheet>
</file>

<file path=xl/worksheets/sheet5.xml><?xml version="1.0" encoding="utf-8"?>
<worksheet xmlns="http://schemas.openxmlformats.org/spreadsheetml/2006/main" xmlns:r="http://schemas.openxmlformats.org/officeDocument/2006/relationships">
  <sheetPr>
    <tabColor theme="7" tint="-0.499984740745262"/>
  </sheetPr>
  <dimension ref="B1:I59"/>
  <sheetViews>
    <sheetView zoomScale="90" zoomScaleNormal="90" workbookViewId="0">
      <pane xSplit="1" ySplit="5" topLeftCell="B6" activePane="bottomRight" state="frozen"/>
      <selection pane="topRight" activeCell="D1" sqref="D1"/>
      <selection pane="bottomLeft" activeCell="A6" sqref="A6"/>
      <selection pane="bottomRight" activeCell="I1" sqref="I1"/>
    </sheetView>
  </sheetViews>
  <sheetFormatPr baseColWidth="10" defaultRowHeight="12.75"/>
  <cols>
    <col min="1" max="1" width="2.140625" style="452" customWidth="1"/>
    <col min="2" max="2" width="46.5703125" style="452" customWidth="1"/>
    <col min="3" max="3" width="17.140625" style="452" customWidth="1"/>
    <col min="4" max="4" width="13.140625" style="453" customWidth="1"/>
    <col min="5" max="5" width="13.28515625" style="453" customWidth="1"/>
    <col min="6" max="7" width="13.5703125" style="453" customWidth="1"/>
    <col min="8" max="256" width="11.42578125" style="452"/>
    <col min="257" max="257" width="2.140625" style="452" customWidth="1"/>
    <col min="258" max="258" width="37.5703125" style="452" customWidth="1"/>
    <col min="259" max="259" width="43.85546875" style="452" customWidth="1"/>
    <col min="260" max="263" width="9.85546875" style="452" customWidth="1"/>
    <col min="264" max="512" width="11.42578125" style="452"/>
    <col min="513" max="513" width="2.140625" style="452" customWidth="1"/>
    <col min="514" max="514" width="37.5703125" style="452" customWidth="1"/>
    <col min="515" max="515" width="43.85546875" style="452" customWidth="1"/>
    <col min="516" max="519" width="9.85546875" style="452" customWidth="1"/>
    <col min="520" max="768" width="11.42578125" style="452"/>
    <col min="769" max="769" width="2.140625" style="452" customWidth="1"/>
    <col min="770" max="770" width="37.5703125" style="452" customWidth="1"/>
    <col min="771" max="771" width="43.85546875" style="452" customWidth="1"/>
    <col min="772" max="775" width="9.85546875" style="452" customWidth="1"/>
    <col min="776" max="1024" width="11.42578125" style="452"/>
    <col min="1025" max="1025" width="2.140625" style="452" customWidth="1"/>
    <col min="1026" max="1026" width="37.5703125" style="452" customWidth="1"/>
    <col min="1027" max="1027" width="43.85546875" style="452" customWidth="1"/>
    <col min="1028" max="1031" width="9.85546875" style="452" customWidth="1"/>
    <col min="1032" max="1280" width="11.42578125" style="452"/>
    <col min="1281" max="1281" width="2.140625" style="452" customWidth="1"/>
    <col min="1282" max="1282" width="37.5703125" style="452" customWidth="1"/>
    <col min="1283" max="1283" width="43.85546875" style="452" customWidth="1"/>
    <col min="1284" max="1287" width="9.85546875" style="452" customWidth="1"/>
    <col min="1288" max="1536" width="11.42578125" style="452"/>
    <col min="1537" max="1537" width="2.140625" style="452" customWidth="1"/>
    <col min="1538" max="1538" width="37.5703125" style="452" customWidth="1"/>
    <col min="1539" max="1539" width="43.85546875" style="452" customWidth="1"/>
    <col min="1540" max="1543" width="9.85546875" style="452" customWidth="1"/>
    <col min="1544" max="1792" width="11.42578125" style="452"/>
    <col min="1793" max="1793" width="2.140625" style="452" customWidth="1"/>
    <col min="1794" max="1794" width="37.5703125" style="452" customWidth="1"/>
    <col min="1795" max="1795" width="43.85546875" style="452" customWidth="1"/>
    <col min="1796" max="1799" width="9.85546875" style="452" customWidth="1"/>
    <col min="1800" max="2048" width="11.42578125" style="452"/>
    <col min="2049" max="2049" width="2.140625" style="452" customWidth="1"/>
    <col min="2050" max="2050" width="37.5703125" style="452" customWidth="1"/>
    <col min="2051" max="2051" width="43.85546875" style="452" customWidth="1"/>
    <col min="2052" max="2055" width="9.85546875" style="452" customWidth="1"/>
    <col min="2056" max="2304" width="11.42578125" style="452"/>
    <col min="2305" max="2305" width="2.140625" style="452" customWidth="1"/>
    <col min="2306" max="2306" width="37.5703125" style="452" customWidth="1"/>
    <col min="2307" max="2307" width="43.85546875" style="452" customWidth="1"/>
    <col min="2308" max="2311" width="9.85546875" style="452" customWidth="1"/>
    <col min="2312" max="2560" width="11.42578125" style="452"/>
    <col min="2561" max="2561" width="2.140625" style="452" customWidth="1"/>
    <col min="2562" max="2562" width="37.5703125" style="452" customWidth="1"/>
    <col min="2563" max="2563" width="43.85546875" style="452" customWidth="1"/>
    <col min="2564" max="2567" width="9.85546875" style="452" customWidth="1"/>
    <col min="2568" max="2816" width="11.42578125" style="452"/>
    <col min="2817" max="2817" width="2.140625" style="452" customWidth="1"/>
    <col min="2818" max="2818" width="37.5703125" style="452" customWidth="1"/>
    <col min="2819" max="2819" width="43.85546875" style="452" customWidth="1"/>
    <col min="2820" max="2823" width="9.85546875" style="452" customWidth="1"/>
    <col min="2824" max="3072" width="11.42578125" style="452"/>
    <col min="3073" max="3073" width="2.140625" style="452" customWidth="1"/>
    <col min="3074" max="3074" width="37.5703125" style="452" customWidth="1"/>
    <col min="3075" max="3075" width="43.85546875" style="452" customWidth="1"/>
    <col min="3076" max="3079" width="9.85546875" style="452" customWidth="1"/>
    <col min="3080" max="3328" width="11.42578125" style="452"/>
    <col min="3329" max="3329" width="2.140625" style="452" customWidth="1"/>
    <col min="3330" max="3330" width="37.5703125" style="452" customWidth="1"/>
    <col min="3331" max="3331" width="43.85546875" style="452" customWidth="1"/>
    <col min="3332" max="3335" width="9.85546875" style="452" customWidth="1"/>
    <col min="3336" max="3584" width="11.42578125" style="452"/>
    <col min="3585" max="3585" width="2.140625" style="452" customWidth="1"/>
    <col min="3586" max="3586" width="37.5703125" style="452" customWidth="1"/>
    <col min="3587" max="3587" width="43.85546875" style="452" customWidth="1"/>
    <col min="3588" max="3591" width="9.85546875" style="452" customWidth="1"/>
    <col min="3592" max="3840" width="11.42578125" style="452"/>
    <col min="3841" max="3841" width="2.140625" style="452" customWidth="1"/>
    <col min="3842" max="3842" width="37.5703125" style="452" customWidth="1"/>
    <col min="3843" max="3843" width="43.85546875" style="452" customWidth="1"/>
    <col min="3844" max="3847" width="9.85546875" style="452" customWidth="1"/>
    <col min="3848" max="4096" width="11.42578125" style="452"/>
    <col min="4097" max="4097" width="2.140625" style="452" customWidth="1"/>
    <col min="4098" max="4098" width="37.5703125" style="452" customWidth="1"/>
    <col min="4099" max="4099" width="43.85546875" style="452" customWidth="1"/>
    <col min="4100" max="4103" width="9.85546875" style="452" customWidth="1"/>
    <col min="4104" max="4352" width="11.42578125" style="452"/>
    <col min="4353" max="4353" width="2.140625" style="452" customWidth="1"/>
    <col min="4354" max="4354" width="37.5703125" style="452" customWidth="1"/>
    <col min="4355" max="4355" width="43.85546875" style="452" customWidth="1"/>
    <col min="4356" max="4359" width="9.85546875" style="452" customWidth="1"/>
    <col min="4360" max="4608" width="11.42578125" style="452"/>
    <col min="4609" max="4609" width="2.140625" style="452" customWidth="1"/>
    <col min="4610" max="4610" width="37.5703125" style="452" customWidth="1"/>
    <col min="4611" max="4611" width="43.85546875" style="452" customWidth="1"/>
    <col min="4612" max="4615" width="9.85546875" style="452" customWidth="1"/>
    <col min="4616" max="4864" width="11.42578125" style="452"/>
    <col min="4865" max="4865" width="2.140625" style="452" customWidth="1"/>
    <col min="4866" max="4866" width="37.5703125" style="452" customWidth="1"/>
    <col min="4867" max="4867" width="43.85546875" style="452" customWidth="1"/>
    <col min="4868" max="4871" width="9.85546875" style="452" customWidth="1"/>
    <col min="4872" max="5120" width="11.42578125" style="452"/>
    <col min="5121" max="5121" width="2.140625" style="452" customWidth="1"/>
    <col min="5122" max="5122" width="37.5703125" style="452" customWidth="1"/>
    <col min="5123" max="5123" width="43.85546875" style="452" customWidth="1"/>
    <col min="5124" max="5127" width="9.85546875" style="452" customWidth="1"/>
    <col min="5128" max="5376" width="11.42578125" style="452"/>
    <col min="5377" max="5377" width="2.140625" style="452" customWidth="1"/>
    <col min="5378" max="5378" width="37.5703125" style="452" customWidth="1"/>
    <col min="5379" max="5379" width="43.85546875" style="452" customWidth="1"/>
    <col min="5380" max="5383" width="9.85546875" style="452" customWidth="1"/>
    <col min="5384" max="5632" width="11.42578125" style="452"/>
    <col min="5633" max="5633" width="2.140625" style="452" customWidth="1"/>
    <col min="5634" max="5634" width="37.5703125" style="452" customWidth="1"/>
    <col min="5635" max="5635" width="43.85546875" style="452" customWidth="1"/>
    <col min="5636" max="5639" width="9.85546875" style="452" customWidth="1"/>
    <col min="5640" max="5888" width="11.42578125" style="452"/>
    <col min="5889" max="5889" width="2.140625" style="452" customWidth="1"/>
    <col min="5890" max="5890" width="37.5703125" style="452" customWidth="1"/>
    <col min="5891" max="5891" width="43.85546875" style="452" customWidth="1"/>
    <col min="5892" max="5895" width="9.85546875" style="452" customWidth="1"/>
    <col min="5896" max="6144" width="11.42578125" style="452"/>
    <col min="6145" max="6145" width="2.140625" style="452" customWidth="1"/>
    <col min="6146" max="6146" width="37.5703125" style="452" customWidth="1"/>
    <col min="6147" max="6147" width="43.85546875" style="452" customWidth="1"/>
    <col min="6148" max="6151" width="9.85546875" style="452" customWidth="1"/>
    <col min="6152" max="6400" width="11.42578125" style="452"/>
    <col min="6401" max="6401" width="2.140625" style="452" customWidth="1"/>
    <col min="6402" max="6402" width="37.5703125" style="452" customWidth="1"/>
    <col min="6403" max="6403" width="43.85546875" style="452" customWidth="1"/>
    <col min="6404" max="6407" width="9.85546875" style="452" customWidth="1"/>
    <col min="6408" max="6656" width="11.42578125" style="452"/>
    <col min="6657" max="6657" width="2.140625" style="452" customWidth="1"/>
    <col min="6658" max="6658" width="37.5703125" style="452" customWidth="1"/>
    <col min="6659" max="6659" width="43.85546875" style="452" customWidth="1"/>
    <col min="6660" max="6663" width="9.85546875" style="452" customWidth="1"/>
    <col min="6664" max="6912" width="11.42578125" style="452"/>
    <col min="6913" max="6913" width="2.140625" style="452" customWidth="1"/>
    <col min="6914" max="6914" width="37.5703125" style="452" customWidth="1"/>
    <col min="6915" max="6915" width="43.85546875" style="452" customWidth="1"/>
    <col min="6916" max="6919" width="9.85546875" style="452" customWidth="1"/>
    <col min="6920" max="7168" width="11.42578125" style="452"/>
    <col min="7169" max="7169" width="2.140625" style="452" customWidth="1"/>
    <col min="7170" max="7170" width="37.5703125" style="452" customWidth="1"/>
    <col min="7171" max="7171" width="43.85546875" style="452" customWidth="1"/>
    <col min="7172" max="7175" width="9.85546875" style="452" customWidth="1"/>
    <col min="7176" max="7424" width="11.42578125" style="452"/>
    <col min="7425" max="7425" width="2.140625" style="452" customWidth="1"/>
    <col min="7426" max="7426" width="37.5703125" style="452" customWidth="1"/>
    <col min="7427" max="7427" width="43.85546875" style="452" customWidth="1"/>
    <col min="7428" max="7431" width="9.85546875" style="452" customWidth="1"/>
    <col min="7432" max="7680" width="11.42578125" style="452"/>
    <col min="7681" max="7681" width="2.140625" style="452" customWidth="1"/>
    <col min="7682" max="7682" width="37.5703125" style="452" customWidth="1"/>
    <col min="7683" max="7683" width="43.85546875" style="452" customWidth="1"/>
    <col min="7684" max="7687" width="9.85546875" style="452" customWidth="1"/>
    <col min="7688" max="7936" width="11.42578125" style="452"/>
    <col min="7937" max="7937" width="2.140625" style="452" customWidth="1"/>
    <col min="7938" max="7938" width="37.5703125" style="452" customWidth="1"/>
    <col min="7939" max="7939" width="43.85546875" style="452" customWidth="1"/>
    <col min="7940" max="7943" width="9.85546875" style="452" customWidth="1"/>
    <col min="7944" max="8192" width="11.42578125" style="452"/>
    <col min="8193" max="8193" width="2.140625" style="452" customWidth="1"/>
    <col min="8194" max="8194" width="37.5703125" style="452" customWidth="1"/>
    <col min="8195" max="8195" width="43.85546875" style="452" customWidth="1"/>
    <col min="8196" max="8199" width="9.85546875" style="452" customWidth="1"/>
    <col min="8200" max="8448" width="11.42578125" style="452"/>
    <col min="8449" max="8449" width="2.140625" style="452" customWidth="1"/>
    <col min="8450" max="8450" width="37.5703125" style="452" customWidth="1"/>
    <col min="8451" max="8451" width="43.85546875" style="452" customWidth="1"/>
    <col min="8452" max="8455" width="9.85546875" style="452" customWidth="1"/>
    <col min="8456" max="8704" width="11.42578125" style="452"/>
    <col min="8705" max="8705" width="2.140625" style="452" customWidth="1"/>
    <col min="8706" max="8706" width="37.5703125" style="452" customWidth="1"/>
    <col min="8707" max="8707" width="43.85546875" style="452" customWidth="1"/>
    <col min="8708" max="8711" width="9.85546875" style="452" customWidth="1"/>
    <col min="8712" max="8960" width="11.42578125" style="452"/>
    <col min="8961" max="8961" width="2.140625" style="452" customWidth="1"/>
    <col min="8962" max="8962" width="37.5703125" style="452" customWidth="1"/>
    <col min="8963" max="8963" width="43.85546875" style="452" customWidth="1"/>
    <col min="8964" max="8967" width="9.85546875" style="452" customWidth="1"/>
    <col min="8968" max="9216" width="11.42578125" style="452"/>
    <col min="9217" max="9217" width="2.140625" style="452" customWidth="1"/>
    <col min="9218" max="9218" width="37.5703125" style="452" customWidth="1"/>
    <col min="9219" max="9219" width="43.85546875" style="452" customWidth="1"/>
    <col min="9220" max="9223" width="9.85546875" style="452" customWidth="1"/>
    <col min="9224" max="9472" width="11.42578125" style="452"/>
    <col min="9473" max="9473" width="2.140625" style="452" customWidth="1"/>
    <col min="9474" max="9474" width="37.5703125" style="452" customWidth="1"/>
    <col min="9475" max="9475" width="43.85546875" style="452" customWidth="1"/>
    <col min="9476" max="9479" width="9.85546875" style="452" customWidth="1"/>
    <col min="9480" max="9728" width="11.42578125" style="452"/>
    <col min="9729" max="9729" width="2.140625" style="452" customWidth="1"/>
    <col min="9730" max="9730" width="37.5703125" style="452" customWidth="1"/>
    <col min="9731" max="9731" width="43.85546875" style="452" customWidth="1"/>
    <col min="9732" max="9735" width="9.85546875" style="452" customWidth="1"/>
    <col min="9736" max="9984" width="11.42578125" style="452"/>
    <col min="9985" max="9985" width="2.140625" style="452" customWidth="1"/>
    <col min="9986" max="9986" width="37.5703125" style="452" customWidth="1"/>
    <col min="9987" max="9987" width="43.85546875" style="452" customWidth="1"/>
    <col min="9988" max="9991" width="9.85546875" style="452" customWidth="1"/>
    <col min="9992" max="10240" width="11.42578125" style="452"/>
    <col min="10241" max="10241" width="2.140625" style="452" customWidth="1"/>
    <col min="10242" max="10242" width="37.5703125" style="452" customWidth="1"/>
    <col min="10243" max="10243" width="43.85546875" style="452" customWidth="1"/>
    <col min="10244" max="10247" width="9.85546875" style="452" customWidth="1"/>
    <col min="10248" max="10496" width="11.42578125" style="452"/>
    <col min="10497" max="10497" width="2.140625" style="452" customWidth="1"/>
    <col min="10498" max="10498" width="37.5703125" style="452" customWidth="1"/>
    <col min="10499" max="10499" width="43.85546875" style="452" customWidth="1"/>
    <col min="10500" max="10503" width="9.85546875" style="452" customWidth="1"/>
    <col min="10504" max="10752" width="11.42578125" style="452"/>
    <col min="10753" max="10753" width="2.140625" style="452" customWidth="1"/>
    <col min="10754" max="10754" width="37.5703125" style="452" customWidth="1"/>
    <col min="10755" max="10755" width="43.85546875" style="452" customWidth="1"/>
    <col min="10756" max="10759" width="9.85546875" style="452" customWidth="1"/>
    <col min="10760" max="11008" width="11.42578125" style="452"/>
    <col min="11009" max="11009" width="2.140625" style="452" customWidth="1"/>
    <col min="11010" max="11010" width="37.5703125" style="452" customWidth="1"/>
    <col min="11011" max="11011" width="43.85546875" style="452" customWidth="1"/>
    <col min="11012" max="11015" width="9.85546875" style="452" customWidth="1"/>
    <col min="11016" max="11264" width="11.42578125" style="452"/>
    <col min="11265" max="11265" width="2.140625" style="452" customWidth="1"/>
    <col min="11266" max="11266" width="37.5703125" style="452" customWidth="1"/>
    <col min="11267" max="11267" width="43.85546875" style="452" customWidth="1"/>
    <col min="11268" max="11271" width="9.85546875" style="452" customWidth="1"/>
    <col min="11272" max="11520" width="11.42578125" style="452"/>
    <col min="11521" max="11521" width="2.140625" style="452" customWidth="1"/>
    <col min="11522" max="11522" width="37.5703125" style="452" customWidth="1"/>
    <col min="11523" max="11523" width="43.85546875" style="452" customWidth="1"/>
    <col min="11524" max="11527" width="9.85546875" style="452" customWidth="1"/>
    <col min="11528" max="11776" width="11.42578125" style="452"/>
    <col min="11777" max="11777" width="2.140625" style="452" customWidth="1"/>
    <col min="11778" max="11778" width="37.5703125" style="452" customWidth="1"/>
    <col min="11779" max="11779" width="43.85546875" style="452" customWidth="1"/>
    <col min="11780" max="11783" width="9.85546875" style="452" customWidth="1"/>
    <col min="11784" max="12032" width="11.42578125" style="452"/>
    <col min="12033" max="12033" width="2.140625" style="452" customWidth="1"/>
    <col min="12034" max="12034" width="37.5703125" style="452" customWidth="1"/>
    <col min="12035" max="12035" width="43.85546875" style="452" customWidth="1"/>
    <col min="12036" max="12039" width="9.85546875" style="452" customWidth="1"/>
    <col min="12040" max="12288" width="11.42578125" style="452"/>
    <col min="12289" max="12289" width="2.140625" style="452" customWidth="1"/>
    <col min="12290" max="12290" width="37.5703125" style="452" customWidth="1"/>
    <col min="12291" max="12291" width="43.85546875" style="452" customWidth="1"/>
    <col min="12292" max="12295" width="9.85546875" style="452" customWidth="1"/>
    <col min="12296" max="12544" width="11.42578125" style="452"/>
    <col min="12545" max="12545" width="2.140625" style="452" customWidth="1"/>
    <col min="12546" max="12546" width="37.5703125" style="452" customWidth="1"/>
    <col min="12547" max="12547" width="43.85546875" style="452" customWidth="1"/>
    <col min="12548" max="12551" width="9.85546875" style="452" customWidth="1"/>
    <col min="12552" max="12800" width="11.42578125" style="452"/>
    <col min="12801" max="12801" width="2.140625" style="452" customWidth="1"/>
    <col min="12802" max="12802" width="37.5703125" style="452" customWidth="1"/>
    <col min="12803" max="12803" width="43.85546875" style="452" customWidth="1"/>
    <col min="12804" max="12807" width="9.85546875" style="452" customWidth="1"/>
    <col min="12808" max="13056" width="11.42578125" style="452"/>
    <col min="13057" max="13057" width="2.140625" style="452" customWidth="1"/>
    <col min="13058" max="13058" width="37.5703125" style="452" customWidth="1"/>
    <col min="13059" max="13059" width="43.85546875" style="452" customWidth="1"/>
    <col min="13060" max="13063" width="9.85546875" style="452" customWidth="1"/>
    <col min="13064" max="13312" width="11.42578125" style="452"/>
    <col min="13313" max="13313" width="2.140625" style="452" customWidth="1"/>
    <col min="13314" max="13314" width="37.5703125" style="452" customWidth="1"/>
    <col min="13315" max="13315" width="43.85546875" style="452" customWidth="1"/>
    <col min="13316" max="13319" width="9.85546875" style="452" customWidth="1"/>
    <col min="13320" max="13568" width="11.42578125" style="452"/>
    <col min="13569" max="13569" width="2.140625" style="452" customWidth="1"/>
    <col min="13570" max="13570" width="37.5703125" style="452" customWidth="1"/>
    <col min="13571" max="13571" width="43.85546875" style="452" customWidth="1"/>
    <col min="13572" max="13575" width="9.85546875" style="452" customWidth="1"/>
    <col min="13576" max="13824" width="11.42578125" style="452"/>
    <col min="13825" max="13825" width="2.140625" style="452" customWidth="1"/>
    <col min="13826" max="13826" width="37.5703125" style="452" customWidth="1"/>
    <col min="13827" max="13827" width="43.85546875" style="452" customWidth="1"/>
    <col min="13828" max="13831" width="9.85546875" style="452" customWidth="1"/>
    <col min="13832" max="14080" width="11.42578125" style="452"/>
    <col min="14081" max="14081" width="2.140625" style="452" customWidth="1"/>
    <col min="14082" max="14082" width="37.5703125" style="452" customWidth="1"/>
    <col min="14083" max="14083" width="43.85546875" style="452" customWidth="1"/>
    <col min="14084" max="14087" width="9.85546875" style="452" customWidth="1"/>
    <col min="14088" max="14336" width="11.42578125" style="452"/>
    <col min="14337" max="14337" width="2.140625" style="452" customWidth="1"/>
    <col min="14338" max="14338" width="37.5703125" style="452" customWidth="1"/>
    <col min="14339" max="14339" width="43.85546875" style="452" customWidth="1"/>
    <col min="14340" max="14343" width="9.85546875" style="452" customWidth="1"/>
    <col min="14344" max="14592" width="11.42578125" style="452"/>
    <col min="14593" max="14593" width="2.140625" style="452" customWidth="1"/>
    <col min="14594" max="14594" width="37.5703125" style="452" customWidth="1"/>
    <col min="14595" max="14595" width="43.85546875" style="452" customWidth="1"/>
    <col min="14596" max="14599" width="9.85546875" style="452" customWidth="1"/>
    <col min="14600" max="14848" width="11.42578125" style="452"/>
    <col min="14849" max="14849" width="2.140625" style="452" customWidth="1"/>
    <col min="14850" max="14850" width="37.5703125" style="452" customWidth="1"/>
    <col min="14851" max="14851" width="43.85546875" style="452" customWidth="1"/>
    <col min="14852" max="14855" width="9.85546875" style="452" customWidth="1"/>
    <col min="14856" max="15104" width="11.42578125" style="452"/>
    <col min="15105" max="15105" width="2.140625" style="452" customWidth="1"/>
    <col min="15106" max="15106" width="37.5703125" style="452" customWidth="1"/>
    <col min="15107" max="15107" width="43.85546875" style="452" customWidth="1"/>
    <col min="15108" max="15111" width="9.85546875" style="452" customWidth="1"/>
    <col min="15112" max="15360" width="11.42578125" style="452"/>
    <col min="15361" max="15361" width="2.140625" style="452" customWidth="1"/>
    <col min="15362" max="15362" width="37.5703125" style="452" customWidth="1"/>
    <col min="15363" max="15363" width="43.85546875" style="452" customWidth="1"/>
    <col min="15364" max="15367" width="9.85546875" style="452" customWidth="1"/>
    <col min="15368" max="15616" width="11.42578125" style="452"/>
    <col min="15617" max="15617" width="2.140625" style="452" customWidth="1"/>
    <col min="15618" max="15618" width="37.5703125" style="452" customWidth="1"/>
    <col min="15619" max="15619" width="43.85546875" style="452" customWidth="1"/>
    <col min="15620" max="15623" width="9.85546875" style="452" customWidth="1"/>
    <col min="15624" max="15872" width="11.42578125" style="452"/>
    <col min="15873" max="15873" width="2.140625" style="452" customWidth="1"/>
    <col min="15874" max="15874" width="37.5703125" style="452" customWidth="1"/>
    <col min="15875" max="15875" width="43.85546875" style="452" customWidth="1"/>
    <col min="15876" max="15879" width="9.85546875" style="452" customWidth="1"/>
    <col min="15880" max="16128" width="11.42578125" style="452"/>
    <col min="16129" max="16129" width="2.140625" style="452" customWidth="1"/>
    <col min="16130" max="16130" width="37.5703125" style="452" customWidth="1"/>
    <col min="16131" max="16131" width="43.85546875" style="452" customWidth="1"/>
    <col min="16132" max="16135" width="9.85546875" style="452" customWidth="1"/>
    <col min="16136" max="16384" width="11.42578125" style="452"/>
  </cols>
  <sheetData>
    <row r="1" spans="2:9" ht="84" customHeight="1" thickBot="1"/>
    <row r="2" spans="2:9" s="454" customFormat="1" ht="15" customHeight="1" thickBot="1">
      <c r="B2" s="961" t="s">
        <v>816</v>
      </c>
      <c r="C2" s="923" t="s">
        <v>835</v>
      </c>
      <c r="D2" s="952" t="s">
        <v>819</v>
      </c>
      <c r="E2" s="953"/>
      <c r="F2" s="953"/>
      <c r="G2" s="954"/>
      <c r="H2" s="964" t="s">
        <v>820</v>
      </c>
      <c r="I2" s="965"/>
    </row>
    <row r="3" spans="2:9" s="454" customFormat="1" ht="15" customHeight="1">
      <c r="B3" s="962"/>
      <c r="C3" s="924"/>
      <c r="D3" s="955" t="s">
        <v>817</v>
      </c>
      <c r="E3" s="956"/>
      <c r="F3" s="955" t="s">
        <v>818</v>
      </c>
      <c r="G3" s="959"/>
      <c r="H3" s="966"/>
      <c r="I3" s="967"/>
    </row>
    <row r="4" spans="2:9" s="454" customFormat="1" ht="31.5" customHeight="1" thickBot="1">
      <c r="B4" s="962"/>
      <c r="C4" s="924"/>
      <c r="D4" s="957"/>
      <c r="E4" s="958"/>
      <c r="F4" s="957"/>
      <c r="G4" s="960"/>
      <c r="H4" s="968"/>
      <c r="I4" s="969"/>
    </row>
    <row r="5" spans="2:9" s="454" customFormat="1" ht="33" customHeight="1" thickBot="1">
      <c r="B5" s="963"/>
      <c r="C5" s="925"/>
      <c r="D5" s="472" t="s">
        <v>19</v>
      </c>
      <c r="E5" s="472" t="s">
        <v>20</v>
      </c>
      <c r="F5" s="471" t="s">
        <v>19</v>
      </c>
      <c r="G5" s="473" t="s">
        <v>20</v>
      </c>
      <c r="H5" s="474" t="s">
        <v>19</v>
      </c>
      <c r="I5" s="475" t="s">
        <v>20</v>
      </c>
    </row>
    <row r="6" spans="2:9" s="456" customFormat="1" ht="40.5" customHeight="1" thickBot="1">
      <c r="B6" s="462" t="s">
        <v>23</v>
      </c>
      <c r="C6" s="531">
        <f>'METAS TRAMO 1'!A74</f>
        <v>68</v>
      </c>
      <c r="D6" s="468">
        <f>'MATRIZ DE EVALAUCION METAS'!M78</f>
        <v>8053381.9287510552</v>
      </c>
      <c r="E6" s="468">
        <f>'MATRIZ DE EVALAUCION METAS'!N78</f>
        <v>81865614.204259902</v>
      </c>
      <c r="F6" s="467">
        <f>'MATRIZ DE EVALAUCION METAS'!AF78</f>
        <v>3771838.7141752965</v>
      </c>
      <c r="G6" s="466">
        <f>'MATRIZ DE EVALAUCION METAS'!AG78</f>
        <v>41506196.792661637</v>
      </c>
      <c r="H6" s="469">
        <f>((D6-F6)/D6)*100</f>
        <v>53.164536991476751</v>
      </c>
      <c r="I6" s="470">
        <f>((E6-G6)/E6)*100</f>
        <v>49.299596422618855</v>
      </c>
    </row>
    <row r="7" spans="2:9" s="456" customFormat="1" ht="40.5" customHeight="1" thickBot="1">
      <c r="B7" s="463" t="s">
        <v>278</v>
      </c>
      <c r="C7" s="532">
        <f>'METAS TRAMO  (2)'!A30</f>
        <v>24</v>
      </c>
      <c r="D7" s="468">
        <f>'MATRIZ DE EVALAUCION METAS'!M104</f>
        <v>27542048.472299617</v>
      </c>
      <c r="E7" s="468">
        <f>'MATRIZ DE EVALAUCION METAS'!N104</f>
        <v>15841195.230499204</v>
      </c>
      <c r="F7" s="467">
        <f>'MATRIZ DE EVALAUCION METAS'!AF104</f>
        <v>4561904.581031248</v>
      </c>
      <c r="G7" s="466">
        <f>'MATRIZ DE EVALAUCION METAS'!AG104</f>
        <v>4257494.6234910404</v>
      </c>
      <c r="H7" s="469">
        <f t="shared" ref="H7:H9" si="0">((D7-F7)/D7)*100</f>
        <v>83.436582120536968</v>
      </c>
      <c r="I7" s="470">
        <f t="shared" ref="I7:I9" si="1">((E7-G7)/E7)*100</f>
        <v>73.123905352204446</v>
      </c>
    </row>
    <row r="8" spans="2:9" s="456" customFormat="1" ht="40.5" customHeight="1" thickBot="1">
      <c r="B8" s="464" t="s">
        <v>342</v>
      </c>
      <c r="C8" s="533">
        <f>'METAS TRAMO (3)'!A40</f>
        <v>34</v>
      </c>
      <c r="D8" s="468">
        <f>'MATRIZ DE EVALAUCION METAS'!M141</f>
        <v>557875.91900928004</v>
      </c>
      <c r="E8" s="468">
        <f>'MATRIZ DE EVALAUCION METAS'!N141</f>
        <v>416404.50602879992</v>
      </c>
      <c r="F8" s="467">
        <f>'MATRIZ DE EVALAUCION METAS'!AF141</f>
        <v>324077.05705449602</v>
      </c>
      <c r="G8" s="466">
        <f>'MATRIZ DE EVALAUCION METAS'!AG141</f>
        <v>254701.18336240001</v>
      </c>
      <c r="H8" s="469">
        <f t="shared" si="0"/>
        <v>41.908756766196767</v>
      </c>
      <c r="I8" s="470">
        <f t="shared" si="1"/>
        <v>38.83323074683922</v>
      </c>
    </row>
    <row r="9" spans="2:9" s="456" customFormat="1" ht="40.5" customHeight="1" thickBot="1">
      <c r="B9" s="465" t="s">
        <v>446</v>
      </c>
      <c r="C9" s="534">
        <f>'METAS TRAMO (4)'!A38</f>
        <v>32</v>
      </c>
      <c r="D9" s="468">
        <f>'MATRIZ DE EVALAUCION METAS'!M175</f>
        <v>1150131.59374464</v>
      </c>
      <c r="E9" s="468">
        <f>'MATRIZ DE EVALAUCION METAS'!N175</f>
        <v>304974.92793600011</v>
      </c>
      <c r="F9" s="467">
        <f>'MATRIZ DE EVALAUCION METAS'!AF175</f>
        <v>726325.50612785993</v>
      </c>
      <c r="G9" s="466">
        <f>'MATRIZ DE EVALAUCION METAS'!AG175</f>
        <v>231305.23778030003</v>
      </c>
      <c r="H9" s="469">
        <f t="shared" si="0"/>
        <v>36.848486722892019</v>
      </c>
      <c r="I9" s="470">
        <f t="shared" si="1"/>
        <v>24.155982478389138</v>
      </c>
    </row>
    <row r="10" spans="2:9" s="456" customFormat="1" ht="40.5" customHeight="1">
      <c r="D10" s="457"/>
      <c r="E10" s="457"/>
      <c r="F10" s="457"/>
      <c r="G10" s="457"/>
    </row>
    <row r="11" spans="2:9" s="456" customFormat="1" ht="40.5" customHeight="1">
      <c r="B11" s="458"/>
      <c r="C11" s="458"/>
      <c r="D11" s="457"/>
      <c r="E11" s="457"/>
      <c r="F11" s="457"/>
      <c r="G11" s="457"/>
    </row>
    <row r="12" spans="2:9" s="456" customFormat="1" ht="40.5" customHeight="1">
      <c r="D12" s="457"/>
      <c r="E12" s="457"/>
      <c r="F12" s="457"/>
      <c r="G12" s="457"/>
    </row>
    <row r="13" spans="2:9" s="456" customFormat="1" ht="40.5" customHeight="1">
      <c r="D13" s="457"/>
      <c r="E13" s="457"/>
      <c r="F13" s="457"/>
      <c r="G13" s="457"/>
    </row>
    <row r="14" spans="2:9" s="456" customFormat="1" ht="40.5" customHeight="1">
      <c r="D14" s="457"/>
      <c r="E14" s="457"/>
      <c r="F14" s="457"/>
      <c r="G14" s="457"/>
    </row>
    <row r="15" spans="2:9" s="456" customFormat="1" ht="40.5" customHeight="1">
      <c r="D15" s="457"/>
      <c r="E15" s="457"/>
      <c r="F15" s="457"/>
      <c r="G15" s="457"/>
    </row>
    <row r="16" spans="2:9" s="456" customFormat="1" ht="40.5" customHeight="1">
      <c r="D16" s="457"/>
      <c r="E16" s="457"/>
      <c r="F16" s="457"/>
      <c r="G16" s="457"/>
    </row>
    <row r="17" spans="4:7" s="456" customFormat="1" ht="40.5" customHeight="1">
      <c r="D17" s="457"/>
      <c r="E17" s="457"/>
      <c r="F17" s="457"/>
      <c r="G17" s="457"/>
    </row>
    <row r="18" spans="4:7" s="456" customFormat="1" ht="40.5" customHeight="1">
      <c r="D18" s="457"/>
      <c r="E18" s="457"/>
      <c r="F18" s="457"/>
      <c r="G18" s="457"/>
    </row>
    <row r="19" spans="4:7" s="456" customFormat="1" ht="40.5" customHeight="1">
      <c r="D19" s="457"/>
      <c r="E19" s="457"/>
      <c r="F19" s="457"/>
      <c r="G19" s="457"/>
    </row>
    <row r="20" spans="4:7" s="456" customFormat="1" ht="40.5" customHeight="1">
      <c r="D20" s="457"/>
      <c r="E20" s="457"/>
      <c r="F20" s="457"/>
      <c r="G20" s="457"/>
    </row>
    <row r="21" spans="4:7" s="456" customFormat="1" ht="40.5" customHeight="1">
      <c r="D21" s="457"/>
      <c r="E21" s="457"/>
      <c r="F21" s="457"/>
      <c r="G21" s="457"/>
    </row>
    <row r="22" spans="4:7" s="456" customFormat="1" ht="40.5" customHeight="1">
      <c r="D22" s="457"/>
      <c r="E22" s="457"/>
      <c r="F22" s="457"/>
      <c r="G22" s="457"/>
    </row>
    <row r="23" spans="4:7" s="456" customFormat="1" ht="40.5" customHeight="1">
      <c r="D23" s="457"/>
      <c r="E23" s="457"/>
      <c r="F23" s="457"/>
      <c r="G23" s="457"/>
    </row>
    <row r="24" spans="4:7" s="456" customFormat="1" ht="40.5" customHeight="1">
      <c r="D24" s="457"/>
      <c r="E24" s="457"/>
      <c r="F24" s="457"/>
      <c r="G24" s="457"/>
    </row>
    <row r="25" spans="4:7" s="456" customFormat="1" ht="40.5" customHeight="1">
      <c r="D25" s="457"/>
      <c r="E25" s="457"/>
      <c r="F25" s="457"/>
      <c r="G25" s="457"/>
    </row>
    <row r="26" spans="4:7" s="456" customFormat="1" ht="40.5" customHeight="1">
      <c r="D26" s="457"/>
      <c r="E26" s="457"/>
      <c r="F26" s="457"/>
      <c r="G26" s="457"/>
    </row>
    <row r="27" spans="4:7" s="456" customFormat="1" ht="40.5" customHeight="1">
      <c r="D27" s="457"/>
      <c r="E27" s="457"/>
      <c r="F27" s="457"/>
      <c r="G27" s="457"/>
    </row>
    <row r="28" spans="4:7" s="456" customFormat="1" ht="40.5" customHeight="1">
      <c r="D28" s="457"/>
      <c r="E28" s="457"/>
      <c r="F28" s="457"/>
      <c r="G28" s="457"/>
    </row>
    <row r="29" spans="4:7" s="456" customFormat="1" ht="40.5" customHeight="1">
      <c r="D29" s="457"/>
      <c r="E29" s="457"/>
      <c r="F29" s="457"/>
      <c r="G29" s="457"/>
    </row>
    <row r="30" spans="4:7" s="456" customFormat="1" ht="40.5" customHeight="1">
      <c r="D30" s="457"/>
      <c r="E30" s="457"/>
      <c r="F30" s="457"/>
      <c r="G30" s="457"/>
    </row>
    <row r="31" spans="4:7" s="456" customFormat="1" ht="40.5" customHeight="1">
      <c r="D31" s="457"/>
      <c r="E31" s="457"/>
      <c r="F31" s="457"/>
      <c r="G31" s="457"/>
    </row>
    <row r="32" spans="4:7" s="456" customFormat="1" ht="40.5" customHeight="1">
      <c r="D32" s="457"/>
      <c r="E32" s="457"/>
      <c r="F32" s="457"/>
      <c r="G32" s="457"/>
    </row>
    <row r="33" spans="4:7" s="456" customFormat="1" ht="40.5" customHeight="1">
      <c r="D33" s="457"/>
      <c r="E33" s="457"/>
      <c r="F33" s="457"/>
      <c r="G33" s="457"/>
    </row>
    <row r="34" spans="4:7" s="456" customFormat="1" ht="40.5" customHeight="1">
      <c r="D34" s="457"/>
      <c r="E34" s="457"/>
      <c r="F34" s="457"/>
      <c r="G34" s="457"/>
    </row>
    <row r="35" spans="4:7" s="456" customFormat="1" ht="40.5" customHeight="1">
      <c r="D35" s="457"/>
      <c r="E35" s="457"/>
      <c r="F35" s="457"/>
      <c r="G35" s="457"/>
    </row>
    <row r="36" spans="4:7" s="456" customFormat="1" ht="40.5" customHeight="1">
      <c r="D36" s="457"/>
      <c r="E36" s="457"/>
      <c r="F36" s="457"/>
      <c r="G36" s="457"/>
    </row>
    <row r="37" spans="4:7" s="456" customFormat="1" ht="40.5" customHeight="1">
      <c r="D37" s="457"/>
      <c r="E37" s="457"/>
      <c r="F37" s="457"/>
      <c r="G37" s="457"/>
    </row>
    <row r="38" spans="4:7" s="456" customFormat="1" ht="40.5" customHeight="1">
      <c r="D38" s="457"/>
      <c r="E38" s="457"/>
      <c r="F38" s="457"/>
      <c r="G38" s="457"/>
    </row>
    <row r="39" spans="4:7" s="456" customFormat="1" ht="40.5" customHeight="1">
      <c r="D39" s="457"/>
      <c r="E39" s="457"/>
      <c r="F39" s="457"/>
      <c r="G39" s="457"/>
    </row>
    <row r="40" spans="4:7" s="456" customFormat="1" ht="40.5" customHeight="1">
      <c r="D40" s="457"/>
      <c r="E40" s="457"/>
      <c r="F40" s="457"/>
      <c r="G40" s="457"/>
    </row>
    <row r="41" spans="4:7" s="456" customFormat="1" ht="40.5" customHeight="1">
      <c r="D41" s="457"/>
      <c r="E41" s="457"/>
      <c r="F41" s="457"/>
      <c r="G41" s="457"/>
    </row>
    <row r="42" spans="4:7" s="456" customFormat="1" ht="40.5" customHeight="1">
      <c r="D42" s="457"/>
      <c r="E42" s="457"/>
      <c r="F42" s="457"/>
      <c r="G42" s="457"/>
    </row>
    <row r="43" spans="4:7" s="456" customFormat="1" ht="40.5" customHeight="1">
      <c r="D43" s="457"/>
      <c r="E43" s="457"/>
      <c r="F43" s="457"/>
      <c r="G43" s="457"/>
    </row>
    <row r="44" spans="4:7" s="456" customFormat="1" ht="40.5" customHeight="1">
      <c r="D44" s="457"/>
      <c r="E44" s="457"/>
      <c r="F44" s="457"/>
      <c r="G44" s="457"/>
    </row>
    <row r="45" spans="4:7" s="456" customFormat="1" ht="40.5" customHeight="1">
      <c r="D45" s="457"/>
      <c r="E45" s="457"/>
      <c r="F45" s="457"/>
      <c r="G45" s="457"/>
    </row>
    <row r="46" spans="4:7" s="456" customFormat="1" ht="40.5" customHeight="1">
      <c r="D46" s="457"/>
      <c r="E46" s="457"/>
      <c r="F46" s="457"/>
      <c r="G46" s="457"/>
    </row>
    <row r="47" spans="4:7" s="456" customFormat="1" ht="40.5" customHeight="1">
      <c r="D47" s="457"/>
      <c r="E47" s="457"/>
      <c r="F47" s="457"/>
      <c r="G47" s="457"/>
    </row>
    <row r="48" spans="4:7" s="456" customFormat="1" ht="40.5" customHeight="1">
      <c r="D48" s="457"/>
      <c r="E48" s="457"/>
      <c r="F48" s="457"/>
      <c r="G48" s="457"/>
    </row>
    <row r="49" spans="4:7" s="456" customFormat="1" ht="40.5" customHeight="1">
      <c r="D49" s="457"/>
      <c r="E49" s="457"/>
      <c r="F49" s="457"/>
      <c r="G49" s="457"/>
    </row>
    <row r="50" spans="4:7" s="456" customFormat="1" ht="40.5" customHeight="1">
      <c r="D50" s="457"/>
      <c r="E50" s="457"/>
      <c r="F50" s="457"/>
      <c r="G50" s="457"/>
    </row>
    <row r="51" spans="4:7" s="456" customFormat="1" ht="40.5" customHeight="1">
      <c r="D51" s="457"/>
      <c r="E51" s="457"/>
      <c r="F51" s="457"/>
      <c r="G51" s="457"/>
    </row>
    <row r="52" spans="4:7" s="456" customFormat="1" ht="40.5" customHeight="1">
      <c r="D52" s="457"/>
      <c r="E52" s="457"/>
      <c r="F52" s="457"/>
      <c r="G52" s="457"/>
    </row>
    <row r="53" spans="4:7" s="456" customFormat="1" ht="40.5" customHeight="1">
      <c r="D53" s="457"/>
      <c r="E53" s="457"/>
      <c r="F53" s="457"/>
      <c r="G53" s="457"/>
    </row>
    <row r="54" spans="4:7" s="456" customFormat="1" ht="40.5" customHeight="1">
      <c r="D54" s="457"/>
      <c r="E54" s="457"/>
      <c r="F54" s="457"/>
      <c r="G54" s="457"/>
    </row>
    <row r="55" spans="4:7" s="456" customFormat="1" ht="40.5" customHeight="1">
      <c r="D55" s="457"/>
      <c r="E55" s="457"/>
      <c r="F55" s="457"/>
      <c r="G55" s="457"/>
    </row>
    <row r="56" spans="4:7" s="456" customFormat="1" ht="40.5" customHeight="1">
      <c r="D56" s="457"/>
      <c r="E56" s="457"/>
      <c r="F56" s="457"/>
      <c r="G56" s="457"/>
    </row>
    <row r="57" spans="4:7" s="456" customFormat="1" ht="40.5" customHeight="1">
      <c r="D57" s="457"/>
      <c r="E57" s="457"/>
      <c r="F57" s="457"/>
      <c r="G57" s="457"/>
    </row>
    <row r="58" spans="4:7" s="456" customFormat="1" ht="40.5" customHeight="1">
      <c r="D58" s="457"/>
      <c r="E58" s="457"/>
      <c r="F58" s="457"/>
      <c r="G58" s="457"/>
    </row>
    <row r="59" spans="4:7" s="456" customFormat="1" ht="40.5" customHeight="1">
      <c r="D59" s="457"/>
      <c r="E59" s="457"/>
      <c r="F59" s="457"/>
      <c r="G59" s="457"/>
    </row>
  </sheetData>
  <mergeCells count="6">
    <mergeCell ref="D2:G2"/>
    <mergeCell ref="D3:E4"/>
    <mergeCell ref="F3:G4"/>
    <mergeCell ref="B2:B5"/>
    <mergeCell ref="H2:I4"/>
    <mergeCell ref="C2:C5"/>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sheetPr>
    <tabColor theme="7" tint="0.59999389629810485"/>
  </sheetPr>
  <dimension ref="A1:AX433"/>
  <sheetViews>
    <sheetView zoomScale="85" zoomScaleNormal="85" workbookViewId="0">
      <selection activeCell="Q16" sqref="Q16"/>
    </sheetView>
  </sheetViews>
  <sheetFormatPr baseColWidth="10" defaultColWidth="11.42578125" defaultRowHeight="12.75"/>
  <cols>
    <col min="1" max="1" width="19.85546875" style="215" customWidth="1"/>
    <col min="2" max="2" width="11" style="215" customWidth="1"/>
    <col min="3" max="3" width="10" style="215" customWidth="1"/>
    <col min="4" max="6" width="11.42578125" style="215" customWidth="1"/>
    <col min="7" max="8" width="10.5703125" style="215" customWidth="1"/>
    <col min="9" max="9" width="56.42578125" style="215" customWidth="1"/>
    <col min="10" max="14" width="13.28515625" style="207" customWidth="1"/>
    <col min="15" max="15" width="10.5703125" style="207" customWidth="1"/>
    <col min="16" max="16" width="10.28515625" style="207" customWidth="1"/>
    <col min="17" max="17" width="12.42578125" style="207" customWidth="1"/>
    <col min="18" max="18" width="11.7109375" style="207" customWidth="1"/>
    <col min="19" max="19" width="7.85546875" style="207" customWidth="1"/>
    <col min="20" max="20" width="7.42578125" style="207" customWidth="1"/>
    <col min="21" max="21" width="41.5703125" style="207" customWidth="1"/>
    <col min="22" max="50" width="11.42578125" style="207"/>
    <col min="51" max="16384" width="11.42578125" style="215"/>
  </cols>
  <sheetData>
    <row r="1" spans="1:50" s="207" customFormat="1"/>
    <row r="2" spans="1:50" s="207" customFormat="1"/>
    <row r="3" spans="1:50" s="207" customFormat="1"/>
    <row r="4" spans="1:50" s="207" customFormat="1" ht="17.25" customHeight="1">
      <c r="A4" s="970"/>
      <c r="B4" s="976" t="s">
        <v>859</v>
      </c>
      <c r="C4" s="977"/>
      <c r="D4" s="977"/>
      <c r="E4" s="977"/>
      <c r="F4" s="977"/>
      <c r="G4" s="977"/>
      <c r="H4" s="977"/>
      <c r="I4" s="977"/>
      <c r="J4" s="977"/>
      <c r="K4" s="977"/>
      <c r="L4" s="977"/>
      <c r="M4" s="977"/>
      <c r="N4" s="977"/>
      <c r="O4" s="977"/>
      <c r="P4" s="977"/>
      <c r="Q4" s="977"/>
      <c r="R4" s="977"/>
      <c r="S4" s="977"/>
      <c r="T4" s="978"/>
      <c r="U4" s="985"/>
    </row>
    <row r="5" spans="1:50" s="207" customFormat="1" ht="17.25" customHeight="1">
      <c r="A5" s="970"/>
      <c r="B5" s="979"/>
      <c r="C5" s="980"/>
      <c r="D5" s="980"/>
      <c r="E5" s="980"/>
      <c r="F5" s="980"/>
      <c r="G5" s="980"/>
      <c r="H5" s="980"/>
      <c r="I5" s="980"/>
      <c r="J5" s="980"/>
      <c r="K5" s="980"/>
      <c r="L5" s="980"/>
      <c r="M5" s="980"/>
      <c r="N5" s="980"/>
      <c r="O5" s="980"/>
      <c r="P5" s="980"/>
      <c r="Q5" s="980"/>
      <c r="R5" s="980"/>
      <c r="S5" s="980"/>
      <c r="T5" s="981"/>
      <c r="U5" s="986"/>
    </row>
    <row r="6" spans="1:50" s="207" customFormat="1" ht="17.25" customHeight="1">
      <c r="A6" s="970"/>
      <c r="B6" s="979"/>
      <c r="C6" s="980"/>
      <c r="D6" s="980"/>
      <c r="E6" s="980"/>
      <c r="F6" s="980"/>
      <c r="G6" s="980"/>
      <c r="H6" s="980"/>
      <c r="I6" s="980"/>
      <c r="J6" s="980"/>
      <c r="K6" s="980"/>
      <c r="L6" s="980"/>
      <c r="M6" s="980"/>
      <c r="N6" s="980"/>
      <c r="O6" s="980"/>
      <c r="P6" s="980"/>
      <c r="Q6" s="980"/>
      <c r="R6" s="980"/>
      <c r="S6" s="980"/>
      <c r="T6" s="981"/>
      <c r="U6" s="986"/>
    </row>
    <row r="7" spans="1:50" s="207" customFormat="1" ht="17.25" customHeight="1" thickBot="1">
      <c r="A7" s="970"/>
      <c r="B7" s="982"/>
      <c r="C7" s="983"/>
      <c r="D7" s="983"/>
      <c r="E7" s="983"/>
      <c r="F7" s="983"/>
      <c r="G7" s="980"/>
      <c r="H7" s="980"/>
      <c r="I7" s="980"/>
      <c r="J7" s="983"/>
      <c r="K7" s="983"/>
      <c r="L7" s="983"/>
      <c r="M7" s="983"/>
      <c r="N7" s="983"/>
      <c r="O7" s="983"/>
      <c r="P7" s="983"/>
      <c r="Q7" s="983"/>
      <c r="R7" s="983"/>
      <c r="S7" s="983"/>
      <c r="T7" s="984"/>
      <c r="U7" s="986"/>
    </row>
    <row r="8" spans="1:50" s="207" customFormat="1" ht="30.75" customHeight="1" thickBot="1">
      <c r="A8" s="988" t="s">
        <v>707</v>
      </c>
      <c r="B8" s="991" t="s">
        <v>708</v>
      </c>
      <c r="C8" s="992"/>
      <c r="D8" s="971" t="s">
        <v>709</v>
      </c>
      <c r="E8" s="971"/>
      <c r="F8" s="972"/>
      <c r="G8" s="973" t="s">
        <v>710</v>
      </c>
      <c r="H8" s="974"/>
      <c r="I8" s="975"/>
      <c r="J8" s="837" t="s">
        <v>711</v>
      </c>
      <c r="K8" s="838"/>
      <c r="L8" s="1008" t="s">
        <v>794</v>
      </c>
      <c r="M8" s="1009"/>
      <c r="N8" s="1009"/>
      <c r="O8" s="1009"/>
      <c r="P8" s="1009"/>
      <c r="Q8" s="1009"/>
      <c r="R8" s="1009"/>
      <c r="S8" s="1009"/>
      <c r="T8" s="1010"/>
      <c r="U8" s="987"/>
      <c r="X8" s="1000" t="s">
        <v>712</v>
      </c>
      <c r="Y8" s="1000"/>
      <c r="Z8" s="1000"/>
      <c r="AA8" s="1000"/>
      <c r="AB8" s="1000"/>
    </row>
    <row r="9" spans="1:50" s="209" customFormat="1" ht="39.75" customHeight="1">
      <c r="A9" s="989"/>
      <c r="B9" s="993"/>
      <c r="C9" s="994"/>
      <c r="D9" s="997">
        <v>2018</v>
      </c>
      <c r="E9" s="997">
        <v>2019</v>
      </c>
      <c r="F9" s="997">
        <v>2020</v>
      </c>
      <c r="G9" s="999" t="s">
        <v>858</v>
      </c>
      <c r="H9" s="999" t="s">
        <v>20</v>
      </c>
      <c r="I9" s="839" t="s">
        <v>713</v>
      </c>
      <c r="J9" s="871" t="s">
        <v>714</v>
      </c>
      <c r="K9" s="870" t="s">
        <v>715</v>
      </c>
      <c r="L9" s="1001" t="s">
        <v>716</v>
      </c>
      <c r="M9" s="1002"/>
      <c r="N9" s="841" t="s">
        <v>717</v>
      </c>
      <c r="O9" s="1003" t="s">
        <v>775</v>
      </c>
      <c r="P9" s="1003"/>
      <c r="Q9" s="1020" t="s">
        <v>757</v>
      </c>
      <c r="R9" s="1021"/>
      <c r="S9" s="1022" t="s">
        <v>758</v>
      </c>
      <c r="T9" s="1023"/>
      <c r="U9" s="842" t="s">
        <v>13</v>
      </c>
      <c r="V9" s="208"/>
      <c r="W9" s="208"/>
      <c r="X9" s="1004" t="s">
        <v>718</v>
      </c>
      <c r="Y9" s="1004" t="s">
        <v>719</v>
      </c>
      <c r="Z9" s="1004" t="s">
        <v>720</v>
      </c>
      <c r="AA9" s="1006" t="s">
        <v>721</v>
      </c>
      <c r="AB9" s="1007"/>
      <c r="AC9" s="208"/>
      <c r="AD9" s="208"/>
      <c r="AE9" s="208"/>
      <c r="AF9" s="208"/>
      <c r="AG9" s="208"/>
      <c r="AH9" s="208"/>
      <c r="AI9" s="208"/>
      <c r="AJ9" s="208"/>
      <c r="AK9" s="208"/>
      <c r="AL9" s="208"/>
      <c r="AM9" s="208"/>
      <c r="AN9" s="208"/>
      <c r="AO9" s="208"/>
      <c r="AP9" s="208"/>
      <c r="AQ9" s="208"/>
      <c r="AR9" s="208"/>
      <c r="AS9" s="208"/>
      <c r="AT9" s="208"/>
      <c r="AU9" s="208"/>
      <c r="AV9" s="208"/>
      <c r="AW9" s="208"/>
      <c r="AX9" s="208"/>
    </row>
    <row r="10" spans="1:50" s="209" customFormat="1" ht="15">
      <c r="A10" s="990"/>
      <c r="B10" s="995"/>
      <c r="C10" s="996"/>
      <c r="D10" s="998"/>
      <c r="E10" s="998"/>
      <c r="F10" s="998"/>
      <c r="G10" s="990"/>
      <c r="H10" s="990"/>
      <c r="I10" s="842"/>
      <c r="J10" s="840"/>
      <c r="K10" s="840" t="s">
        <v>645</v>
      </c>
      <c r="L10" s="842" t="s">
        <v>858</v>
      </c>
      <c r="M10" s="842" t="s">
        <v>20</v>
      </c>
      <c r="N10" s="840" t="s">
        <v>722</v>
      </c>
      <c r="O10" s="842" t="s">
        <v>858</v>
      </c>
      <c r="P10" s="842" t="s">
        <v>20</v>
      </c>
      <c r="Q10" s="842" t="s">
        <v>858</v>
      </c>
      <c r="R10" s="842" t="s">
        <v>20</v>
      </c>
      <c r="S10" s="842" t="s">
        <v>858</v>
      </c>
      <c r="T10" s="842" t="s">
        <v>20</v>
      </c>
      <c r="U10" s="842"/>
      <c r="V10" s="208"/>
      <c r="W10" s="208"/>
      <c r="X10" s="1005"/>
      <c r="Y10" s="1005"/>
      <c r="Z10" s="1005"/>
      <c r="AA10" s="210" t="s">
        <v>19</v>
      </c>
      <c r="AB10" s="210" t="s">
        <v>20</v>
      </c>
      <c r="AC10" s="208"/>
      <c r="AD10" s="208"/>
      <c r="AE10" s="208"/>
      <c r="AF10" s="208"/>
      <c r="AG10" s="208"/>
      <c r="AH10" s="208"/>
      <c r="AI10" s="208"/>
      <c r="AJ10" s="208"/>
      <c r="AK10" s="208"/>
      <c r="AL10" s="208"/>
      <c r="AM10" s="208"/>
      <c r="AN10" s="208"/>
      <c r="AO10" s="208"/>
      <c r="AP10" s="208"/>
      <c r="AQ10" s="208"/>
      <c r="AR10" s="208"/>
      <c r="AS10" s="208"/>
      <c r="AT10" s="208"/>
      <c r="AU10" s="208"/>
      <c r="AV10" s="208"/>
      <c r="AW10" s="208"/>
      <c r="AX10" s="208"/>
    </row>
    <row r="11" spans="1:50" s="209" customFormat="1" ht="40.5">
      <c r="A11" s="1012" t="s">
        <v>23</v>
      </c>
      <c r="B11" s="1011" t="s">
        <v>723</v>
      </c>
      <c r="C11" s="1011"/>
      <c r="D11" s="843">
        <v>1205284</v>
      </c>
      <c r="E11" s="844">
        <v>1242237</v>
      </c>
      <c r="F11" s="844">
        <v>1273646</v>
      </c>
      <c r="G11" s="845">
        <v>0</v>
      </c>
      <c r="H11" s="845">
        <v>0</v>
      </c>
      <c r="I11" s="846" t="s">
        <v>724</v>
      </c>
      <c r="J11" s="847">
        <v>0.99</v>
      </c>
      <c r="K11" s="847">
        <v>100</v>
      </c>
      <c r="L11" s="847">
        <f>AA13</f>
        <v>70</v>
      </c>
      <c r="M11" s="847">
        <f>AB13</f>
        <v>70</v>
      </c>
      <c r="N11" s="848">
        <f>F11*133*1.01/86400</f>
        <v>1980.1952219907407</v>
      </c>
      <c r="O11" s="848">
        <f>L11*N11*0.0864*365</f>
        <v>4371320.5564489998</v>
      </c>
      <c r="P11" s="848">
        <f>M11*N11*0.0864*365</f>
        <v>4371320.5564489998</v>
      </c>
      <c r="Q11" s="848">
        <f>'MATRIZ DE EVALAUCION METAS'!V82</f>
        <v>34728356.32</v>
      </c>
      <c r="R11" s="848">
        <f>'MATRIZ DE EVALAUCION METAS'!W82</f>
        <v>31007461</v>
      </c>
      <c r="S11" s="849">
        <f t="shared" ref="S11:T13" si="0">(Q11/O11)*100</f>
        <v>794.4591541969013</v>
      </c>
      <c r="T11" s="849">
        <f t="shared" si="0"/>
        <v>709.33853053294752</v>
      </c>
      <c r="U11" s="850" t="s">
        <v>759</v>
      </c>
      <c r="V11" s="208"/>
      <c r="W11" s="208"/>
      <c r="X11" s="211">
        <v>625</v>
      </c>
      <c r="Y11" s="211">
        <v>4.4999999999999998E-2</v>
      </c>
      <c r="Z11" s="212">
        <f>X11/Y11</f>
        <v>13888.888888888889</v>
      </c>
      <c r="AA11" s="211">
        <v>180</v>
      </c>
      <c r="AB11" s="211">
        <v>90</v>
      </c>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row>
    <row r="12" spans="1:50" ht="27.75" customHeight="1">
      <c r="A12" s="1012"/>
      <c r="B12" s="1011" t="s">
        <v>725</v>
      </c>
      <c r="C12" s="851" t="s">
        <v>726</v>
      </c>
      <c r="D12" s="1012">
        <v>602644</v>
      </c>
      <c r="E12" s="1015">
        <v>636953</v>
      </c>
      <c r="F12" s="1015">
        <v>664141</v>
      </c>
      <c r="G12" s="852">
        <v>0</v>
      </c>
      <c r="H12" s="852">
        <v>0</v>
      </c>
      <c r="I12" s="1014" t="s">
        <v>724</v>
      </c>
      <c r="J12" s="853">
        <v>100</v>
      </c>
      <c r="K12" s="853">
        <v>100</v>
      </c>
      <c r="L12" s="853">
        <f>AA13</f>
        <v>70</v>
      </c>
      <c r="M12" s="853">
        <f>AB12</f>
        <v>70</v>
      </c>
      <c r="N12" s="848">
        <f t="shared" ref="N12:N36" si="1">F12*133*1.01/86400</f>
        <v>1032.5701450231481</v>
      </c>
      <c r="O12" s="848">
        <f t="shared" ref="O12:O36" si="2">L12*N12*0.0864*365</f>
        <v>2279419.2465415001</v>
      </c>
      <c r="P12" s="848">
        <f>M12*N12*0.0864*365</f>
        <v>2279419.2465415001</v>
      </c>
      <c r="Q12" s="848">
        <f>'MATRIZ DE EVALAUCION METAS'!V21</f>
        <v>195290.2</v>
      </c>
      <c r="R12" s="848">
        <f>'MATRIZ DE EVALAUCION METAS'!W21</f>
        <v>195290.2</v>
      </c>
      <c r="S12" s="854">
        <f t="shared" si="0"/>
        <v>8.5675419428132162</v>
      </c>
      <c r="T12" s="854">
        <f t="shared" si="0"/>
        <v>8.5675419428132162</v>
      </c>
      <c r="U12" s="855" t="s">
        <v>760</v>
      </c>
      <c r="X12" s="213" t="s">
        <v>727</v>
      </c>
      <c r="Y12" s="211">
        <v>4.4999999999999998E-2</v>
      </c>
      <c r="Z12" s="214" t="s">
        <v>764</v>
      </c>
      <c r="AA12" s="211">
        <v>90</v>
      </c>
      <c r="AB12" s="211">
        <v>70</v>
      </c>
    </row>
    <row r="13" spans="1:50" ht="27">
      <c r="A13" s="1012"/>
      <c r="B13" s="1011"/>
      <c r="C13" s="851" t="s">
        <v>728</v>
      </c>
      <c r="D13" s="1012"/>
      <c r="E13" s="1015"/>
      <c r="F13" s="1015"/>
      <c r="G13" s="852">
        <v>0</v>
      </c>
      <c r="H13" s="852">
        <v>0</v>
      </c>
      <c r="I13" s="1014"/>
      <c r="J13" s="853">
        <v>0.8</v>
      </c>
      <c r="K13" s="853">
        <v>80</v>
      </c>
      <c r="L13" s="853">
        <f>AA13</f>
        <v>70</v>
      </c>
      <c r="M13" s="853">
        <f>AB12</f>
        <v>70</v>
      </c>
      <c r="N13" s="848">
        <f t="shared" si="1"/>
        <v>0</v>
      </c>
      <c r="O13" s="848">
        <f>O12</f>
        <v>2279419.2465415001</v>
      </c>
      <c r="P13" s="848">
        <f>P12</f>
        <v>2279419.2465415001</v>
      </c>
      <c r="Q13" s="848">
        <f>'MATRIZ DE EVALAUCION METAS'!V66</f>
        <v>10490896.619999999</v>
      </c>
      <c r="R13" s="848">
        <f>'MATRIZ DE EVALAUCION METAS'!W66</f>
        <v>8742413.8499999996</v>
      </c>
      <c r="S13" s="849">
        <f t="shared" si="0"/>
        <v>460.24427651550053</v>
      </c>
      <c r="T13" s="849">
        <f t="shared" si="0"/>
        <v>383.53689709625041</v>
      </c>
      <c r="U13" s="856" t="s">
        <v>767</v>
      </c>
      <c r="X13" s="213" t="s">
        <v>729</v>
      </c>
      <c r="Y13" s="211">
        <v>4.4999999999999998E-2</v>
      </c>
      <c r="Z13" s="214" t="s">
        <v>765</v>
      </c>
      <c r="AA13" s="211">
        <v>70</v>
      </c>
      <c r="AB13" s="211">
        <v>70</v>
      </c>
      <c r="AD13" s="119">
        <v>4573006.38</v>
      </c>
      <c r="AE13" s="119">
        <v>2678420.36</v>
      </c>
    </row>
    <row r="14" spans="1:50" ht="50.25" customHeight="1">
      <c r="A14" s="1012"/>
      <c r="B14" s="1011" t="s">
        <v>730</v>
      </c>
      <c r="C14" s="1011"/>
      <c r="D14" s="847">
        <v>119878</v>
      </c>
      <c r="E14" s="847">
        <v>125521</v>
      </c>
      <c r="F14" s="857">
        <v>130135</v>
      </c>
      <c r="G14" s="852" t="s">
        <v>799</v>
      </c>
      <c r="H14" s="852" t="s">
        <v>799</v>
      </c>
      <c r="I14" s="858"/>
      <c r="J14" s="853"/>
      <c r="K14" s="853"/>
      <c r="L14" s="853">
        <f>AA13</f>
        <v>70</v>
      </c>
      <c r="M14" s="853">
        <f>AB12</f>
        <v>70</v>
      </c>
      <c r="N14" s="848">
        <f t="shared" si="1"/>
        <v>202.32678877314817</v>
      </c>
      <c r="O14" s="848">
        <f t="shared" si="2"/>
        <v>446640.4327525</v>
      </c>
      <c r="P14" s="848">
        <f t="shared" ref="P14:P36" si="3">M14*N14*0.0864*365</f>
        <v>446640.4327525</v>
      </c>
      <c r="Q14" s="848">
        <v>0</v>
      </c>
      <c r="R14" s="848">
        <v>0</v>
      </c>
      <c r="S14" s="854">
        <v>0</v>
      </c>
      <c r="T14" s="854">
        <v>0</v>
      </c>
      <c r="U14" s="859" t="s">
        <v>759</v>
      </c>
    </row>
    <row r="15" spans="1:50" ht="40.5">
      <c r="A15" s="1012"/>
      <c r="B15" s="1011" t="s">
        <v>731</v>
      </c>
      <c r="C15" s="1011"/>
      <c r="D15" s="847">
        <v>30739</v>
      </c>
      <c r="E15" s="847">
        <v>32229</v>
      </c>
      <c r="F15" s="857">
        <v>33437</v>
      </c>
      <c r="G15" s="860">
        <v>64</v>
      </c>
      <c r="H15" s="860">
        <v>78</v>
      </c>
      <c r="I15" s="846" t="s">
        <v>724</v>
      </c>
      <c r="J15" s="853">
        <v>95</v>
      </c>
      <c r="K15" s="853">
        <v>95</v>
      </c>
      <c r="L15" s="853">
        <f>AA12</f>
        <v>90</v>
      </c>
      <c r="M15" s="853">
        <f>AB12</f>
        <v>70</v>
      </c>
      <c r="N15" s="848">
        <f t="shared" si="1"/>
        <v>51.986020949074074</v>
      </c>
      <c r="O15" s="848">
        <f t="shared" si="2"/>
        <v>147548.8040985</v>
      </c>
      <c r="P15" s="848">
        <f t="shared" si="3"/>
        <v>114760.18096550001</v>
      </c>
      <c r="Q15" s="848">
        <f>'MATRIZ DE EVALAUCION METAS'!V40</f>
        <v>220969.64</v>
      </c>
      <c r="R15" s="848">
        <f>'MATRIZ DE EVALAUCION METAS'!W40</f>
        <v>220969.64</v>
      </c>
      <c r="S15" s="849">
        <f t="shared" ref="S15:T17" si="4">(Q15/O15)*100</f>
        <v>149.76037342362062</v>
      </c>
      <c r="T15" s="849">
        <f t="shared" si="4"/>
        <v>192.54905154465504</v>
      </c>
      <c r="U15" s="856" t="s">
        <v>767</v>
      </c>
    </row>
    <row r="16" spans="1:50" ht="40.5">
      <c r="A16" s="1012"/>
      <c r="B16" s="1011" t="s">
        <v>732</v>
      </c>
      <c r="C16" s="1011"/>
      <c r="D16" s="847">
        <v>28095</v>
      </c>
      <c r="E16" s="847">
        <v>29258</v>
      </c>
      <c r="F16" s="857">
        <v>30211</v>
      </c>
      <c r="G16" s="860">
        <v>71</v>
      </c>
      <c r="H16" s="860">
        <v>75</v>
      </c>
      <c r="I16" s="846" t="s">
        <v>724</v>
      </c>
      <c r="J16" s="853">
        <v>88</v>
      </c>
      <c r="K16" s="853">
        <v>100</v>
      </c>
      <c r="L16" s="853">
        <f>AA12</f>
        <v>90</v>
      </c>
      <c r="M16" s="853">
        <f>AB12</f>
        <v>70</v>
      </c>
      <c r="N16" s="848">
        <f t="shared" si="1"/>
        <v>46.970412384259255</v>
      </c>
      <c r="O16" s="848">
        <f t="shared" si="2"/>
        <v>133313.30324549999</v>
      </c>
      <c r="P16" s="848">
        <f t="shared" si="3"/>
        <v>103688.12474650001</v>
      </c>
      <c r="Q16" s="848">
        <f>'MATRIZ DE EVALAUCION METAS'!V27</f>
        <v>168390.65</v>
      </c>
      <c r="R16" s="848">
        <f>'MATRIZ DE EVALAUCION METAS'!W27</f>
        <v>168390.65</v>
      </c>
      <c r="S16" s="849">
        <f t="shared" si="4"/>
        <v>126.31196279781931</v>
      </c>
      <c r="T16" s="849">
        <f t="shared" si="4"/>
        <v>162.40109502576766</v>
      </c>
      <c r="U16" s="856" t="s">
        <v>767</v>
      </c>
      <c r="W16" s="295"/>
      <c r="X16" s="295"/>
    </row>
    <row r="17" spans="1:21" ht="40.5">
      <c r="A17" s="1012"/>
      <c r="B17" s="1011" t="s">
        <v>733</v>
      </c>
      <c r="C17" s="1011"/>
      <c r="D17" s="847">
        <v>27728</v>
      </c>
      <c r="E17" s="847">
        <v>28861</v>
      </c>
      <c r="F17" s="857">
        <v>29786</v>
      </c>
      <c r="G17" s="852">
        <v>0</v>
      </c>
      <c r="H17" s="852">
        <v>0</v>
      </c>
      <c r="I17" s="846" t="s">
        <v>724</v>
      </c>
      <c r="J17" s="853">
        <v>51</v>
      </c>
      <c r="K17" s="853">
        <v>51</v>
      </c>
      <c r="L17" s="853">
        <f>AA12</f>
        <v>90</v>
      </c>
      <c r="M17" s="853">
        <f>AB12</f>
        <v>70</v>
      </c>
      <c r="N17" s="848">
        <f t="shared" si="1"/>
        <v>46.309645601851848</v>
      </c>
      <c r="O17" s="848">
        <f t="shared" si="2"/>
        <v>131437.88853299999</v>
      </c>
      <c r="P17" s="848">
        <f t="shared" si="3"/>
        <v>102229.46885900002</v>
      </c>
      <c r="Q17" s="848">
        <f>'MATRIZ DE EVALAUCION METAS'!V67</f>
        <v>266898.42</v>
      </c>
      <c r="R17" s="848">
        <f>'MATRIZ DE EVALAUCION METAS'!W67</f>
        <v>266898.42</v>
      </c>
      <c r="S17" s="849">
        <f t="shared" si="4"/>
        <v>203.06048961901121</v>
      </c>
      <c r="T17" s="849">
        <f t="shared" si="4"/>
        <v>261.0777723673001</v>
      </c>
      <c r="U17" s="856" t="s">
        <v>767</v>
      </c>
    </row>
    <row r="18" spans="1:21" s="207" customFormat="1" ht="27">
      <c r="A18" s="1012"/>
      <c r="B18" s="1013" t="s">
        <v>734</v>
      </c>
      <c r="C18" s="1013"/>
      <c r="D18" s="847">
        <v>13652</v>
      </c>
      <c r="E18" s="847">
        <v>14217</v>
      </c>
      <c r="F18" s="857">
        <v>14679</v>
      </c>
      <c r="G18" s="852"/>
      <c r="H18" s="852"/>
      <c r="I18" s="858"/>
      <c r="J18" s="853"/>
      <c r="K18" s="853"/>
      <c r="L18" s="853">
        <f>AA12</f>
        <v>90</v>
      </c>
      <c r="M18" s="853">
        <f>AB12</f>
        <v>70</v>
      </c>
      <c r="N18" s="848">
        <f t="shared" si="1"/>
        <v>22.822107291666669</v>
      </c>
      <c r="O18" s="848">
        <f t="shared" si="2"/>
        <v>64774.617799500018</v>
      </c>
      <c r="P18" s="848">
        <f t="shared" si="3"/>
        <v>50380.258288500008</v>
      </c>
      <c r="Q18" s="848">
        <v>0</v>
      </c>
      <c r="R18" s="848">
        <v>0</v>
      </c>
      <c r="S18" s="861">
        <f t="shared" ref="S18:S36" si="5">(Q18/O18)*100</f>
        <v>0</v>
      </c>
      <c r="T18" s="861">
        <f t="shared" ref="T18:T36" si="6">(R18/P18)*100</f>
        <v>0</v>
      </c>
      <c r="U18" s="862" t="s">
        <v>759</v>
      </c>
    </row>
    <row r="19" spans="1:21" s="207" customFormat="1" ht="40.5">
      <c r="A19" s="1012"/>
      <c r="B19" s="1011" t="s">
        <v>735</v>
      </c>
      <c r="C19" s="1011"/>
      <c r="D19" s="847">
        <v>15111</v>
      </c>
      <c r="E19" s="847">
        <v>15736</v>
      </c>
      <c r="F19" s="857">
        <v>16247</v>
      </c>
      <c r="G19" s="860">
        <v>80</v>
      </c>
      <c r="H19" s="863">
        <v>42</v>
      </c>
      <c r="I19" s="846" t="s">
        <v>724</v>
      </c>
      <c r="J19" s="853">
        <v>89</v>
      </c>
      <c r="K19" s="853">
        <v>89</v>
      </c>
      <c r="L19" s="853">
        <f>AA12</f>
        <v>90</v>
      </c>
      <c r="M19" s="853">
        <f>AB12</f>
        <v>70</v>
      </c>
      <c r="N19" s="848">
        <f t="shared" si="1"/>
        <v>25.259948032407411</v>
      </c>
      <c r="O19" s="848">
        <f t="shared" si="2"/>
        <v>71693.79490350002</v>
      </c>
      <c r="P19" s="848">
        <f t="shared" si="3"/>
        <v>55761.840480500017</v>
      </c>
      <c r="Q19" s="848">
        <f>'MATRIZ DE EVALAUCION METAS'!V65</f>
        <v>72232.52</v>
      </c>
      <c r="R19" s="848">
        <f>'MATRIZ DE EVALAUCION METAS'!W65</f>
        <v>72232.52</v>
      </c>
      <c r="S19" s="849">
        <f t="shared" si="5"/>
        <v>100.75142499741449</v>
      </c>
      <c r="T19" s="849">
        <f t="shared" si="6"/>
        <v>129.53754642524723</v>
      </c>
      <c r="U19" s="856" t="s">
        <v>767</v>
      </c>
    </row>
    <row r="20" spans="1:21" s="207" customFormat="1" ht="40.5">
      <c r="A20" s="1012"/>
      <c r="B20" s="1011" t="s">
        <v>736</v>
      </c>
      <c r="C20" s="1011"/>
      <c r="D20" s="847">
        <v>51730</v>
      </c>
      <c r="E20" s="847">
        <v>53911</v>
      </c>
      <c r="F20" s="857">
        <v>55697</v>
      </c>
      <c r="G20" s="864">
        <v>71</v>
      </c>
      <c r="H20" s="864">
        <v>73</v>
      </c>
      <c r="I20" s="846" t="s">
        <v>724</v>
      </c>
      <c r="J20" s="853">
        <v>49</v>
      </c>
      <c r="K20" s="853">
        <v>49</v>
      </c>
      <c r="L20" s="853">
        <f>AA12</f>
        <v>90</v>
      </c>
      <c r="M20" s="853">
        <f>AB12</f>
        <v>70</v>
      </c>
      <c r="N20" s="848">
        <f t="shared" si="1"/>
        <v>86.594652893518514</v>
      </c>
      <c r="O20" s="848">
        <f t="shared" si="2"/>
        <v>245776.40762849999</v>
      </c>
      <c r="P20" s="848">
        <f t="shared" si="3"/>
        <v>191159.42815550001</v>
      </c>
      <c r="Q20" s="848">
        <f>'MATRIZ DE EVALAUCION METAS'!V26</f>
        <v>179013.04</v>
      </c>
      <c r="R20" s="848">
        <f>'MATRIZ DE EVALAUCION METAS'!W26</f>
        <v>179013.04</v>
      </c>
      <c r="S20" s="854">
        <f t="shared" si="5"/>
        <v>72.835729729838334</v>
      </c>
      <c r="T20" s="854">
        <f t="shared" si="6"/>
        <v>93.645938224077852</v>
      </c>
      <c r="U20" s="855" t="s">
        <v>760</v>
      </c>
    </row>
    <row r="21" spans="1:21" s="207" customFormat="1" ht="40.5">
      <c r="A21" s="1012" t="s">
        <v>737</v>
      </c>
      <c r="B21" s="1011" t="s">
        <v>738</v>
      </c>
      <c r="C21" s="1011"/>
      <c r="D21" s="847">
        <v>42803</v>
      </c>
      <c r="E21" s="847">
        <v>45119</v>
      </c>
      <c r="F21" s="857">
        <v>46952</v>
      </c>
      <c r="G21" s="864">
        <v>73</v>
      </c>
      <c r="H21" s="864">
        <v>80</v>
      </c>
      <c r="I21" s="846" t="s">
        <v>724</v>
      </c>
      <c r="J21" s="853">
        <v>91</v>
      </c>
      <c r="K21" s="853">
        <v>91</v>
      </c>
      <c r="L21" s="853">
        <f>AA12</f>
        <v>90</v>
      </c>
      <c r="M21" s="853">
        <f>AB12</f>
        <v>70</v>
      </c>
      <c r="N21" s="848">
        <f t="shared" si="1"/>
        <v>72.998404629629633</v>
      </c>
      <c r="O21" s="848">
        <f t="shared" si="2"/>
        <v>207186.99195600001</v>
      </c>
      <c r="P21" s="848">
        <f t="shared" si="3"/>
        <v>161145.438188</v>
      </c>
      <c r="Q21" s="848">
        <f>'MATRIZ DE EVALAUCION METAS'!V115</f>
        <v>263929.82</v>
      </c>
      <c r="R21" s="848">
        <f>'MATRIZ DE EVALAUCION METAS'!W115</f>
        <v>263929.82</v>
      </c>
      <c r="S21" s="849">
        <f t="shared" si="5"/>
        <v>127.38725414578651</v>
      </c>
      <c r="T21" s="849">
        <f t="shared" si="6"/>
        <v>163.78361247315411</v>
      </c>
      <c r="U21" s="856" t="s">
        <v>767</v>
      </c>
    </row>
    <row r="22" spans="1:21" s="207" customFormat="1" ht="40.5">
      <c r="A22" s="1012" t="s">
        <v>739</v>
      </c>
      <c r="B22" s="1011" t="s">
        <v>740</v>
      </c>
      <c r="C22" s="1011"/>
      <c r="D22" s="847">
        <v>8774</v>
      </c>
      <c r="E22" s="847">
        <v>9138</v>
      </c>
      <c r="F22" s="857">
        <v>9436</v>
      </c>
      <c r="G22" s="864">
        <v>80</v>
      </c>
      <c r="H22" s="864">
        <v>68</v>
      </c>
      <c r="I22" s="846" t="s">
        <v>724</v>
      </c>
      <c r="J22" s="853">
        <v>90</v>
      </c>
      <c r="K22" s="853">
        <v>27</v>
      </c>
      <c r="L22" s="853">
        <f>AA12</f>
        <v>90</v>
      </c>
      <c r="M22" s="853">
        <f>AB12</f>
        <v>70</v>
      </c>
      <c r="N22" s="848">
        <f t="shared" si="1"/>
        <v>14.670577314814816</v>
      </c>
      <c r="O22" s="848">
        <f t="shared" si="2"/>
        <v>41638.619358000004</v>
      </c>
      <c r="P22" s="848">
        <f t="shared" si="3"/>
        <v>32385.592833999999</v>
      </c>
      <c r="Q22" s="848">
        <f>'MATRIZ DE EVALAUCION METAS'!V117</f>
        <v>59148.03</v>
      </c>
      <c r="R22" s="848">
        <f>'MATRIZ DE EVALAUCION METAS'!W117</f>
        <v>59148.03</v>
      </c>
      <c r="S22" s="849">
        <f t="shared" si="5"/>
        <v>142.05089148479638</v>
      </c>
      <c r="T22" s="849">
        <f t="shared" si="6"/>
        <v>182.6368604804525</v>
      </c>
      <c r="U22" s="856" t="s">
        <v>767</v>
      </c>
    </row>
    <row r="23" spans="1:21" s="207" customFormat="1" ht="27">
      <c r="A23" s="1012" t="s">
        <v>739</v>
      </c>
      <c r="B23" s="1011" t="s">
        <v>741</v>
      </c>
      <c r="C23" s="1011"/>
      <c r="D23" s="847">
        <v>13095</v>
      </c>
      <c r="E23" s="847">
        <v>13742</v>
      </c>
      <c r="F23" s="857">
        <v>14260</v>
      </c>
      <c r="G23" s="852"/>
      <c r="H23" s="852"/>
      <c r="I23" s="858"/>
      <c r="J23" s="853"/>
      <c r="K23" s="853"/>
      <c r="L23" s="853">
        <f>AA12</f>
        <v>90</v>
      </c>
      <c r="M23" s="853">
        <f>AB12</f>
        <v>70</v>
      </c>
      <c r="N23" s="848">
        <f t="shared" si="1"/>
        <v>22.170668981481484</v>
      </c>
      <c r="O23" s="848">
        <f t="shared" si="2"/>
        <v>62925.679530000016</v>
      </c>
      <c r="P23" s="848">
        <f t="shared" si="3"/>
        <v>48942.195190000006</v>
      </c>
      <c r="Q23" s="848">
        <v>0</v>
      </c>
      <c r="R23" s="848">
        <v>0</v>
      </c>
      <c r="S23" s="861">
        <f t="shared" si="5"/>
        <v>0</v>
      </c>
      <c r="T23" s="861">
        <f t="shared" si="6"/>
        <v>0</v>
      </c>
      <c r="U23" s="862" t="s">
        <v>759</v>
      </c>
    </row>
    <row r="24" spans="1:21" s="207" customFormat="1" ht="27">
      <c r="A24" s="1012" t="s">
        <v>739</v>
      </c>
      <c r="B24" s="1011" t="s">
        <v>742</v>
      </c>
      <c r="C24" s="1011"/>
      <c r="D24" s="847">
        <v>2812</v>
      </c>
      <c r="E24" s="847">
        <v>2928</v>
      </c>
      <c r="F24" s="857">
        <v>3022</v>
      </c>
      <c r="G24" s="852"/>
      <c r="H24" s="852"/>
      <c r="I24" s="858"/>
      <c r="J24" s="853"/>
      <c r="K24" s="853"/>
      <c r="L24" s="853">
        <f>AA12</f>
        <v>90</v>
      </c>
      <c r="M24" s="853">
        <f>AB12</f>
        <v>70</v>
      </c>
      <c r="N24" s="848">
        <f t="shared" si="1"/>
        <v>4.6984405092592594</v>
      </c>
      <c r="O24" s="848">
        <f t="shared" si="2"/>
        <v>13335.301791</v>
      </c>
      <c r="P24" s="848">
        <f t="shared" si="3"/>
        <v>10371.901393</v>
      </c>
      <c r="Q24" s="848">
        <v>0</v>
      </c>
      <c r="R24" s="848">
        <v>0</v>
      </c>
      <c r="S24" s="861">
        <f t="shared" si="5"/>
        <v>0</v>
      </c>
      <c r="T24" s="861">
        <f t="shared" si="6"/>
        <v>0</v>
      </c>
      <c r="U24" s="862" t="s">
        <v>759</v>
      </c>
    </row>
    <row r="25" spans="1:21" s="207" customFormat="1" ht="40.5">
      <c r="A25" s="1012" t="s">
        <v>739</v>
      </c>
      <c r="B25" s="1011" t="s">
        <v>743</v>
      </c>
      <c r="C25" s="1011"/>
      <c r="D25" s="847">
        <v>56167</v>
      </c>
      <c r="E25" s="847">
        <v>59530</v>
      </c>
      <c r="F25" s="857">
        <v>62159</v>
      </c>
      <c r="G25" s="864">
        <v>78</v>
      </c>
      <c r="H25" s="864">
        <v>80</v>
      </c>
      <c r="I25" s="846" t="s">
        <v>724</v>
      </c>
      <c r="J25" s="853">
        <v>59</v>
      </c>
      <c r="K25" s="853">
        <v>59</v>
      </c>
      <c r="L25" s="853">
        <f>AA12</f>
        <v>90</v>
      </c>
      <c r="M25" s="853">
        <f>AB12</f>
        <v>70</v>
      </c>
      <c r="N25" s="848">
        <f t="shared" si="1"/>
        <v>96.641417476851842</v>
      </c>
      <c r="O25" s="848">
        <f t="shared" si="2"/>
        <v>274291.53673949995</v>
      </c>
      <c r="P25" s="848">
        <f t="shared" si="3"/>
        <v>213337.86190849997</v>
      </c>
      <c r="Q25" s="848">
        <f>'MATRIZ DE EVALAUCION METAS'!V114</f>
        <v>189397.89</v>
      </c>
      <c r="R25" s="848">
        <f>'MATRIZ DE EVALAUCION METAS'!W114</f>
        <v>189397.89</v>
      </c>
      <c r="S25" s="854">
        <f t="shared" si="5"/>
        <v>69.049848293305132</v>
      </c>
      <c r="T25" s="854">
        <f t="shared" si="6"/>
        <v>88.778376377106596</v>
      </c>
      <c r="U25" s="855" t="s">
        <v>766</v>
      </c>
    </row>
    <row r="26" spans="1:21" s="207" customFormat="1" ht="27">
      <c r="A26" s="1012" t="s">
        <v>744</v>
      </c>
      <c r="B26" s="1013" t="s">
        <v>745</v>
      </c>
      <c r="C26" s="1013"/>
      <c r="D26" s="865">
        <v>17608</v>
      </c>
      <c r="E26" s="847">
        <v>18307</v>
      </c>
      <c r="F26" s="857">
        <v>18882</v>
      </c>
      <c r="G26" s="852"/>
      <c r="H26" s="852"/>
      <c r="I26" s="858"/>
      <c r="J26" s="853"/>
      <c r="K26" s="853"/>
      <c r="L26" s="853">
        <f>AA12</f>
        <v>90</v>
      </c>
      <c r="M26" s="853">
        <f>AB12</f>
        <v>70</v>
      </c>
      <c r="N26" s="848">
        <f t="shared" si="1"/>
        <v>29.356702083333335</v>
      </c>
      <c r="O26" s="848">
        <f t="shared" si="2"/>
        <v>83321.366121000014</v>
      </c>
      <c r="P26" s="848">
        <f t="shared" si="3"/>
        <v>64805.506983000014</v>
      </c>
      <c r="Q26" s="848">
        <v>0</v>
      </c>
      <c r="R26" s="848">
        <v>0</v>
      </c>
      <c r="S26" s="861">
        <f t="shared" si="5"/>
        <v>0</v>
      </c>
      <c r="T26" s="861">
        <f t="shared" si="6"/>
        <v>0</v>
      </c>
      <c r="U26" s="862" t="s">
        <v>759</v>
      </c>
    </row>
    <row r="27" spans="1:21" s="207" customFormat="1" ht="40.5">
      <c r="A27" s="1012"/>
      <c r="B27" s="1013" t="s">
        <v>746</v>
      </c>
      <c r="C27" s="1013"/>
      <c r="D27" s="865">
        <v>14251</v>
      </c>
      <c r="E27" s="847">
        <v>14846</v>
      </c>
      <c r="F27" s="857">
        <v>15333</v>
      </c>
      <c r="G27" s="860">
        <v>83</v>
      </c>
      <c r="H27" s="860">
        <v>100</v>
      </c>
      <c r="I27" s="846" t="s">
        <v>724</v>
      </c>
      <c r="J27" s="853">
        <v>90</v>
      </c>
      <c r="K27" s="853">
        <v>86</v>
      </c>
      <c r="L27" s="853">
        <f>AA12</f>
        <v>90</v>
      </c>
      <c r="M27" s="853">
        <f>AB12</f>
        <v>70</v>
      </c>
      <c r="N27" s="848">
        <f t="shared" si="1"/>
        <v>23.83891076388889</v>
      </c>
      <c r="O27" s="848">
        <f t="shared" si="2"/>
        <v>67660.550086500007</v>
      </c>
      <c r="P27" s="848">
        <f t="shared" si="3"/>
        <v>52624.87228950001</v>
      </c>
      <c r="Q27" s="848">
        <f>'MATRIZ DE EVALAUCION METAS'!V159</f>
        <v>4352</v>
      </c>
      <c r="R27" s="848">
        <f>'MATRIZ DE EVALAUCION METAS'!W159</f>
        <v>3010</v>
      </c>
      <c r="S27" s="854">
        <f t="shared" si="5"/>
        <v>6.4321085099607167</v>
      </c>
      <c r="T27" s="854">
        <f t="shared" si="6"/>
        <v>5.7197288450248092</v>
      </c>
      <c r="U27" s="855" t="s">
        <v>760</v>
      </c>
    </row>
    <row r="28" spans="1:21" s="207" customFormat="1" ht="40.5">
      <c r="A28" s="1012"/>
      <c r="B28" s="1013" t="s">
        <v>747</v>
      </c>
      <c r="C28" s="1013"/>
      <c r="D28" s="865">
        <v>17499</v>
      </c>
      <c r="E28" s="847">
        <v>18223</v>
      </c>
      <c r="F28" s="857">
        <v>18815</v>
      </c>
      <c r="G28" s="864">
        <v>100</v>
      </c>
      <c r="H28" s="864">
        <v>88</v>
      </c>
      <c r="I28" s="846" t="s">
        <v>724</v>
      </c>
      <c r="J28" s="853">
        <v>96</v>
      </c>
      <c r="K28" s="853">
        <v>95</v>
      </c>
      <c r="L28" s="853">
        <f>AA12</f>
        <v>90</v>
      </c>
      <c r="M28" s="853">
        <f>AB12</f>
        <v>70</v>
      </c>
      <c r="N28" s="848">
        <f t="shared" si="1"/>
        <v>29.25253414351852</v>
      </c>
      <c r="O28" s="848">
        <f t="shared" si="2"/>
        <v>83025.712507500008</v>
      </c>
      <c r="P28" s="848">
        <f t="shared" si="3"/>
        <v>64575.554172500015</v>
      </c>
      <c r="Q28" s="848">
        <f>'MATRIZ DE EVALAUCION METAS'!V158</f>
        <v>3324</v>
      </c>
      <c r="R28" s="848">
        <f>'MATRIZ DE EVALAUCION METAS'!W158</f>
        <v>3944</v>
      </c>
      <c r="S28" s="854">
        <f t="shared" si="5"/>
        <v>4.0035790113812402</v>
      </c>
      <c r="T28" s="854">
        <f t="shared" si="6"/>
        <v>6.1075743763103194</v>
      </c>
      <c r="U28" s="855" t="s">
        <v>760</v>
      </c>
    </row>
    <row r="29" spans="1:21" s="207" customFormat="1" ht="13.5">
      <c r="A29" s="1012"/>
      <c r="B29" s="1028" t="s">
        <v>748</v>
      </c>
      <c r="C29" s="866" t="s">
        <v>749</v>
      </c>
      <c r="D29" s="1016">
        <v>69230</v>
      </c>
      <c r="E29" s="1026">
        <v>72224</v>
      </c>
      <c r="F29" s="1027">
        <v>74713</v>
      </c>
      <c r="G29" s="864">
        <v>77</v>
      </c>
      <c r="H29" s="867">
        <v>66</v>
      </c>
      <c r="I29" s="1014" t="s">
        <v>724</v>
      </c>
      <c r="J29" s="853">
        <v>80</v>
      </c>
      <c r="K29" s="853">
        <v>80</v>
      </c>
      <c r="L29" s="853">
        <f>AA13</f>
        <v>70</v>
      </c>
      <c r="M29" s="853">
        <f>AB12</f>
        <v>70</v>
      </c>
      <c r="N29" s="848">
        <f t="shared" si="1"/>
        <v>116.15969085648149</v>
      </c>
      <c r="O29" s="848">
        <f t="shared" si="2"/>
        <v>256424.84075950002</v>
      </c>
      <c r="P29" s="848">
        <f t="shared" si="3"/>
        <v>256424.84075950002</v>
      </c>
      <c r="Q29" s="857">
        <f>'MATRIZ DE EVALAUCION METAS'!V146</f>
        <v>195787.17</v>
      </c>
      <c r="R29" s="857">
        <f>'MATRIZ DE EVALAUCION METAS'!W146</f>
        <v>195787.17</v>
      </c>
      <c r="S29" s="854">
        <f t="shared" si="5"/>
        <v>76.352653440322555</v>
      </c>
      <c r="T29" s="854">
        <f t="shared" si="6"/>
        <v>76.352653440322555</v>
      </c>
      <c r="U29" s="855" t="s">
        <v>760</v>
      </c>
    </row>
    <row r="30" spans="1:21" s="207" customFormat="1" ht="13.5">
      <c r="A30" s="1012"/>
      <c r="B30" s="1029"/>
      <c r="C30" s="866" t="s">
        <v>750</v>
      </c>
      <c r="D30" s="1016"/>
      <c r="E30" s="1026"/>
      <c r="F30" s="1027"/>
      <c r="G30" s="864">
        <v>77</v>
      </c>
      <c r="H30" s="867">
        <v>63</v>
      </c>
      <c r="I30" s="1014"/>
      <c r="J30" s="853">
        <v>80</v>
      </c>
      <c r="K30" s="853">
        <v>100</v>
      </c>
      <c r="L30" s="853">
        <f>AA13</f>
        <v>70</v>
      </c>
      <c r="M30" s="853">
        <f>AB12</f>
        <v>70</v>
      </c>
      <c r="N30" s="848">
        <f t="shared" si="1"/>
        <v>0</v>
      </c>
      <c r="O30" s="848">
        <f>O29</f>
        <v>256424.84075950002</v>
      </c>
      <c r="P30" s="848">
        <f>P29</f>
        <v>256424.84075950002</v>
      </c>
      <c r="Q30" s="848">
        <f>'MATRIZ DE EVALAUCION METAS'!V147</f>
        <v>203404.18</v>
      </c>
      <c r="R30" s="848">
        <f>'MATRIZ DE EVALAUCION METAS'!W147</f>
        <v>203404.18</v>
      </c>
      <c r="S30" s="854">
        <f t="shared" si="5"/>
        <v>79.323118383359784</v>
      </c>
      <c r="T30" s="854">
        <f t="shared" si="6"/>
        <v>79.323118383359784</v>
      </c>
      <c r="U30" s="855" t="s">
        <v>760</v>
      </c>
    </row>
    <row r="31" spans="1:21" s="207" customFormat="1" ht="13.5">
      <c r="A31" s="1012"/>
      <c r="B31" s="1030"/>
      <c r="C31" s="866" t="s">
        <v>796</v>
      </c>
      <c r="D31" s="865"/>
      <c r="E31" s="847"/>
      <c r="F31" s="857"/>
      <c r="G31" s="852"/>
      <c r="H31" s="852"/>
      <c r="I31" s="868"/>
      <c r="J31" s="853"/>
      <c r="K31" s="853"/>
      <c r="L31" s="853"/>
      <c r="M31" s="853"/>
      <c r="N31" s="848"/>
      <c r="O31" s="848"/>
      <c r="P31" s="848"/>
      <c r="Q31" s="848"/>
      <c r="R31" s="848"/>
      <c r="S31" s="854"/>
      <c r="T31" s="854"/>
      <c r="U31" s="855"/>
    </row>
    <row r="32" spans="1:21" s="207" customFormat="1" ht="27">
      <c r="A32" s="1012"/>
      <c r="B32" s="1013" t="s">
        <v>751</v>
      </c>
      <c r="C32" s="1013"/>
      <c r="D32" s="865">
        <v>13676</v>
      </c>
      <c r="E32" s="847">
        <v>14209</v>
      </c>
      <c r="F32" s="857">
        <v>14638</v>
      </c>
      <c r="G32" s="852"/>
      <c r="H32" s="852"/>
      <c r="I32" s="858"/>
      <c r="J32" s="853">
        <v>80</v>
      </c>
      <c r="K32" s="853"/>
      <c r="L32" s="853">
        <f>AA12</f>
        <v>90</v>
      </c>
      <c r="M32" s="853">
        <f>AB12</f>
        <v>70</v>
      </c>
      <c r="N32" s="848">
        <f t="shared" si="1"/>
        <v>22.758362731481483</v>
      </c>
      <c r="O32" s="848">
        <f t="shared" si="2"/>
        <v>64593.69543900001</v>
      </c>
      <c r="P32" s="848">
        <f t="shared" si="3"/>
        <v>50239.540897000006</v>
      </c>
      <c r="Q32" s="848">
        <v>0</v>
      </c>
      <c r="R32" s="848">
        <v>0</v>
      </c>
      <c r="S32" s="861">
        <f t="shared" si="5"/>
        <v>0</v>
      </c>
      <c r="T32" s="861">
        <f t="shared" si="6"/>
        <v>0</v>
      </c>
      <c r="U32" s="862" t="s">
        <v>759</v>
      </c>
    </row>
    <row r="33" spans="1:21" s="207" customFormat="1" ht="40.5">
      <c r="A33" s="1012"/>
      <c r="B33" s="1013" t="s">
        <v>752</v>
      </c>
      <c r="C33" s="1013"/>
      <c r="D33" s="865">
        <v>11394</v>
      </c>
      <c r="E33" s="847">
        <v>11865</v>
      </c>
      <c r="F33" s="857">
        <v>12251</v>
      </c>
      <c r="G33" s="869">
        <v>74</v>
      </c>
      <c r="H33" s="869">
        <v>69</v>
      </c>
      <c r="I33" s="846" t="s">
        <v>724</v>
      </c>
      <c r="J33" s="853">
        <v>90</v>
      </c>
      <c r="K33" s="853">
        <v>79</v>
      </c>
      <c r="L33" s="853">
        <f>AA12</f>
        <v>90</v>
      </c>
      <c r="M33" s="853">
        <f>AB12</f>
        <v>70</v>
      </c>
      <c r="N33" s="848">
        <f t="shared" si="1"/>
        <v>19.047185532407408</v>
      </c>
      <c r="O33" s="848">
        <f t="shared" si="2"/>
        <v>54060.483865500006</v>
      </c>
      <c r="P33" s="848">
        <f t="shared" si="3"/>
        <v>42047.043006500004</v>
      </c>
      <c r="Q33" s="848">
        <f>'MATRIZ DE EVALAUCION METAS'!V148</f>
        <v>54966.54</v>
      </c>
      <c r="R33" s="848">
        <f>'MATRIZ DE EVALAUCION METAS'!W148</f>
        <v>54966.54</v>
      </c>
      <c r="S33" s="849">
        <f t="shared" si="5"/>
        <v>101.67600448555774</v>
      </c>
      <c r="T33" s="849">
        <f t="shared" si="6"/>
        <v>130.72629148143139</v>
      </c>
      <c r="U33" s="856" t="s">
        <v>767</v>
      </c>
    </row>
    <row r="34" spans="1:21" s="207" customFormat="1" ht="27">
      <c r="A34" s="1012"/>
      <c r="B34" s="1024" t="s">
        <v>753</v>
      </c>
      <c r="C34" s="1025"/>
      <c r="D34" s="865">
        <v>19961</v>
      </c>
      <c r="E34" s="847">
        <v>20134</v>
      </c>
      <c r="F34" s="857">
        <v>20311</v>
      </c>
      <c r="G34" s="852"/>
      <c r="H34" s="852"/>
      <c r="I34" s="858"/>
      <c r="J34" s="853">
        <v>95</v>
      </c>
      <c r="K34" s="853">
        <v>42</v>
      </c>
      <c r="L34" s="853">
        <f>AA12</f>
        <v>90</v>
      </c>
      <c r="M34" s="853">
        <f>AB12</f>
        <v>70</v>
      </c>
      <c r="N34" s="848">
        <f t="shared" si="1"/>
        <v>31.57843321759259</v>
      </c>
      <c r="O34" s="848">
        <f t="shared" si="2"/>
        <v>89627.1722955</v>
      </c>
      <c r="P34" s="848">
        <f t="shared" si="3"/>
        <v>69710.022896499984</v>
      </c>
      <c r="Q34" s="848">
        <v>0</v>
      </c>
      <c r="R34" s="848">
        <v>0</v>
      </c>
      <c r="S34" s="861">
        <f t="shared" si="5"/>
        <v>0</v>
      </c>
      <c r="T34" s="861">
        <f t="shared" si="6"/>
        <v>0</v>
      </c>
      <c r="U34" s="862" t="s">
        <v>759</v>
      </c>
    </row>
    <row r="35" spans="1:21" s="207" customFormat="1" ht="27">
      <c r="A35" s="1012"/>
      <c r="B35" s="1013" t="s">
        <v>754</v>
      </c>
      <c r="C35" s="1013"/>
      <c r="D35" s="865">
        <v>11239</v>
      </c>
      <c r="E35" s="847">
        <v>11518</v>
      </c>
      <c r="F35" s="857">
        <v>11752</v>
      </c>
      <c r="G35" s="852"/>
      <c r="H35" s="852"/>
      <c r="I35" s="858"/>
      <c r="J35" s="853"/>
      <c r="K35" s="853"/>
      <c r="L35" s="853">
        <f>AA12</f>
        <v>90</v>
      </c>
      <c r="M35" s="853">
        <f>AB12</f>
        <v>70</v>
      </c>
      <c r="N35" s="848">
        <f t="shared" si="1"/>
        <v>18.271367592592593</v>
      </c>
      <c r="O35" s="848">
        <f t="shared" si="2"/>
        <v>51858.526356000009</v>
      </c>
      <c r="P35" s="848">
        <f t="shared" si="3"/>
        <v>40334.409388000007</v>
      </c>
      <c r="Q35" s="848">
        <v>0</v>
      </c>
      <c r="R35" s="848">
        <v>0</v>
      </c>
      <c r="S35" s="861">
        <f t="shared" si="5"/>
        <v>0</v>
      </c>
      <c r="T35" s="861">
        <f t="shared" si="6"/>
        <v>0</v>
      </c>
      <c r="U35" s="862" t="s">
        <v>759</v>
      </c>
    </row>
    <row r="36" spans="1:21" s="207" customFormat="1" ht="27">
      <c r="A36" s="1012"/>
      <c r="B36" s="1013" t="s">
        <v>755</v>
      </c>
      <c r="C36" s="1013"/>
      <c r="D36" s="865">
        <v>11461</v>
      </c>
      <c r="E36" s="847">
        <v>11936</v>
      </c>
      <c r="F36" s="857">
        <v>12325</v>
      </c>
      <c r="G36" s="852"/>
      <c r="H36" s="852"/>
      <c r="I36" s="858"/>
      <c r="J36" s="853"/>
      <c r="K36" s="853"/>
      <c r="L36" s="853">
        <f>AA12</f>
        <v>90</v>
      </c>
      <c r="M36" s="853">
        <f>AB12</f>
        <v>70</v>
      </c>
      <c r="N36" s="848">
        <f t="shared" si="1"/>
        <v>19.162236689814815</v>
      </c>
      <c r="O36" s="848">
        <f t="shared" si="2"/>
        <v>54387.026662500008</v>
      </c>
      <c r="P36" s="848">
        <f t="shared" si="3"/>
        <v>42301.020737500003</v>
      </c>
      <c r="Q36" s="848">
        <v>0</v>
      </c>
      <c r="R36" s="848">
        <v>0</v>
      </c>
      <c r="S36" s="861">
        <f t="shared" si="5"/>
        <v>0</v>
      </c>
      <c r="T36" s="861">
        <f t="shared" si="6"/>
        <v>0</v>
      </c>
      <c r="U36" s="862" t="s">
        <v>759</v>
      </c>
    </row>
    <row r="37" spans="1:21" s="216" customFormat="1" ht="15" customHeight="1">
      <c r="A37" s="1017" t="s">
        <v>756</v>
      </c>
      <c r="B37" s="1018"/>
      <c r="C37" s="1018"/>
      <c r="D37" s="1018"/>
      <c r="E37" s="1018"/>
      <c r="F37" s="1018"/>
    </row>
    <row r="38" spans="1:21" s="207" customFormat="1"/>
    <row r="39" spans="1:21" s="207" customFormat="1"/>
    <row r="40" spans="1:21" s="207" customFormat="1"/>
    <row r="41" spans="1:21" s="207" customFormat="1"/>
    <row r="42" spans="1:21" s="207" customFormat="1"/>
    <row r="43" spans="1:21" s="207" customFormat="1">
      <c r="A43" s="1019"/>
      <c r="B43" s="1019"/>
      <c r="C43" s="1019"/>
      <c r="D43" s="1019"/>
      <c r="E43" s="1019"/>
      <c r="F43" s="1019"/>
      <c r="G43" s="1019"/>
      <c r="H43" s="1019"/>
      <c r="I43" s="1019"/>
      <c r="J43" s="1019"/>
      <c r="K43" s="1019"/>
      <c r="L43" s="1019"/>
      <c r="M43" s="1019"/>
      <c r="N43" s="1019"/>
      <c r="O43" s="1019"/>
      <c r="P43" s="1019"/>
      <c r="Q43" s="1019"/>
      <c r="R43" s="1019"/>
      <c r="S43" s="1019"/>
      <c r="T43" s="1019"/>
      <c r="U43" s="1019"/>
    </row>
    <row r="44" spans="1:21" s="207" customFormat="1">
      <c r="A44" s="217"/>
      <c r="B44" s="217"/>
      <c r="C44" s="217"/>
      <c r="D44" s="217"/>
      <c r="E44" s="217"/>
      <c r="F44" s="217"/>
      <c r="G44" s="217"/>
      <c r="H44" s="217"/>
      <c r="I44" s="217"/>
      <c r="J44" s="217"/>
      <c r="K44" s="217"/>
      <c r="L44" s="217"/>
      <c r="M44" s="217"/>
      <c r="N44" s="217"/>
      <c r="O44" s="217"/>
      <c r="P44" s="217"/>
      <c r="Q44" s="217"/>
      <c r="R44" s="217"/>
      <c r="S44" s="217"/>
      <c r="T44" s="217"/>
      <c r="U44" s="217"/>
    </row>
    <row r="45" spans="1:21" s="207" customFormat="1" ht="15" customHeight="1">
      <c r="A45" s="218"/>
      <c r="B45" s="218"/>
      <c r="C45" s="218"/>
      <c r="D45" s="218"/>
      <c r="E45" s="218"/>
      <c r="F45" s="218"/>
      <c r="G45" s="218"/>
      <c r="H45" s="218"/>
    </row>
    <row r="46" spans="1:21" s="207" customFormat="1" ht="24" customHeight="1">
      <c r="A46" s="218"/>
      <c r="B46" s="218"/>
      <c r="C46" s="218"/>
      <c r="D46" s="218"/>
      <c r="E46" s="218"/>
      <c r="F46" s="218"/>
    </row>
    <row r="47" spans="1:21" s="207" customFormat="1">
      <c r="A47" s="218"/>
      <c r="B47" s="218"/>
      <c r="C47" s="218"/>
      <c r="D47" s="218"/>
      <c r="E47" s="218"/>
      <c r="F47" s="218"/>
    </row>
    <row r="48" spans="1:21" s="207" customFormat="1">
      <c r="A48" s="218"/>
      <c r="B48" s="218"/>
      <c r="C48" s="218"/>
      <c r="D48" s="218"/>
      <c r="E48" s="218"/>
      <c r="F48" s="218"/>
    </row>
    <row r="49" spans="1:6" s="207" customFormat="1">
      <c r="A49" s="218"/>
      <c r="B49" s="218"/>
      <c r="C49" s="218"/>
      <c r="D49" s="218"/>
      <c r="E49" s="218"/>
      <c r="F49" s="218"/>
    </row>
    <row r="50" spans="1:6" s="207" customFormat="1">
      <c r="A50" s="218"/>
      <c r="B50" s="218"/>
      <c r="C50" s="218"/>
      <c r="D50" s="218"/>
      <c r="E50" s="218"/>
      <c r="F50" s="218"/>
    </row>
    <row r="51" spans="1:6" s="207" customFormat="1">
      <c r="A51" s="218"/>
      <c r="B51" s="218"/>
      <c r="C51" s="218"/>
      <c r="D51" s="218"/>
      <c r="E51" s="218"/>
      <c r="F51" s="218"/>
    </row>
    <row r="52" spans="1:6" s="207" customFormat="1">
      <c r="A52" s="218"/>
      <c r="B52" s="218"/>
      <c r="C52" s="218"/>
      <c r="D52" s="218"/>
      <c r="E52" s="218"/>
      <c r="F52" s="218"/>
    </row>
    <row r="53" spans="1:6" s="207" customFormat="1">
      <c r="A53" s="218"/>
      <c r="B53" s="218"/>
      <c r="C53" s="218"/>
      <c r="D53" s="218"/>
      <c r="E53" s="218"/>
      <c r="F53" s="218"/>
    </row>
    <row r="54" spans="1:6" s="207" customFormat="1">
      <c r="A54" s="218"/>
      <c r="B54" s="218"/>
      <c r="C54" s="218"/>
      <c r="D54" s="218"/>
      <c r="E54" s="218"/>
      <c r="F54" s="218"/>
    </row>
    <row r="55" spans="1:6" s="207" customFormat="1">
      <c r="A55" s="218"/>
      <c r="B55" s="218"/>
      <c r="C55" s="218"/>
      <c r="D55" s="218"/>
      <c r="E55" s="218"/>
      <c r="F55" s="218"/>
    </row>
    <row r="56" spans="1:6" s="207" customFormat="1">
      <c r="A56" s="218"/>
      <c r="B56" s="218"/>
      <c r="C56" s="218"/>
      <c r="D56" s="218"/>
      <c r="E56" s="218"/>
      <c r="F56" s="218"/>
    </row>
    <row r="57" spans="1:6" s="207" customFormat="1">
      <c r="A57" s="218"/>
      <c r="B57" s="218"/>
      <c r="C57" s="218"/>
      <c r="D57" s="218"/>
      <c r="E57" s="218"/>
      <c r="F57" s="218"/>
    </row>
    <row r="58" spans="1:6" s="207" customFormat="1">
      <c r="A58" s="218"/>
      <c r="B58" s="218"/>
      <c r="C58" s="218"/>
      <c r="D58" s="218"/>
      <c r="E58" s="218"/>
      <c r="F58" s="218"/>
    </row>
    <row r="59" spans="1:6" s="207" customFormat="1">
      <c r="A59" s="218"/>
      <c r="B59" s="218"/>
      <c r="C59" s="218"/>
      <c r="D59" s="218"/>
      <c r="E59" s="218"/>
      <c r="F59" s="218"/>
    </row>
    <row r="60" spans="1:6" s="207" customFormat="1">
      <c r="A60" s="218"/>
      <c r="B60" s="218"/>
      <c r="C60" s="218"/>
      <c r="D60" s="218"/>
      <c r="E60" s="218"/>
      <c r="F60" s="218"/>
    </row>
    <row r="61" spans="1:6" s="207" customFormat="1">
      <c r="A61" s="218"/>
      <c r="B61" s="218"/>
      <c r="C61" s="218"/>
      <c r="D61" s="218"/>
      <c r="E61" s="218"/>
      <c r="F61" s="218"/>
    </row>
    <row r="62" spans="1:6" s="207" customFormat="1">
      <c r="A62" s="218"/>
      <c r="B62" s="218"/>
      <c r="C62" s="218"/>
      <c r="D62" s="218"/>
      <c r="E62" s="218"/>
      <c r="F62" s="218"/>
    </row>
    <row r="63" spans="1:6" s="207" customFormat="1">
      <c r="A63" s="218"/>
      <c r="B63" s="218"/>
      <c r="C63" s="218"/>
      <c r="D63" s="218"/>
      <c r="E63" s="218"/>
      <c r="F63" s="218"/>
    </row>
    <row r="64" spans="1:6" s="207" customFormat="1">
      <c r="A64" s="218"/>
      <c r="B64" s="218"/>
      <c r="C64" s="218"/>
      <c r="D64" s="218"/>
      <c r="E64" s="218"/>
      <c r="F64" s="218"/>
    </row>
    <row r="65" spans="1:8" s="207" customFormat="1">
      <c r="A65" s="218"/>
      <c r="B65" s="218"/>
      <c r="C65" s="218"/>
      <c r="D65" s="218"/>
      <c r="E65" s="218"/>
      <c r="F65" s="218"/>
    </row>
    <row r="66" spans="1:8" s="207" customFormat="1">
      <c r="A66" s="218"/>
      <c r="B66" s="218"/>
      <c r="C66" s="218"/>
      <c r="D66" s="218"/>
      <c r="E66" s="218"/>
      <c r="F66" s="218"/>
    </row>
    <row r="67" spans="1:8" s="207" customFormat="1">
      <c r="A67" s="218"/>
      <c r="B67" s="218"/>
      <c r="C67" s="218"/>
      <c r="D67" s="218"/>
      <c r="E67" s="218"/>
      <c r="F67" s="218"/>
    </row>
    <row r="68" spans="1:8" s="207" customFormat="1">
      <c r="A68" s="216"/>
      <c r="B68" s="216"/>
      <c r="C68" s="216"/>
      <c r="D68" s="216"/>
      <c r="E68" s="216"/>
      <c r="F68" s="219"/>
    </row>
    <row r="69" spans="1:8" s="207" customFormat="1">
      <c r="A69" s="216"/>
      <c r="B69" s="216"/>
      <c r="C69" s="216"/>
      <c r="D69" s="216"/>
      <c r="E69" s="216"/>
      <c r="F69" s="219"/>
    </row>
    <row r="70" spans="1:8" s="207" customFormat="1">
      <c r="A70" s="216"/>
      <c r="B70" s="216"/>
      <c r="C70" s="216"/>
      <c r="D70" s="216"/>
      <c r="E70" s="216"/>
      <c r="F70" s="219"/>
    </row>
    <row r="71" spans="1:8" s="207" customFormat="1">
      <c r="A71" s="216"/>
      <c r="B71" s="216"/>
      <c r="C71" s="216"/>
      <c r="D71" s="216"/>
      <c r="E71" s="216"/>
      <c r="F71" s="219"/>
      <c r="G71" s="216"/>
      <c r="H71" s="216"/>
    </row>
    <row r="72" spans="1:8" s="207" customFormat="1">
      <c r="A72" s="216"/>
      <c r="B72" s="216"/>
      <c r="C72" s="216"/>
      <c r="D72" s="216"/>
      <c r="E72" s="216"/>
      <c r="F72" s="219"/>
      <c r="G72" s="216"/>
      <c r="H72" s="216"/>
    </row>
    <row r="73" spans="1:8" s="207" customFormat="1">
      <c r="A73" s="216"/>
      <c r="B73" s="216"/>
      <c r="C73" s="216"/>
      <c r="D73" s="216"/>
      <c r="E73" s="216"/>
      <c r="F73" s="219"/>
      <c r="G73" s="216"/>
      <c r="H73" s="216"/>
    </row>
    <row r="74" spans="1:8" s="207" customFormat="1">
      <c r="A74" s="216"/>
      <c r="B74" s="216"/>
      <c r="C74" s="216"/>
      <c r="D74" s="216"/>
      <c r="E74" s="216"/>
      <c r="F74" s="219"/>
      <c r="G74" s="216"/>
      <c r="H74" s="216"/>
    </row>
    <row r="75" spans="1:8" s="207" customFormat="1">
      <c r="A75" s="216"/>
      <c r="B75" s="216"/>
      <c r="C75" s="216"/>
      <c r="D75" s="216"/>
      <c r="E75" s="216"/>
      <c r="F75" s="219"/>
      <c r="G75" s="216"/>
      <c r="H75" s="216"/>
    </row>
    <row r="76" spans="1:8" s="207" customFormat="1">
      <c r="A76" s="216"/>
      <c r="B76" s="216"/>
      <c r="C76" s="216"/>
      <c r="D76" s="216"/>
      <c r="E76" s="216"/>
      <c r="F76" s="219"/>
      <c r="G76" s="216"/>
      <c r="H76" s="216"/>
    </row>
    <row r="77" spans="1:8" s="207" customFormat="1">
      <c r="A77" s="216"/>
      <c r="B77" s="216"/>
      <c r="C77" s="216"/>
      <c r="D77" s="216"/>
      <c r="E77" s="216"/>
      <c r="F77" s="219"/>
      <c r="G77" s="216"/>
      <c r="H77" s="216"/>
    </row>
    <row r="78" spans="1:8" s="207" customFormat="1">
      <c r="A78" s="216"/>
      <c r="B78" s="216"/>
      <c r="C78" s="216"/>
      <c r="D78" s="216"/>
      <c r="E78" s="216"/>
      <c r="F78" s="219"/>
      <c r="G78" s="216"/>
      <c r="H78" s="216"/>
    </row>
    <row r="79" spans="1:8" s="207" customFormat="1">
      <c r="A79" s="216"/>
      <c r="B79" s="216"/>
      <c r="C79" s="216"/>
      <c r="D79" s="216"/>
      <c r="E79" s="216"/>
      <c r="F79" s="219"/>
      <c r="G79" s="216"/>
      <c r="H79" s="216"/>
    </row>
    <row r="80" spans="1:8" s="207" customFormat="1">
      <c r="A80" s="216"/>
      <c r="B80" s="216"/>
      <c r="C80" s="216"/>
      <c r="D80" s="216"/>
      <c r="E80" s="216"/>
      <c r="F80" s="219"/>
      <c r="G80" s="216"/>
      <c r="H80" s="216"/>
    </row>
    <row r="81" spans="1:8" s="207" customFormat="1">
      <c r="A81" s="216"/>
      <c r="B81" s="216"/>
      <c r="C81" s="216"/>
      <c r="D81" s="216"/>
      <c r="E81" s="216"/>
      <c r="F81" s="219"/>
      <c r="G81" s="216"/>
      <c r="H81" s="216"/>
    </row>
    <row r="82" spans="1:8" s="207" customFormat="1">
      <c r="A82" s="216"/>
      <c r="B82" s="216"/>
      <c r="C82" s="216"/>
      <c r="D82" s="216"/>
      <c r="E82" s="216"/>
      <c r="F82" s="219"/>
      <c r="G82" s="216"/>
      <c r="H82" s="216"/>
    </row>
    <row r="83" spans="1:8" s="207" customFormat="1">
      <c r="A83" s="216"/>
      <c r="B83" s="216"/>
      <c r="C83" s="216"/>
      <c r="D83" s="216"/>
      <c r="E83" s="216"/>
      <c r="F83" s="219"/>
      <c r="G83" s="216"/>
      <c r="H83" s="216"/>
    </row>
    <row r="84" spans="1:8" s="207" customFormat="1">
      <c r="A84" s="216"/>
      <c r="B84" s="216"/>
      <c r="C84" s="216"/>
      <c r="D84" s="216"/>
      <c r="E84" s="216"/>
      <c r="F84" s="219"/>
      <c r="G84" s="216"/>
      <c r="H84" s="216"/>
    </row>
    <row r="85" spans="1:8" s="207" customFormat="1">
      <c r="A85" s="216"/>
      <c r="B85" s="216"/>
      <c r="C85" s="216"/>
      <c r="D85" s="216"/>
      <c r="E85" s="216"/>
      <c r="F85" s="219"/>
      <c r="G85" s="216"/>
      <c r="H85" s="216"/>
    </row>
    <row r="86" spans="1:8" s="207" customFormat="1">
      <c r="A86" s="216"/>
      <c r="B86" s="216"/>
      <c r="C86" s="216"/>
      <c r="D86" s="216"/>
      <c r="E86" s="216"/>
      <c r="F86" s="219"/>
      <c r="G86" s="216"/>
      <c r="H86" s="216"/>
    </row>
    <row r="87" spans="1:8" s="207" customFormat="1">
      <c r="A87" s="216"/>
      <c r="B87" s="216"/>
      <c r="C87" s="216"/>
      <c r="D87" s="216"/>
      <c r="E87" s="216"/>
      <c r="F87" s="219"/>
      <c r="G87" s="216"/>
      <c r="H87" s="216"/>
    </row>
    <row r="88" spans="1:8" s="207" customFormat="1">
      <c r="A88" s="216"/>
      <c r="B88" s="216"/>
      <c r="C88" s="216"/>
      <c r="D88" s="216"/>
      <c r="E88" s="216"/>
      <c r="F88" s="219"/>
      <c r="G88" s="216"/>
      <c r="H88" s="216"/>
    </row>
    <row r="89" spans="1:8" s="207" customFormat="1">
      <c r="A89" s="216"/>
      <c r="B89" s="216"/>
      <c r="C89" s="216"/>
      <c r="D89" s="216"/>
      <c r="E89" s="216"/>
      <c r="F89" s="219"/>
      <c r="G89" s="216"/>
      <c r="H89" s="216"/>
    </row>
    <row r="90" spans="1:8" s="207" customFormat="1">
      <c r="A90" s="216"/>
      <c r="B90" s="216"/>
      <c r="C90" s="216"/>
      <c r="D90" s="216"/>
      <c r="E90" s="216"/>
      <c r="F90" s="219"/>
      <c r="G90" s="216"/>
      <c r="H90" s="216"/>
    </row>
    <row r="91" spans="1:8" s="207" customFormat="1">
      <c r="A91" s="216"/>
      <c r="B91" s="216"/>
      <c r="C91" s="216"/>
      <c r="D91" s="216"/>
      <c r="E91" s="216"/>
      <c r="F91" s="219"/>
      <c r="G91" s="216"/>
      <c r="H91" s="216"/>
    </row>
    <row r="92" spans="1:8" s="207" customFormat="1">
      <c r="A92" s="216"/>
      <c r="B92" s="216"/>
      <c r="C92" s="216"/>
      <c r="D92" s="216"/>
      <c r="E92" s="216"/>
      <c r="F92" s="219"/>
      <c r="G92" s="216"/>
      <c r="H92" s="216"/>
    </row>
    <row r="93" spans="1:8" s="207" customFormat="1">
      <c r="A93" s="216"/>
      <c r="B93" s="216"/>
      <c r="C93" s="216"/>
      <c r="D93" s="216"/>
      <c r="E93" s="216"/>
      <c r="F93" s="219"/>
      <c r="G93" s="216"/>
      <c r="H93" s="216"/>
    </row>
    <row r="94" spans="1:8" s="207" customFormat="1">
      <c r="A94" s="216"/>
      <c r="B94" s="216"/>
      <c r="C94" s="216"/>
      <c r="D94" s="216"/>
      <c r="E94" s="216"/>
      <c r="F94" s="219"/>
      <c r="G94" s="216"/>
      <c r="H94" s="216"/>
    </row>
    <row r="95" spans="1:8" s="207" customFormat="1">
      <c r="A95" s="216"/>
      <c r="B95" s="216"/>
      <c r="C95" s="216"/>
      <c r="D95" s="216"/>
      <c r="E95" s="216"/>
      <c r="F95" s="219"/>
      <c r="G95" s="216"/>
      <c r="H95" s="216"/>
    </row>
    <row r="96" spans="1:8" s="207" customFormat="1">
      <c r="A96" s="216"/>
      <c r="B96" s="216"/>
      <c r="C96" s="216"/>
      <c r="D96" s="216"/>
      <c r="E96" s="216"/>
      <c r="F96" s="219"/>
      <c r="G96" s="216"/>
      <c r="H96" s="216"/>
    </row>
    <row r="97" spans="1:8" s="207" customFormat="1">
      <c r="A97" s="216"/>
      <c r="B97" s="216"/>
      <c r="C97" s="216"/>
      <c r="D97" s="216"/>
      <c r="E97" s="216"/>
      <c r="F97" s="219"/>
      <c r="G97" s="216"/>
      <c r="H97" s="216"/>
    </row>
    <row r="98" spans="1:8" s="207" customFormat="1">
      <c r="A98" s="216"/>
      <c r="B98" s="216"/>
      <c r="C98" s="216"/>
      <c r="D98" s="216"/>
      <c r="E98" s="216"/>
      <c r="F98" s="219"/>
      <c r="G98" s="216"/>
      <c r="H98" s="216"/>
    </row>
    <row r="99" spans="1:8" s="207" customFormat="1">
      <c r="A99" s="216"/>
      <c r="B99" s="216"/>
      <c r="C99" s="216"/>
      <c r="D99" s="216"/>
      <c r="E99" s="216"/>
      <c r="F99" s="219"/>
      <c r="G99" s="216"/>
      <c r="H99" s="216"/>
    </row>
    <row r="100" spans="1:8" s="207" customFormat="1">
      <c r="A100" s="216"/>
      <c r="B100" s="216"/>
      <c r="C100" s="216"/>
      <c r="D100" s="216"/>
      <c r="E100" s="216"/>
      <c r="F100" s="219"/>
      <c r="G100" s="216"/>
      <c r="H100" s="216"/>
    </row>
    <row r="101" spans="1:8" s="207" customFormat="1">
      <c r="A101" s="216"/>
      <c r="B101" s="216"/>
      <c r="C101" s="216"/>
      <c r="D101" s="216"/>
      <c r="E101" s="216"/>
      <c r="F101" s="219"/>
      <c r="G101" s="216"/>
      <c r="H101" s="216"/>
    </row>
    <row r="102" spans="1:8" s="207" customFormat="1">
      <c r="A102" s="216"/>
      <c r="B102" s="216"/>
      <c r="C102" s="216"/>
      <c r="D102" s="216"/>
      <c r="E102" s="216"/>
      <c r="F102" s="219"/>
      <c r="G102" s="216"/>
      <c r="H102" s="216"/>
    </row>
    <row r="103" spans="1:8" s="207" customFormat="1">
      <c r="A103" s="216"/>
      <c r="B103" s="216"/>
      <c r="C103" s="216"/>
      <c r="D103" s="216"/>
      <c r="E103" s="216"/>
      <c r="F103" s="219"/>
      <c r="G103" s="216"/>
      <c r="H103" s="216"/>
    </row>
    <row r="104" spans="1:8" s="207" customFormat="1">
      <c r="A104" s="216"/>
      <c r="B104" s="216"/>
      <c r="C104" s="216"/>
      <c r="D104" s="216"/>
      <c r="E104" s="216"/>
      <c r="F104" s="219"/>
      <c r="G104" s="216"/>
      <c r="H104" s="216"/>
    </row>
    <row r="105" spans="1:8" s="207" customFormat="1">
      <c r="A105" s="216"/>
      <c r="B105" s="216"/>
      <c r="C105" s="216"/>
      <c r="D105" s="216"/>
      <c r="E105" s="216"/>
      <c r="F105" s="219"/>
      <c r="G105" s="216"/>
      <c r="H105" s="216"/>
    </row>
    <row r="106" spans="1:8" s="207" customFormat="1">
      <c r="A106" s="216"/>
      <c r="B106" s="216"/>
      <c r="C106" s="216"/>
      <c r="D106" s="216"/>
      <c r="E106" s="216"/>
      <c r="F106" s="219"/>
      <c r="G106" s="216"/>
      <c r="H106" s="216"/>
    </row>
    <row r="107" spans="1:8" s="207" customFormat="1">
      <c r="A107" s="216"/>
      <c r="B107" s="216"/>
      <c r="C107" s="216"/>
      <c r="D107" s="216"/>
      <c r="E107" s="216"/>
      <c r="F107" s="219"/>
      <c r="G107" s="216"/>
      <c r="H107" s="216"/>
    </row>
    <row r="108" spans="1:8" s="207" customFormat="1">
      <c r="A108" s="216"/>
      <c r="B108" s="216"/>
      <c r="C108" s="216"/>
      <c r="D108" s="216"/>
      <c r="E108" s="216"/>
      <c r="F108" s="216"/>
      <c r="G108" s="216"/>
      <c r="H108" s="216"/>
    </row>
    <row r="109" spans="1:8" s="207" customFormat="1">
      <c r="A109" s="216"/>
      <c r="B109" s="216"/>
      <c r="C109" s="216"/>
      <c r="D109" s="216"/>
      <c r="E109" s="216"/>
      <c r="F109" s="219"/>
      <c r="G109" s="216"/>
      <c r="H109" s="216"/>
    </row>
    <row r="110" spans="1:8" s="207" customFormat="1">
      <c r="A110" s="216"/>
      <c r="B110" s="216"/>
      <c r="C110" s="216"/>
      <c r="D110" s="216"/>
      <c r="E110" s="216"/>
      <c r="F110" s="219"/>
      <c r="G110" s="216"/>
      <c r="H110" s="216"/>
    </row>
    <row r="111" spans="1:8" s="207" customFormat="1">
      <c r="A111" s="216"/>
      <c r="B111" s="216"/>
      <c r="C111" s="216"/>
      <c r="D111" s="216"/>
      <c r="E111" s="216"/>
      <c r="F111" s="216"/>
      <c r="G111" s="216"/>
      <c r="H111" s="216"/>
    </row>
    <row r="112" spans="1:8" s="207" customFormat="1">
      <c r="A112" s="216"/>
      <c r="B112" s="216"/>
      <c r="C112" s="216"/>
      <c r="D112" s="216"/>
      <c r="E112" s="216"/>
      <c r="F112" s="219"/>
      <c r="G112" s="216"/>
      <c r="H112" s="216"/>
    </row>
    <row r="113" spans="1:8" s="207" customFormat="1">
      <c r="A113" s="216"/>
      <c r="B113" s="216"/>
      <c r="C113" s="216"/>
      <c r="D113" s="216"/>
      <c r="E113" s="216"/>
      <c r="F113" s="219"/>
      <c r="G113" s="216"/>
      <c r="H113" s="216"/>
    </row>
    <row r="114" spans="1:8" s="207" customFormat="1">
      <c r="A114" s="216"/>
      <c r="B114" s="216"/>
      <c r="C114" s="216"/>
      <c r="D114" s="216"/>
      <c r="E114" s="216"/>
      <c r="F114" s="219"/>
      <c r="G114" s="216"/>
      <c r="H114" s="216"/>
    </row>
    <row r="115" spans="1:8" s="207" customFormat="1">
      <c r="A115" s="216"/>
      <c r="B115" s="216"/>
      <c r="C115" s="216"/>
      <c r="D115" s="216"/>
      <c r="E115" s="216"/>
      <c r="F115" s="219"/>
      <c r="G115" s="216"/>
      <c r="H115" s="216"/>
    </row>
    <row r="116" spans="1:8" s="207" customFormat="1">
      <c r="A116" s="216"/>
      <c r="B116" s="216"/>
      <c r="C116" s="216"/>
      <c r="D116" s="216"/>
      <c r="E116" s="216"/>
      <c r="F116" s="219"/>
      <c r="G116" s="216"/>
      <c r="H116" s="216"/>
    </row>
    <row r="117" spans="1:8" s="207" customFormat="1">
      <c r="A117" s="216"/>
      <c r="B117" s="216"/>
      <c r="C117" s="216"/>
      <c r="D117" s="216"/>
      <c r="E117" s="216"/>
      <c r="F117" s="219"/>
      <c r="G117" s="216"/>
      <c r="H117" s="216"/>
    </row>
    <row r="118" spans="1:8" s="207" customFormat="1">
      <c r="A118" s="216"/>
      <c r="B118" s="216"/>
      <c r="C118" s="216"/>
      <c r="D118" s="216"/>
      <c r="E118" s="216"/>
      <c r="F118" s="219"/>
      <c r="G118" s="216"/>
      <c r="H118" s="216"/>
    </row>
    <row r="119" spans="1:8" s="207" customFormat="1">
      <c r="A119" s="216"/>
      <c r="B119" s="216"/>
      <c r="C119" s="216"/>
      <c r="D119" s="216"/>
      <c r="E119" s="216"/>
      <c r="F119" s="219"/>
      <c r="G119" s="216"/>
      <c r="H119" s="216"/>
    </row>
    <row r="120" spans="1:8" s="207" customFormat="1">
      <c r="A120" s="216"/>
      <c r="B120" s="216"/>
      <c r="C120" s="216"/>
      <c r="D120" s="216"/>
      <c r="E120" s="216"/>
      <c r="F120" s="219"/>
      <c r="G120" s="216"/>
      <c r="H120" s="216"/>
    </row>
    <row r="121" spans="1:8" s="207" customFormat="1">
      <c r="A121" s="216"/>
      <c r="B121" s="216"/>
      <c r="C121" s="216"/>
      <c r="D121" s="216"/>
      <c r="E121" s="216"/>
      <c r="F121" s="219"/>
      <c r="G121" s="216"/>
      <c r="H121" s="216"/>
    </row>
    <row r="122" spans="1:8" s="207" customFormat="1">
      <c r="A122" s="216"/>
      <c r="B122" s="216"/>
      <c r="C122" s="216"/>
      <c r="D122" s="216"/>
      <c r="E122" s="216"/>
      <c r="F122" s="219"/>
      <c r="G122" s="216"/>
      <c r="H122" s="216"/>
    </row>
    <row r="123" spans="1:8" s="207" customFormat="1">
      <c r="A123" s="216"/>
      <c r="B123" s="216"/>
      <c r="C123" s="216"/>
      <c r="D123" s="216"/>
      <c r="E123" s="216"/>
      <c r="F123" s="219"/>
      <c r="G123" s="216"/>
      <c r="H123" s="216"/>
    </row>
    <row r="124" spans="1:8" s="207" customFormat="1">
      <c r="A124" s="216"/>
      <c r="B124" s="216"/>
      <c r="C124" s="216"/>
      <c r="D124" s="216"/>
      <c r="E124" s="216"/>
      <c r="F124" s="219"/>
      <c r="G124" s="216"/>
      <c r="H124" s="216"/>
    </row>
    <row r="125" spans="1:8" s="207" customFormat="1">
      <c r="A125" s="216"/>
      <c r="B125" s="216"/>
      <c r="C125" s="216"/>
      <c r="D125" s="216"/>
      <c r="E125" s="216"/>
      <c r="F125" s="219"/>
      <c r="G125" s="216"/>
      <c r="H125" s="216"/>
    </row>
    <row r="126" spans="1:8" s="207" customFormat="1">
      <c r="A126" s="216"/>
      <c r="B126" s="216"/>
      <c r="C126" s="216"/>
      <c r="D126" s="216"/>
      <c r="E126" s="216"/>
      <c r="F126" s="219"/>
      <c r="G126" s="216"/>
      <c r="H126" s="216"/>
    </row>
    <row r="127" spans="1:8" s="207" customFormat="1">
      <c r="A127" s="216"/>
      <c r="B127" s="216"/>
      <c r="C127" s="216"/>
      <c r="D127" s="216"/>
      <c r="E127" s="216"/>
      <c r="F127" s="219"/>
      <c r="G127" s="216"/>
      <c r="H127" s="216"/>
    </row>
    <row r="128" spans="1:8" s="207" customFormat="1">
      <c r="A128" s="216"/>
      <c r="B128" s="216"/>
      <c r="C128" s="216"/>
      <c r="D128" s="216"/>
      <c r="E128" s="216"/>
      <c r="F128" s="219"/>
      <c r="G128" s="216"/>
      <c r="H128" s="216"/>
    </row>
    <row r="129" spans="1:8" s="207" customFormat="1">
      <c r="A129" s="216"/>
      <c r="B129" s="216"/>
      <c r="C129" s="216"/>
      <c r="D129" s="216"/>
      <c r="E129" s="216"/>
      <c r="F129" s="219"/>
      <c r="G129" s="216"/>
      <c r="H129" s="216"/>
    </row>
    <row r="130" spans="1:8" s="207" customFormat="1">
      <c r="A130" s="216"/>
      <c r="B130" s="216"/>
      <c r="C130" s="216"/>
      <c r="D130" s="216"/>
      <c r="E130" s="216"/>
      <c r="F130" s="219"/>
      <c r="G130" s="216"/>
      <c r="H130" s="216"/>
    </row>
    <row r="131" spans="1:8" s="207" customFormat="1">
      <c r="A131" s="216"/>
      <c r="B131" s="216"/>
      <c r="C131" s="216"/>
      <c r="D131" s="216"/>
      <c r="E131" s="216"/>
      <c r="F131" s="219"/>
      <c r="G131" s="216"/>
      <c r="H131" s="216"/>
    </row>
    <row r="132" spans="1:8" s="207" customFormat="1">
      <c r="A132" s="216"/>
      <c r="B132" s="216"/>
      <c r="C132" s="216"/>
      <c r="D132" s="216"/>
      <c r="E132" s="216"/>
      <c r="F132" s="219"/>
      <c r="G132" s="216"/>
      <c r="H132" s="216"/>
    </row>
    <row r="133" spans="1:8" s="207" customFormat="1">
      <c r="A133" s="216"/>
      <c r="B133" s="216"/>
      <c r="C133" s="216"/>
      <c r="D133" s="216"/>
      <c r="E133" s="216"/>
      <c r="F133" s="219"/>
      <c r="G133" s="216"/>
      <c r="H133" s="216"/>
    </row>
    <row r="134" spans="1:8" s="207" customFormat="1">
      <c r="A134" s="220"/>
      <c r="B134" s="220"/>
      <c r="C134" s="220"/>
      <c r="D134" s="220"/>
      <c r="E134" s="221"/>
      <c r="F134" s="216"/>
      <c r="G134" s="216"/>
      <c r="H134" s="216"/>
    </row>
    <row r="135" spans="1:8" s="207" customFormat="1">
      <c r="A135" s="220"/>
      <c r="B135" s="220"/>
      <c r="C135" s="220"/>
      <c r="D135" s="220"/>
      <c r="E135" s="220"/>
      <c r="F135" s="221"/>
      <c r="G135" s="216"/>
      <c r="H135" s="216"/>
    </row>
    <row r="136" spans="1:8" s="207" customFormat="1"/>
    <row r="137" spans="1:8" s="207" customFormat="1"/>
    <row r="138" spans="1:8" s="207" customFormat="1"/>
    <row r="139" spans="1:8" s="207" customFormat="1"/>
    <row r="140" spans="1:8" s="207" customFormat="1"/>
    <row r="141" spans="1:8" s="207" customFormat="1"/>
    <row r="142" spans="1:8" s="207" customFormat="1"/>
    <row r="143" spans="1:8" s="207" customFormat="1"/>
    <row r="144" spans="1:8" s="207" customFormat="1"/>
    <row r="145" s="207" customFormat="1"/>
    <row r="146" s="207" customFormat="1"/>
    <row r="147" s="207" customFormat="1"/>
    <row r="148" s="207" customFormat="1"/>
    <row r="149" s="207" customFormat="1"/>
    <row r="150" s="207" customFormat="1"/>
    <row r="151" s="207" customFormat="1"/>
    <row r="152" s="207" customFormat="1"/>
    <row r="153" s="207" customFormat="1"/>
    <row r="154" s="207" customFormat="1"/>
    <row r="155" s="207" customFormat="1"/>
    <row r="156" s="207" customFormat="1"/>
    <row r="157" s="207" customFormat="1"/>
    <row r="158" s="207" customFormat="1"/>
    <row r="159" s="207" customFormat="1"/>
    <row r="160" s="207" customFormat="1"/>
    <row r="161" s="207" customFormat="1"/>
    <row r="162" s="207" customFormat="1"/>
    <row r="163" s="207" customFormat="1"/>
    <row r="164" s="207" customFormat="1"/>
    <row r="165" s="207" customFormat="1"/>
    <row r="166" s="207" customFormat="1"/>
    <row r="167" s="207" customFormat="1"/>
    <row r="168" s="207" customFormat="1"/>
    <row r="169" s="207" customFormat="1"/>
    <row r="170" s="207" customFormat="1"/>
    <row r="171" s="207" customFormat="1"/>
    <row r="172" s="207" customFormat="1"/>
    <row r="173" s="207" customFormat="1"/>
    <row r="174" s="207" customFormat="1"/>
    <row r="175" s="207" customFormat="1"/>
    <row r="176" s="207" customFormat="1"/>
    <row r="177" s="207" customFormat="1"/>
    <row r="178" s="207" customFormat="1"/>
    <row r="179" s="207" customFormat="1"/>
    <row r="180" s="207" customFormat="1"/>
    <row r="181" s="207" customFormat="1"/>
    <row r="182" s="207" customFormat="1"/>
    <row r="183" s="207" customFormat="1"/>
    <row r="184" s="207" customFormat="1"/>
    <row r="185" s="207" customFormat="1"/>
    <row r="186" s="207" customFormat="1"/>
    <row r="187" s="207" customFormat="1"/>
    <row r="188" s="207" customFormat="1"/>
    <row r="189" s="207" customFormat="1"/>
    <row r="190" s="207" customFormat="1"/>
    <row r="191" s="207" customFormat="1"/>
    <row r="192" s="207" customFormat="1"/>
    <row r="193" s="207" customFormat="1"/>
    <row r="194" s="207" customFormat="1"/>
    <row r="195" s="207" customFormat="1"/>
    <row r="196" s="207" customFormat="1"/>
    <row r="197" s="207" customFormat="1"/>
    <row r="198" s="207" customFormat="1"/>
    <row r="199" s="207" customFormat="1"/>
    <row r="200" s="207" customFormat="1"/>
    <row r="201" s="207" customFormat="1"/>
    <row r="202" s="207" customFormat="1"/>
    <row r="203" s="207" customFormat="1"/>
    <row r="204" s="207" customFormat="1"/>
    <row r="205" s="207" customFormat="1"/>
    <row r="206" s="207" customFormat="1"/>
    <row r="207" s="207" customFormat="1"/>
    <row r="208" s="207" customFormat="1"/>
    <row r="209" s="207" customFormat="1"/>
    <row r="210" s="207" customFormat="1"/>
    <row r="211" s="207" customFormat="1"/>
    <row r="212" s="207" customFormat="1"/>
    <row r="213" s="207" customFormat="1"/>
    <row r="214" s="207" customFormat="1"/>
    <row r="215" s="207" customFormat="1"/>
    <row r="216" s="207" customFormat="1"/>
    <row r="217" s="207" customFormat="1"/>
    <row r="218" s="207" customFormat="1"/>
    <row r="219" s="207" customFormat="1"/>
    <row r="220" s="207" customFormat="1"/>
    <row r="221" s="207" customFormat="1"/>
    <row r="222" s="207" customFormat="1"/>
    <row r="223" s="207" customFormat="1"/>
    <row r="224" s="207" customFormat="1"/>
    <row r="225" s="207" customFormat="1"/>
    <row r="226" s="207" customFormat="1"/>
    <row r="227" s="207" customFormat="1"/>
    <row r="228" s="207" customFormat="1"/>
    <row r="229" s="207" customFormat="1"/>
    <row r="230" s="207" customFormat="1"/>
    <row r="231" s="207" customFormat="1"/>
    <row r="232" s="207" customFormat="1"/>
    <row r="233" s="207" customFormat="1"/>
    <row r="234" s="207" customFormat="1"/>
    <row r="235" s="207" customFormat="1"/>
    <row r="236" s="207" customFormat="1"/>
    <row r="237" s="207" customFormat="1"/>
    <row r="238" s="207" customFormat="1"/>
    <row r="239" s="207" customFormat="1"/>
    <row r="240" s="207" customFormat="1"/>
    <row r="241" s="207" customFormat="1"/>
    <row r="242" s="207" customFormat="1"/>
    <row r="243" s="207" customFormat="1"/>
    <row r="244" s="207" customFormat="1"/>
    <row r="245" s="207" customFormat="1"/>
    <row r="246" s="207" customFormat="1"/>
    <row r="247" s="207" customFormat="1"/>
    <row r="248" s="207" customFormat="1"/>
    <row r="249" s="207" customFormat="1"/>
    <row r="250" s="207" customFormat="1"/>
    <row r="251" s="207" customFormat="1"/>
    <row r="252" s="207" customFormat="1"/>
    <row r="253" s="207" customFormat="1"/>
    <row r="254" s="207" customFormat="1"/>
    <row r="255" s="207" customFormat="1"/>
    <row r="256" s="207" customFormat="1"/>
    <row r="257" s="207" customFormat="1"/>
    <row r="258" s="207" customFormat="1"/>
    <row r="259" s="207" customFormat="1"/>
    <row r="260" s="207" customFormat="1"/>
    <row r="261" s="207" customFormat="1"/>
    <row r="262" s="207" customFormat="1"/>
    <row r="263" s="207" customFormat="1"/>
    <row r="264" s="207" customFormat="1"/>
    <row r="265" s="207" customFormat="1"/>
    <row r="266" s="207" customFormat="1"/>
    <row r="267" s="207" customFormat="1"/>
    <row r="268" s="207" customFormat="1"/>
    <row r="269" s="207" customFormat="1"/>
    <row r="270" s="207" customFormat="1"/>
    <row r="271" s="207" customFormat="1"/>
    <row r="272" s="207" customFormat="1"/>
    <row r="273" s="207" customFormat="1"/>
    <row r="274" s="207" customFormat="1"/>
    <row r="275" s="207" customFormat="1"/>
    <row r="276" s="207" customFormat="1"/>
    <row r="277" s="207" customFormat="1"/>
    <row r="278" s="207" customFormat="1"/>
    <row r="279" s="207" customFormat="1"/>
    <row r="280" s="207" customFormat="1"/>
    <row r="281" s="207" customFormat="1"/>
    <row r="282" s="207" customFormat="1"/>
    <row r="283" s="207" customFormat="1"/>
    <row r="284" s="207" customFormat="1"/>
    <row r="285" s="207" customFormat="1"/>
    <row r="286" s="207" customFormat="1"/>
    <row r="287" s="207" customFormat="1"/>
    <row r="288" s="207" customFormat="1"/>
    <row r="289" s="207" customFormat="1"/>
    <row r="290" s="207" customFormat="1"/>
    <row r="291" s="207" customFormat="1"/>
    <row r="292" s="207" customFormat="1"/>
    <row r="293" s="207" customFormat="1"/>
    <row r="294" s="207" customFormat="1"/>
    <row r="295" s="207" customFormat="1"/>
    <row r="296" s="207" customFormat="1"/>
    <row r="297" s="207" customFormat="1"/>
    <row r="298" s="207" customFormat="1"/>
    <row r="299" s="207" customFormat="1"/>
    <row r="300" s="207" customFormat="1"/>
    <row r="301" s="207" customFormat="1"/>
    <row r="302" s="207" customFormat="1"/>
    <row r="303" s="207" customFormat="1"/>
    <row r="304" s="207" customFormat="1"/>
    <row r="305" s="207" customFormat="1"/>
    <row r="306" s="207" customFormat="1"/>
    <row r="307" s="207" customFormat="1"/>
    <row r="308" s="207" customFormat="1"/>
    <row r="309" s="207" customFormat="1"/>
    <row r="310" s="207" customFormat="1"/>
    <row r="311" s="207" customFormat="1"/>
    <row r="312" s="207" customFormat="1"/>
    <row r="313" s="207" customFormat="1"/>
    <row r="314" s="207" customFormat="1"/>
    <row r="315" s="207" customFormat="1"/>
    <row r="316" s="207" customFormat="1"/>
    <row r="317" s="207" customFormat="1"/>
    <row r="318" s="207" customFormat="1"/>
    <row r="319" s="207" customFormat="1"/>
    <row r="320" s="207" customFormat="1"/>
    <row r="321" s="207" customFormat="1"/>
    <row r="322" s="207" customFormat="1"/>
    <row r="323" s="207" customFormat="1"/>
    <row r="324" s="207" customFormat="1"/>
    <row r="325" s="207" customFormat="1"/>
    <row r="326" s="207" customFormat="1"/>
    <row r="327" s="207" customFormat="1"/>
    <row r="328" s="207" customFormat="1"/>
    <row r="329" s="207" customFormat="1"/>
    <row r="330" s="207" customFormat="1"/>
    <row r="331" s="207" customFormat="1"/>
    <row r="332" s="207" customFormat="1"/>
    <row r="333" s="207" customFormat="1"/>
    <row r="334" s="207" customFormat="1"/>
    <row r="335" s="207" customFormat="1"/>
    <row r="336" s="207" customFormat="1"/>
    <row r="337" s="207" customFormat="1"/>
    <row r="338" s="207" customFormat="1"/>
    <row r="339" s="207" customFormat="1"/>
    <row r="340" s="207" customFormat="1"/>
    <row r="341" s="207" customFormat="1"/>
    <row r="342" s="207" customFormat="1"/>
    <row r="343" s="207" customFormat="1"/>
    <row r="344" s="207" customFormat="1"/>
    <row r="345" s="207" customFormat="1"/>
    <row r="346" s="207" customFormat="1"/>
    <row r="347" s="207" customFormat="1"/>
    <row r="348" s="207" customFormat="1"/>
    <row r="349" s="207" customFormat="1"/>
    <row r="350" s="207" customFormat="1"/>
    <row r="351" s="207" customFormat="1"/>
    <row r="352" s="207" customFormat="1"/>
    <row r="353" s="207" customFormat="1"/>
    <row r="354" s="207" customFormat="1"/>
    <row r="355" s="207" customFormat="1"/>
    <row r="356" s="207" customFormat="1"/>
    <row r="357" s="207" customFormat="1"/>
    <row r="358" s="207" customFormat="1"/>
    <row r="359" s="207" customFormat="1"/>
    <row r="360" s="207" customFormat="1"/>
    <row r="361" s="207" customFormat="1"/>
    <row r="362" s="207" customFormat="1"/>
    <row r="363" s="207" customFormat="1"/>
    <row r="364" s="207" customFormat="1"/>
    <row r="365" s="207" customFormat="1"/>
    <row r="366" s="207" customFormat="1"/>
    <row r="367" s="207" customFormat="1"/>
    <row r="368" s="207" customFormat="1"/>
    <row r="369" s="207" customFormat="1"/>
    <row r="370" s="207" customFormat="1"/>
    <row r="371" s="207" customFormat="1"/>
    <row r="372" s="207" customFormat="1"/>
    <row r="373" s="207" customFormat="1"/>
    <row r="374" s="207" customFormat="1"/>
    <row r="375" s="207" customFormat="1"/>
    <row r="376" s="207" customFormat="1"/>
    <row r="377" s="207" customFormat="1"/>
    <row r="378" s="207" customFormat="1"/>
    <row r="379" s="207" customFormat="1"/>
    <row r="380" s="207" customFormat="1"/>
    <row r="381" s="207" customFormat="1"/>
    <row r="382" s="207" customFormat="1"/>
    <row r="383" s="207" customFormat="1"/>
    <row r="384" s="207" customFormat="1"/>
    <row r="385" s="207" customFormat="1"/>
    <row r="386" s="207" customFormat="1"/>
    <row r="387" s="207" customFormat="1"/>
    <row r="388" s="207" customFormat="1"/>
    <row r="389" s="207" customFormat="1"/>
    <row r="390" s="207" customFormat="1"/>
    <row r="391" s="207" customFormat="1"/>
    <row r="392" s="207" customFormat="1"/>
    <row r="393" s="207" customFormat="1"/>
    <row r="394" s="207" customFormat="1"/>
    <row r="395" s="207" customFormat="1"/>
    <row r="396" s="207" customFormat="1"/>
    <row r="397" s="207" customFormat="1"/>
    <row r="398" s="207" customFormat="1"/>
    <row r="399" s="207" customFormat="1"/>
    <row r="400" s="207" customFormat="1"/>
    <row r="401" s="207" customFormat="1"/>
    <row r="402" s="207" customFormat="1"/>
    <row r="403" s="207" customFormat="1"/>
    <row r="404" s="207" customFormat="1"/>
    <row r="405" s="207" customFormat="1"/>
    <row r="406" s="207" customFormat="1"/>
    <row r="407" s="207" customFormat="1"/>
    <row r="408" s="207" customFormat="1"/>
    <row r="409" s="207" customFormat="1"/>
    <row r="410" s="207" customFormat="1"/>
    <row r="411" s="207" customFormat="1"/>
    <row r="412" s="207" customFormat="1"/>
    <row r="413" s="207" customFormat="1"/>
    <row r="414" s="207" customFormat="1"/>
    <row r="415" s="207" customFormat="1"/>
    <row r="416" s="207" customFormat="1"/>
    <row r="417" s="207" customFormat="1"/>
    <row r="418" s="207" customFormat="1"/>
    <row r="419" s="207" customFormat="1"/>
    <row r="420" s="207" customFormat="1"/>
    <row r="421" s="207" customFormat="1"/>
    <row r="422" s="207" customFormat="1"/>
    <row r="423" s="207" customFormat="1"/>
    <row r="424" s="207" customFormat="1"/>
    <row r="425" s="207" customFormat="1"/>
    <row r="426" s="207" customFormat="1"/>
    <row r="427" s="207" customFormat="1"/>
    <row r="428" s="207" customFormat="1"/>
    <row r="429" s="207" customFormat="1"/>
    <row r="430" s="207" customFormat="1"/>
    <row r="431" s="207" customFormat="1"/>
    <row r="432" s="207" customFormat="1"/>
    <row r="433" s="207" customFormat="1"/>
  </sheetData>
  <mergeCells count="60">
    <mergeCell ref="A37:F37"/>
    <mergeCell ref="A43:E43"/>
    <mergeCell ref="F43:I43"/>
    <mergeCell ref="J43:U43"/>
    <mergeCell ref="Q9:R9"/>
    <mergeCell ref="S9:T9"/>
    <mergeCell ref="B34:C34"/>
    <mergeCell ref="E29:E30"/>
    <mergeCell ref="F29:F30"/>
    <mergeCell ref="I29:I30"/>
    <mergeCell ref="B32:C32"/>
    <mergeCell ref="B33:C33"/>
    <mergeCell ref="A26:A36"/>
    <mergeCell ref="B26:C26"/>
    <mergeCell ref="B27:C27"/>
    <mergeCell ref="B29:B31"/>
    <mergeCell ref="B28:C28"/>
    <mergeCell ref="D29:D30"/>
    <mergeCell ref="B35:C35"/>
    <mergeCell ref="B36:C36"/>
    <mergeCell ref="A21:A25"/>
    <mergeCell ref="B21:C21"/>
    <mergeCell ref="B22:C22"/>
    <mergeCell ref="B23:C23"/>
    <mergeCell ref="B24:C24"/>
    <mergeCell ref="B25:C25"/>
    <mergeCell ref="I12:I13"/>
    <mergeCell ref="B14:C14"/>
    <mergeCell ref="B15:C15"/>
    <mergeCell ref="B16:C16"/>
    <mergeCell ref="E12:E13"/>
    <mergeCell ref="F12:F13"/>
    <mergeCell ref="B17:C17"/>
    <mergeCell ref="A11:A20"/>
    <mergeCell ref="B11:C11"/>
    <mergeCell ref="B12:B13"/>
    <mergeCell ref="D12:D13"/>
    <mergeCell ref="B18:C18"/>
    <mergeCell ref="B19:C19"/>
    <mergeCell ref="B20:C20"/>
    <mergeCell ref="X8:AB8"/>
    <mergeCell ref="L9:M9"/>
    <mergeCell ref="O9:P9"/>
    <mergeCell ref="X9:X10"/>
    <mergeCell ref="Y9:Y10"/>
    <mergeCell ref="Z9:Z10"/>
    <mergeCell ref="AA9:AB9"/>
    <mergeCell ref="L8:T8"/>
    <mergeCell ref="A4:A7"/>
    <mergeCell ref="D8:F8"/>
    <mergeCell ref="G8:I8"/>
    <mergeCell ref="B4:T7"/>
    <mergeCell ref="U4:U8"/>
    <mergeCell ref="A8:A10"/>
    <mergeCell ref="B8:C10"/>
    <mergeCell ref="D9:D10"/>
    <mergeCell ref="E9:E10"/>
    <mergeCell ref="F9:F10"/>
    <mergeCell ref="G9:G10"/>
    <mergeCell ref="H9:H10"/>
  </mergeCells>
  <pageMargins left="0.70866141732283472" right="0.70866141732283472" top="0.74803149606299213" bottom="0.74803149606299213" header="0.31496062992125984" footer="0.31496062992125984"/>
  <pageSetup scale="50" orientation="portrait" r:id="rId1"/>
  <drawing r:id="rId2"/>
</worksheet>
</file>

<file path=xl/worksheets/sheet7.xml><?xml version="1.0" encoding="utf-8"?>
<worksheet xmlns="http://schemas.openxmlformats.org/spreadsheetml/2006/main" xmlns:r="http://schemas.openxmlformats.org/officeDocument/2006/relationships">
  <sheetPr>
    <tabColor rgb="FF00B0F0"/>
  </sheetPr>
  <dimension ref="A1:DM554"/>
  <sheetViews>
    <sheetView zoomScaleSheetLayoutView="100" workbookViewId="0">
      <selection activeCell="A3" sqref="A3:A5"/>
    </sheetView>
  </sheetViews>
  <sheetFormatPr baseColWidth="10" defaultColWidth="9.140625" defaultRowHeight="16.5"/>
  <cols>
    <col min="1" max="1" width="40" style="60" customWidth="1"/>
    <col min="2" max="2" width="8.85546875" style="61" customWidth="1"/>
    <col min="3" max="3" width="8.42578125" style="61" customWidth="1"/>
    <col min="4" max="4" width="8.28515625" style="58" customWidth="1"/>
    <col min="5" max="5" width="7.5703125" style="58" customWidth="1"/>
    <col min="6" max="6" width="9.28515625" style="58" customWidth="1"/>
    <col min="7" max="7" width="8.7109375" style="58" customWidth="1"/>
    <col min="8" max="8" width="9.28515625" style="58" customWidth="1"/>
    <col min="9" max="9" width="9.140625" style="47"/>
    <col min="10" max="10" width="9" style="58" customWidth="1"/>
    <col min="11" max="11" width="12.85546875" style="58" customWidth="1"/>
    <col min="12" max="12" width="12.7109375" style="58" customWidth="1"/>
    <col min="13" max="13" width="8" style="58" customWidth="1"/>
    <col min="14" max="14" width="9.140625" style="58"/>
    <col min="15" max="15" width="11.7109375" style="58" customWidth="1"/>
    <col min="16" max="117" width="9.140625" style="161"/>
    <col min="118" max="255" width="9.140625" style="58"/>
    <col min="256" max="256" width="9.85546875" style="58" customWidth="1"/>
    <col min="257" max="257" width="45.28515625" style="58" customWidth="1"/>
    <col min="258" max="258" width="8.85546875" style="58" customWidth="1"/>
    <col min="259" max="259" width="8.42578125" style="58" customWidth="1"/>
    <col min="260" max="260" width="8.28515625" style="58" customWidth="1"/>
    <col min="261" max="261" width="7.5703125" style="58" customWidth="1"/>
    <col min="262" max="262" width="9.28515625" style="58" customWidth="1"/>
    <col min="263" max="263" width="8.7109375" style="58" customWidth="1"/>
    <col min="264" max="264" width="9.28515625" style="58" customWidth="1"/>
    <col min="265" max="265" width="9.140625" style="58"/>
    <col min="266" max="266" width="8.140625" style="58" customWidth="1"/>
    <col min="267" max="267" width="12.85546875" style="58" customWidth="1"/>
    <col min="268" max="268" width="12.7109375" style="58" customWidth="1"/>
    <col min="269" max="511" width="9.140625" style="58"/>
    <col min="512" max="512" width="9.85546875" style="58" customWidth="1"/>
    <col min="513" max="513" width="45.28515625" style="58" customWidth="1"/>
    <col min="514" max="514" width="8.85546875" style="58" customWidth="1"/>
    <col min="515" max="515" width="8.42578125" style="58" customWidth="1"/>
    <col min="516" max="516" width="8.28515625" style="58" customWidth="1"/>
    <col min="517" max="517" width="7.5703125" style="58" customWidth="1"/>
    <col min="518" max="518" width="9.28515625" style="58" customWidth="1"/>
    <col min="519" max="519" width="8.7109375" style="58" customWidth="1"/>
    <col min="520" max="520" width="9.28515625" style="58" customWidth="1"/>
    <col min="521" max="521" width="9.140625" style="58"/>
    <col min="522" max="522" width="8.140625" style="58" customWidth="1"/>
    <col min="523" max="523" width="12.85546875" style="58" customWidth="1"/>
    <col min="524" max="524" width="12.7109375" style="58" customWidth="1"/>
    <col min="525" max="767" width="9.140625" style="58"/>
    <col min="768" max="768" width="9.85546875" style="58" customWidth="1"/>
    <col min="769" max="769" width="45.28515625" style="58" customWidth="1"/>
    <col min="770" max="770" width="8.85546875" style="58" customWidth="1"/>
    <col min="771" max="771" width="8.42578125" style="58" customWidth="1"/>
    <col min="772" max="772" width="8.28515625" style="58" customWidth="1"/>
    <col min="773" max="773" width="7.5703125" style="58" customWidth="1"/>
    <col min="774" max="774" width="9.28515625" style="58" customWidth="1"/>
    <col min="775" max="775" width="8.7109375" style="58" customWidth="1"/>
    <col min="776" max="776" width="9.28515625" style="58" customWidth="1"/>
    <col min="777" max="777" width="9.140625" style="58"/>
    <col min="778" max="778" width="8.140625" style="58" customWidth="1"/>
    <col min="779" max="779" width="12.85546875" style="58" customWidth="1"/>
    <col min="780" max="780" width="12.7109375" style="58" customWidth="1"/>
    <col min="781" max="1023" width="9.140625" style="58"/>
    <col min="1024" max="1024" width="9.85546875" style="58" customWidth="1"/>
    <col min="1025" max="1025" width="45.28515625" style="58" customWidth="1"/>
    <col min="1026" max="1026" width="8.85546875" style="58" customWidth="1"/>
    <col min="1027" max="1027" width="8.42578125" style="58" customWidth="1"/>
    <col min="1028" max="1028" width="8.28515625" style="58" customWidth="1"/>
    <col min="1029" max="1029" width="7.5703125" style="58" customWidth="1"/>
    <col min="1030" max="1030" width="9.28515625" style="58" customWidth="1"/>
    <col min="1031" max="1031" width="8.7109375" style="58" customWidth="1"/>
    <col min="1032" max="1032" width="9.28515625" style="58" customWidth="1"/>
    <col min="1033" max="1033" width="9.140625" style="58"/>
    <col min="1034" max="1034" width="8.140625" style="58" customWidth="1"/>
    <col min="1035" max="1035" width="12.85546875" style="58" customWidth="1"/>
    <col min="1036" max="1036" width="12.7109375" style="58" customWidth="1"/>
    <col min="1037" max="1279" width="9.140625" style="58"/>
    <col min="1280" max="1280" width="9.85546875" style="58" customWidth="1"/>
    <col min="1281" max="1281" width="45.28515625" style="58" customWidth="1"/>
    <col min="1282" max="1282" width="8.85546875" style="58" customWidth="1"/>
    <col min="1283" max="1283" width="8.42578125" style="58" customWidth="1"/>
    <col min="1284" max="1284" width="8.28515625" style="58" customWidth="1"/>
    <col min="1285" max="1285" width="7.5703125" style="58" customWidth="1"/>
    <col min="1286" max="1286" width="9.28515625" style="58" customWidth="1"/>
    <col min="1287" max="1287" width="8.7109375" style="58" customWidth="1"/>
    <col min="1288" max="1288" width="9.28515625" style="58" customWidth="1"/>
    <col min="1289" max="1289" width="9.140625" style="58"/>
    <col min="1290" max="1290" width="8.140625" style="58" customWidth="1"/>
    <col min="1291" max="1291" width="12.85546875" style="58" customWidth="1"/>
    <col min="1292" max="1292" width="12.7109375" style="58" customWidth="1"/>
    <col min="1293" max="1535" width="9.140625" style="58"/>
    <col min="1536" max="1536" width="9.85546875" style="58" customWidth="1"/>
    <col min="1537" max="1537" width="45.28515625" style="58" customWidth="1"/>
    <col min="1538" max="1538" width="8.85546875" style="58" customWidth="1"/>
    <col min="1539" max="1539" width="8.42578125" style="58" customWidth="1"/>
    <col min="1540" max="1540" width="8.28515625" style="58" customWidth="1"/>
    <col min="1541" max="1541" width="7.5703125" style="58" customWidth="1"/>
    <col min="1542" max="1542" width="9.28515625" style="58" customWidth="1"/>
    <col min="1543" max="1543" width="8.7109375" style="58" customWidth="1"/>
    <col min="1544" max="1544" width="9.28515625" style="58" customWidth="1"/>
    <col min="1545" max="1545" width="9.140625" style="58"/>
    <col min="1546" max="1546" width="8.140625" style="58" customWidth="1"/>
    <col min="1547" max="1547" width="12.85546875" style="58" customWidth="1"/>
    <col min="1548" max="1548" width="12.7109375" style="58" customWidth="1"/>
    <col min="1549" max="1791" width="9.140625" style="58"/>
    <col min="1792" max="1792" width="9.85546875" style="58" customWidth="1"/>
    <col min="1793" max="1793" width="45.28515625" style="58" customWidth="1"/>
    <col min="1794" max="1794" width="8.85546875" style="58" customWidth="1"/>
    <col min="1795" max="1795" width="8.42578125" style="58" customWidth="1"/>
    <col min="1796" max="1796" width="8.28515625" style="58" customWidth="1"/>
    <col min="1797" max="1797" width="7.5703125" style="58" customWidth="1"/>
    <col min="1798" max="1798" width="9.28515625" style="58" customWidth="1"/>
    <col min="1799" max="1799" width="8.7109375" style="58" customWidth="1"/>
    <col min="1800" max="1800" width="9.28515625" style="58" customWidth="1"/>
    <col min="1801" max="1801" width="9.140625" style="58"/>
    <col min="1802" max="1802" width="8.140625" style="58" customWidth="1"/>
    <col min="1803" max="1803" width="12.85546875" style="58" customWidth="1"/>
    <col min="1804" max="1804" width="12.7109375" style="58" customWidth="1"/>
    <col min="1805" max="2047" width="9.140625" style="58"/>
    <col min="2048" max="2048" width="9.85546875" style="58" customWidth="1"/>
    <col min="2049" max="2049" width="45.28515625" style="58" customWidth="1"/>
    <col min="2050" max="2050" width="8.85546875" style="58" customWidth="1"/>
    <col min="2051" max="2051" width="8.42578125" style="58" customWidth="1"/>
    <col min="2052" max="2052" width="8.28515625" style="58" customWidth="1"/>
    <col min="2053" max="2053" width="7.5703125" style="58" customWidth="1"/>
    <col min="2054" max="2054" width="9.28515625" style="58" customWidth="1"/>
    <col min="2055" max="2055" width="8.7109375" style="58" customWidth="1"/>
    <col min="2056" max="2056" width="9.28515625" style="58" customWidth="1"/>
    <col min="2057" max="2057" width="9.140625" style="58"/>
    <col min="2058" max="2058" width="8.140625" style="58" customWidth="1"/>
    <col min="2059" max="2059" width="12.85546875" style="58" customWidth="1"/>
    <col min="2060" max="2060" width="12.7109375" style="58" customWidth="1"/>
    <col min="2061" max="2303" width="9.140625" style="58"/>
    <col min="2304" max="2304" width="9.85546875" style="58" customWidth="1"/>
    <col min="2305" max="2305" width="45.28515625" style="58" customWidth="1"/>
    <col min="2306" max="2306" width="8.85546875" style="58" customWidth="1"/>
    <col min="2307" max="2307" width="8.42578125" style="58" customWidth="1"/>
    <col min="2308" max="2308" width="8.28515625" style="58" customWidth="1"/>
    <col min="2309" max="2309" width="7.5703125" style="58" customWidth="1"/>
    <col min="2310" max="2310" width="9.28515625" style="58" customWidth="1"/>
    <col min="2311" max="2311" width="8.7109375" style="58" customWidth="1"/>
    <col min="2312" max="2312" width="9.28515625" style="58" customWidth="1"/>
    <col min="2313" max="2313" width="9.140625" style="58"/>
    <col min="2314" max="2314" width="8.140625" style="58" customWidth="1"/>
    <col min="2315" max="2315" width="12.85546875" style="58" customWidth="1"/>
    <col min="2316" max="2316" width="12.7109375" style="58" customWidth="1"/>
    <col min="2317" max="2559" width="9.140625" style="58"/>
    <col min="2560" max="2560" width="9.85546875" style="58" customWidth="1"/>
    <col min="2561" max="2561" width="45.28515625" style="58" customWidth="1"/>
    <col min="2562" max="2562" width="8.85546875" style="58" customWidth="1"/>
    <col min="2563" max="2563" width="8.42578125" style="58" customWidth="1"/>
    <col min="2564" max="2564" width="8.28515625" style="58" customWidth="1"/>
    <col min="2565" max="2565" width="7.5703125" style="58" customWidth="1"/>
    <col min="2566" max="2566" width="9.28515625" style="58" customWidth="1"/>
    <col min="2567" max="2567" width="8.7109375" style="58" customWidth="1"/>
    <col min="2568" max="2568" width="9.28515625" style="58" customWidth="1"/>
    <col min="2569" max="2569" width="9.140625" style="58"/>
    <col min="2570" max="2570" width="8.140625" style="58" customWidth="1"/>
    <col min="2571" max="2571" width="12.85546875" style="58" customWidth="1"/>
    <col min="2572" max="2572" width="12.7109375" style="58" customWidth="1"/>
    <col min="2573" max="2815" width="9.140625" style="58"/>
    <col min="2816" max="2816" width="9.85546875" style="58" customWidth="1"/>
    <col min="2817" max="2817" width="45.28515625" style="58" customWidth="1"/>
    <col min="2818" max="2818" width="8.85546875" style="58" customWidth="1"/>
    <col min="2819" max="2819" width="8.42578125" style="58" customWidth="1"/>
    <col min="2820" max="2820" width="8.28515625" style="58" customWidth="1"/>
    <col min="2821" max="2821" width="7.5703125" style="58" customWidth="1"/>
    <col min="2822" max="2822" width="9.28515625" style="58" customWidth="1"/>
    <col min="2823" max="2823" width="8.7109375" style="58" customWidth="1"/>
    <col min="2824" max="2824" width="9.28515625" style="58" customWidth="1"/>
    <col min="2825" max="2825" width="9.140625" style="58"/>
    <col min="2826" max="2826" width="8.140625" style="58" customWidth="1"/>
    <col min="2827" max="2827" width="12.85546875" style="58" customWidth="1"/>
    <col min="2828" max="2828" width="12.7109375" style="58" customWidth="1"/>
    <col min="2829" max="3071" width="9.140625" style="58"/>
    <col min="3072" max="3072" width="9.85546875" style="58" customWidth="1"/>
    <col min="3073" max="3073" width="45.28515625" style="58" customWidth="1"/>
    <col min="3074" max="3074" width="8.85546875" style="58" customWidth="1"/>
    <col min="3075" max="3075" width="8.42578125" style="58" customWidth="1"/>
    <col min="3076" max="3076" width="8.28515625" style="58" customWidth="1"/>
    <col min="3077" max="3077" width="7.5703125" style="58" customWidth="1"/>
    <col min="3078" max="3078" width="9.28515625" style="58" customWidth="1"/>
    <col min="3079" max="3079" width="8.7109375" style="58" customWidth="1"/>
    <col min="3080" max="3080" width="9.28515625" style="58" customWidth="1"/>
    <col min="3081" max="3081" width="9.140625" style="58"/>
    <col min="3082" max="3082" width="8.140625" style="58" customWidth="1"/>
    <col min="3083" max="3083" width="12.85546875" style="58" customWidth="1"/>
    <col min="3084" max="3084" width="12.7109375" style="58" customWidth="1"/>
    <col min="3085" max="3327" width="9.140625" style="58"/>
    <col min="3328" max="3328" width="9.85546875" style="58" customWidth="1"/>
    <col min="3329" max="3329" width="45.28515625" style="58" customWidth="1"/>
    <col min="3330" max="3330" width="8.85546875" style="58" customWidth="1"/>
    <col min="3331" max="3331" width="8.42578125" style="58" customWidth="1"/>
    <col min="3332" max="3332" width="8.28515625" style="58" customWidth="1"/>
    <col min="3333" max="3333" width="7.5703125" style="58" customWidth="1"/>
    <col min="3334" max="3334" width="9.28515625" style="58" customWidth="1"/>
    <col min="3335" max="3335" width="8.7109375" style="58" customWidth="1"/>
    <col min="3336" max="3336" width="9.28515625" style="58" customWidth="1"/>
    <col min="3337" max="3337" width="9.140625" style="58"/>
    <col min="3338" max="3338" width="8.140625" style="58" customWidth="1"/>
    <col min="3339" max="3339" width="12.85546875" style="58" customWidth="1"/>
    <col min="3340" max="3340" width="12.7109375" style="58" customWidth="1"/>
    <col min="3341" max="3583" width="9.140625" style="58"/>
    <col min="3584" max="3584" width="9.85546875" style="58" customWidth="1"/>
    <col min="3585" max="3585" width="45.28515625" style="58" customWidth="1"/>
    <col min="3586" max="3586" width="8.85546875" style="58" customWidth="1"/>
    <col min="3587" max="3587" width="8.42578125" style="58" customWidth="1"/>
    <col min="3588" max="3588" width="8.28515625" style="58" customWidth="1"/>
    <col min="3589" max="3589" width="7.5703125" style="58" customWidth="1"/>
    <col min="3590" max="3590" width="9.28515625" style="58" customWidth="1"/>
    <col min="3591" max="3591" width="8.7109375" style="58" customWidth="1"/>
    <col min="3592" max="3592" width="9.28515625" style="58" customWidth="1"/>
    <col min="3593" max="3593" width="9.140625" style="58"/>
    <col min="3594" max="3594" width="8.140625" style="58" customWidth="1"/>
    <col min="3595" max="3595" width="12.85546875" style="58" customWidth="1"/>
    <col min="3596" max="3596" width="12.7109375" style="58" customWidth="1"/>
    <col min="3597" max="3839" width="9.140625" style="58"/>
    <col min="3840" max="3840" width="9.85546875" style="58" customWidth="1"/>
    <col min="3841" max="3841" width="45.28515625" style="58" customWidth="1"/>
    <col min="3842" max="3842" width="8.85546875" style="58" customWidth="1"/>
    <col min="3843" max="3843" width="8.42578125" style="58" customWidth="1"/>
    <col min="3844" max="3844" width="8.28515625" style="58" customWidth="1"/>
    <col min="3845" max="3845" width="7.5703125" style="58" customWidth="1"/>
    <col min="3846" max="3846" width="9.28515625" style="58" customWidth="1"/>
    <col min="3847" max="3847" width="8.7109375" style="58" customWidth="1"/>
    <col min="3848" max="3848" width="9.28515625" style="58" customWidth="1"/>
    <col min="3849" max="3849" width="9.140625" style="58"/>
    <col min="3850" max="3850" width="8.140625" style="58" customWidth="1"/>
    <col min="3851" max="3851" width="12.85546875" style="58" customWidth="1"/>
    <col min="3852" max="3852" width="12.7109375" style="58" customWidth="1"/>
    <col min="3853" max="4095" width="9.140625" style="58"/>
    <col min="4096" max="4096" width="9.85546875" style="58" customWidth="1"/>
    <col min="4097" max="4097" width="45.28515625" style="58" customWidth="1"/>
    <col min="4098" max="4098" width="8.85546875" style="58" customWidth="1"/>
    <col min="4099" max="4099" width="8.42578125" style="58" customWidth="1"/>
    <col min="4100" max="4100" width="8.28515625" style="58" customWidth="1"/>
    <col min="4101" max="4101" width="7.5703125" style="58" customWidth="1"/>
    <col min="4102" max="4102" width="9.28515625" style="58" customWidth="1"/>
    <col min="4103" max="4103" width="8.7109375" style="58" customWidth="1"/>
    <col min="4104" max="4104" width="9.28515625" style="58" customWidth="1"/>
    <col min="4105" max="4105" width="9.140625" style="58"/>
    <col min="4106" max="4106" width="8.140625" style="58" customWidth="1"/>
    <col min="4107" max="4107" width="12.85546875" style="58" customWidth="1"/>
    <col min="4108" max="4108" width="12.7109375" style="58" customWidth="1"/>
    <col min="4109" max="4351" width="9.140625" style="58"/>
    <col min="4352" max="4352" width="9.85546875" style="58" customWidth="1"/>
    <col min="4353" max="4353" width="45.28515625" style="58" customWidth="1"/>
    <col min="4354" max="4354" width="8.85546875" style="58" customWidth="1"/>
    <col min="4355" max="4355" width="8.42578125" style="58" customWidth="1"/>
    <col min="4356" max="4356" width="8.28515625" style="58" customWidth="1"/>
    <col min="4357" max="4357" width="7.5703125" style="58" customWidth="1"/>
    <col min="4358" max="4358" width="9.28515625" style="58" customWidth="1"/>
    <col min="4359" max="4359" width="8.7109375" style="58" customWidth="1"/>
    <col min="4360" max="4360" width="9.28515625" style="58" customWidth="1"/>
    <col min="4361" max="4361" width="9.140625" style="58"/>
    <col min="4362" max="4362" width="8.140625" style="58" customWidth="1"/>
    <col min="4363" max="4363" width="12.85546875" style="58" customWidth="1"/>
    <col min="4364" max="4364" width="12.7109375" style="58" customWidth="1"/>
    <col min="4365" max="4607" width="9.140625" style="58"/>
    <col min="4608" max="4608" width="9.85546875" style="58" customWidth="1"/>
    <col min="4609" max="4609" width="45.28515625" style="58" customWidth="1"/>
    <col min="4610" max="4610" width="8.85546875" style="58" customWidth="1"/>
    <col min="4611" max="4611" width="8.42578125" style="58" customWidth="1"/>
    <col min="4612" max="4612" width="8.28515625" style="58" customWidth="1"/>
    <col min="4613" max="4613" width="7.5703125" style="58" customWidth="1"/>
    <col min="4614" max="4614" width="9.28515625" style="58" customWidth="1"/>
    <col min="4615" max="4615" width="8.7109375" style="58" customWidth="1"/>
    <col min="4616" max="4616" width="9.28515625" style="58" customWidth="1"/>
    <col min="4617" max="4617" width="9.140625" style="58"/>
    <col min="4618" max="4618" width="8.140625" style="58" customWidth="1"/>
    <col min="4619" max="4619" width="12.85546875" style="58" customWidth="1"/>
    <col min="4620" max="4620" width="12.7109375" style="58" customWidth="1"/>
    <col min="4621" max="4863" width="9.140625" style="58"/>
    <col min="4864" max="4864" width="9.85546875" style="58" customWidth="1"/>
    <col min="4865" max="4865" width="45.28515625" style="58" customWidth="1"/>
    <col min="4866" max="4866" width="8.85546875" style="58" customWidth="1"/>
    <col min="4867" max="4867" width="8.42578125" style="58" customWidth="1"/>
    <col min="4868" max="4868" width="8.28515625" style="58" customWidth="1"/>
    <col min="4869" max="4869" width="7.5703125" style="58" customWidth="1"/>
    <col min="4870" max="4870" width="9.28515625" style="58" customWidth="1"/>
    <col min="4871" max="4871" width="8.7109375" style="58" customWidth="1"/>
    <col min="4872" max="4872" width="9.28515625" style="58" customWidth="1"/>
    <col min="4873" max="4873" width="9.140625" style="58"/>
    <col min="4874" max="4874" width="8.140625" style="58" customWidth="1"/>
    <col min="4875" max="4875" width="12.85546875" style="58" customWidth="1"/>
    <col min="4876" max="4876" width="12.7109375" style="58" customWidth="1"/>
    <col min="4877" max="5119" width="9.140625" style="58"/>
    <col min="5120" max="5120" width="9.85546875" style="58" customWidth="1"/>
    <col min="5121" max="5121" width="45.28515625" style="58" customWidth="1"/>
    <col min="5122" max="5122" width="8.85546875" style="58" customWidth="1"/>
    <col min="5123" max="5123" width="8.42578125" style="58" customWidth="1"/>
    <col min="5124" max="5124" width="8.28515625" style="58" customWidth="1"/>
    <col min="5125" max="5125" width="7.5703125" style="58" customWidth="1"/>
    <col min="5126" max="5126" width="9.28515625" style="58" customWidth="1"/>
    <col min="5127" max="5127" width="8.7109375" style="58" customWidth="1"/>
    <col min="5128" max="5128" width="9.28515625" style="58" customWidth="1"/>
    <col min="5129" max="5129" width="9.140625" style="58"/>
    <col min="5130" max="5130" width="8.140625" style="58" customWidth="1"/>
    <col min="5131" max="5131" width="12.85546875" style="58" customWidth="1"/>
    <col min="5132" max="5132" width="12.7109375" style="58" customWidth="1"/>
    <col min="5133" max="5375" width="9.140625" style="58"/>
    <col min="5376" max="5376" width="9.85546875" style="58" customWidth="1"/>
    <col min="5377" max="5377" width="45.28515625" style="58" customWidth="1"/>
    <col min="5378" max="5378" width="8.85546875" style="58" customWidth="1"/>
    <col min="5379" max="5379" width="8.42578125" style="58" customWidth="1"/>
    <col min="5380" max="5380" width="8.28515625" style="58" customWidth="1"/>
    <col min="5381" max="5381" width="7.5703125" style="58" customWidth="1"/>
    <col min="5382" max="5382" width="9.28515625" style="58" customWidth="1"/>
    <col min="5383" max="5383" width="8.7109375" style="58" customWidth="1"/>
    <col min="5384" max="5384" width="9.28515625" style="58" customWidth="1"/>
    <col min="5385" max="5385" width="9.140625" style="58"/>
    <col min="5386" max="5386" width="8.140625" style="58" customWidth="1"/>
    <col min="5387" max="5387" width="12.85546875" style="58" customWidth="1"/>
    <col min="5388" max="5388" width="12.7109375" style="58" customWidth="1"/>
    <col min="5389" max="5631" width="9.140625" style="58"/>
    <col min="5632" max="5632" width="9.85546875" style="58" customWidth="1"/>
    <col min="5633" max="5633" width="45.28515625" style="58" customWidth="1"/>
    <col min="5634" max="5634" width="8.85546875" style="58" customWidth="1"/>
    <col min="5635" max="5635" width="8.42578125" style="58" customWidth="1"/>
    <col min="5636" max="5636" width="8.28515625" style="58" customWidth="1"/>
    <col min="5637" max="5637" width="7.5703125" style="58" customWidth="1"/>
    <col min="5638" max="5638" width="9.28515625" style="58" customWidth="1"/>
    <col min="5639" max="5639" width="8.7109375" style="58" customWidth="1"/>
    <col min="5640" max="5640" width="9.28515625" style="58" customWidth="1"/>
    <col min="5641" max="5641" width="9.140625" style="58"/>
    <col min="5642" max="5642" width="8.140625" style="58" customWidth="1"/>
    <col min="5643" max="5643" width="12.85546875" style="58" customWidth="1"/>
    <col min="5644" max="5644" width="12.7109375" style="58" customWidth="1"/>
    <col min="5645" max="5887" width="9.140625" style="58"/>
    <col min="5888" max="5888" width="9.85546875" style="58" customWidth="1"/>
    <col min="5889" max="5889" width="45.28515625" style="58" customWidth="1"/>
    <col min="5890" max="5890" width="8.85546875" style="58" customWidth="1"/>
    <col min="5891" max="5891" width="8.42578125" style="58" customWidth="1"/>
    <col min="5892" max="5892" width="8.28515625" style="58" customWidth="1"/>
    <col min="5893" max="5893" width="7.5703125" style="58" customWidth="1"/>
    <col min="5894" max="5894" width="9.28515625" style="58" customWidth="1"/>
    <col min="5895" max="5895" width="8.7109375" style="58" customWidth="1"/>
    <col min="5896" max="5896" width="9.28515625" style="58" customWidth="1"/>
    <col min="5897" max="5897" width="9.140625" style="58"/>
    <col min="5898" max="5898" width="8.140625" style="58" customWidth="1"/>
    <col min="5899" max="5899" width="12.85546875" style="58" customWidth="1"/>
    <col min="5900" max="5900" width="12.7109375" style="58" customWidth="1"/>
    <col min="5901" max="6143" width="9.140625" style="58"/>
    <col min="6144" max="6144" width="9.85546875" style="58" customWidth="1"/>
    <col min="6145" max="6145" width="45.28515625" style="58" customWidth="1"/>
    <col min="6146" max="6146" width="8.85546875" style="58" customWidth="1"/>
    <col min="6147" max="6147" width="8.42578125" style="58" customWidth="1"/>
    <col min="6148" max="6148" width="8.28515625" style="58" customWidth="1"/>
    <col min="6149" max="6149" width="7.5703125" style="58" customWidth="1"/>
    <col min="6150" max="6150" width="9.28515625" style="58" customWidth="1"/>
    <col min="6151" max="6151" width="8.7109375" style="58" customWidth="1"/>
    <col min="6152" max="6152" width="9.28515625" style="58" customWidth="1"/>
    <col min="6153" max="6153" width="9.140625" style="58"/>
    <col min="6154" max="6154" width="8.140625" style="58" customWidth="1"/>
    <col min="6155" max="6155" width="12.85546875" style="58" customWidth="1"/>
    <col min="6156" max="6156" width="12.7109375" style="58" customWidth="1"/>
    <col min="6157" max="6399" width="9.140625" style="58"/>
    <col min="6400" max="6400" width="9.85546875" style="58" customWidth="1"/>
    <col min="6401" max="6401" width="45.28515625" style="58" customWidth="1"/>
    <col min="6402" max="6402" width="8.85546875" style="58" customWidth="1"/>
    <col min="6403" max="6403" width="8.42578125" style="58" customWidth="1"/>
    <col min="6404" max="6404" width="8.28515625" style="58" customWidth="1"/>
    <col min="6405" max="6405" width="7.5703125" style="58" customWidth="1"/>
    <col min="6406" max="6406" width="9.28515625" style="58" customWidth="1"/>
    <col min="6407" max="6407" width="8.7109375" style="58" customWidth="1"/>
    <col min="6408" max="6408" width="9.28515625" style="58" customWidth="1"/>
    <col min="6409" max="6409" width="9.140625" style="58"/>
    <col min="6410" max="6410" width="8.140625" style="58" customWidth="1"/>
    <col min="6411" max="6411" width="12.85546875" style="58" customWidth="1"/>
    <col min="6412" max="6412" width="12.7109375" style="58" customWidth="1"/>
    <col min="6413" max="6655" width="9.140625" style="58"/>
    <col min="6656" max="6656" width="9.85546875" style="58" customWidth="1"/>
    <col min="6657" max="6657" width="45.28515625" style="58" customWidth="1"/>
    <col min="6658" max="6658" width="8.85546875" style="58" customWidth="1"/>
    <col min="6659" max="6659" width="8.42578125" style="58" customWidth="1"/>
    <col min="6660" max="6660" width="8.28515625" style="58" customWidth="1"/>
    <col min="6661" max="6661" width="7.5703125" style="58" customWidth="1"/>
    <col min="6662" max="6662" width="9.28515625" style="58" customWidth="1"/>
    <col min="6663" max="6663" width="8.7109375" style="58" customWidth="1"/>
    <col min="6664" max="6664" width="9.28515625" style="58" customWidth="1"/>
    <col min="6665" max="6665" width="9.140625" style="58"/>
    <col min="6666" max="6666" width="8.140625" style="58" customWidth="1"/>
    <col min="6667" max="6667" width="12.85546875" style="58" customWidth="1"/>
    <col min="6668" max="6668" width="12.7109375" style="58" customWidth="1"/>
    <col min="6669" max="6911" width="9.140625" style="58"/>
    <col min="6912" max="6912" width="9.85546875" style="58" customWidth="1"/>
    <col min="6913" max="6913" width="45.28515625" style="58" customWidth="1"/>
    <col min="6914" max="6914" width="8.85546875" style="58" customWidth="1"/>
    <col min="6915" max="6915" width="8.42578125" style="58" customWidth="1"/>
    <col min="6916" max="6916" width="8.28515625" style="58" customWidth="1"/>
    <col min="6917" max="6917" width="7.5703125" style="58" customWidth="1"/>
    <col min="6918" max="6918" width="9.28515625" style="58" customWidth="1"/>
    <col min="6919" max="6919" width="8.7109375" style="58" customWidth="1"/>
    <col min="6920" max="6920" width="9.28515625" style="58" customWidth="1"/>
    <col min="6921" max="6921" width="9.140625" style="58"/>
    <col min="6922" max="6922" width="8.140625" style="58" customWidth="1"/>
    <col min="6923" max="6923" width="12.85546875" style="58" customWidth="1"/>
    <col min="6924" max="6924" width="12.7109375" style="58" customWidth="1"/>
    <col min="6925" max="7167" width="9.140625" style="58"/>
    <col min="7168" max="7168" width="9.85546875" style="58" customWidth="1"/>
    <col min="7169" max="7169" width="45.28515625" style="58" customWidth="1"/>
    <col min="7170" max="7170" width="8.85546875" style="58" customWidth="1"/>
    <col min="7171" max="7171" width="8.42578125" style="58" customWidth="1"/>
    <col min="7172" max="7172" width="8.28515625" style="58" customWidth="1"/>
    <col min="7173" max="7173" width="7.5703125" style="58" customWidth="1"/>
    <col min="7174" max="7174" width="9.28515625" style="58" customWidth="1"/>
    <col min="7175" max="7175" width="8.7109375" style="58" customWidth="1"/>
    <col min="7176" max="7176" width="9.28515625" style="58" customWidth="1"/>
    <col min="7177" max="7177" width="9.140625" style="58"/>
    <col min="7178" max="7178" width="8.140625" style="58" customWidth="1"/>
    <col min="7179" max="7179" width="12.85546875" style="58" customWidth="1"/>
    <col min="7180" max="7180" width="12.7109375" style="58" customWidth="1"/>
    <col min="7181" max="7423" width="9.140625" style="58"/>
    <col min="7424" max="7424" width="9.85546875" style="58" customWidth="1"/>
    <col min="7425" max="7425" width="45.28515625" style="58" customWidth="1"/>
    <col min="7426" max="7426" width="8.85546875" style="58" customWidth="1"/>
    <col min="7427" max="7427" width="8.42578125" style="58" customWidth="1"/>
    <col min="7428" max="7428" width="8.28515625" style="58" customWidth="1"/>
    <col min="7429" max="7429" width="7.5703125" style="58" customWidth="1"/>
    <col min="7430" max="7430" width="9.28515625" style="58" customWidth="1"/>
    <col min="7431" max="7431" width="8.7109375" style="58" customWidth="1"/>
    <col min="7432" max="7432" width="9.28515625" style="58" customWidth="1"/>
    <col min="7433" max="7433" width="9.140625" style="58"/>
    <col min="7434" max="7434" width="8.140625" style="58" customWidth="1"/>
    <col min="7435" max="7435" width="12.85546875" style="58" customWidth="1"/>
    <col min="7436" max="7436" width="12.7109375" style="58" customWidth="1"/>
    <col min="7437" max="7679" width="9.140625" style="58"/>
    <col min="7680" max="7680" width="9.85546875" style="58" customWidth="1"/>
    <col min="7681" max="7681" width="45.28515625" style="58" customWidth="1"/>
    <col min="7682" max="7682" width="8.85546875" style="58" customWidth="1"/>
    <col min="7683" max="7683" width="8.42578125" style="58" customWidth="1"/>
    <col min="7684" max="7684" width="8.28515625" style="58" customWidth="1"/>
    <col min="7685" max="7685" width="7.5703125" style="58" customWidth="1"/>
    <col min="7686" max="7686" width="9.28515625" style="58" customWidth="1"/>
    <col min="7687" max="7687" width="8.7109375" style="58" customWidth="1"/>
    <col min="7688" max="7688" width="9.28515625" style="58" customWidth="1"/>
    <col min="7689" max="7689" width="9.140625" style="58"/>
    <col min="7690" max="7690" width="8.140625" style="58" customWidth="1"/>
    <col min="7691" max="7691" width="12.85546875" style="58" customWidth="1"/>
    <col min="7692" max="7692" width="12.7109375" style="58" customWidth="1"/>
    <col min="7693" max="7935" width="9.140625" style="58"/>
    <col min="7936" max="7936" width="9.85546875" style="58" customWidth="1"/>
    <col min="7937" max="7937" width="45.28515625" style="58" customWidth="1"/>
    <col min="7938" max="7938" width="8.85546875" style="58" customWidth="1"/>
    <col min="7939" max="7939" width="8.42578125" style="58" customWidth="1"/>
    <col min="7940" max="7940" width="8.28515625" style="58" customWidth="1"/>
    <col min="7941" max="7941" width="7.5703125" style="58" customWidth="1"/>
    <col min="7942" max="7942" width="9.28515625" style="58" customWidth="1"/>
    <col min="7943" max="7943" width="8.7109375" style="58" customWidth="1"/>
    <col min="7944" max="7944" width="9.28515625" style="58" customWidth="1"/>
    <col min="7945" max="7945" width="9.140625" style="58"/>
    <col min="7946" max="7946" width="8.140625" style="58" customWidth="1"/>
    <col min="7947" max="7947" width="12.85546875" style="58" customWidth="1"/>
    <col min="7948" max="7948" width="12.7109375" style="58" customWidth="1"/>
    <col min="7949" max="8191" width="9.140625" style="58"/>
    <col min="8192" max="8192" width="9.85546875" style="58" customWidth="1"/>
    <col min="8193" max="8193" width="45.28515625" style="58" customWidth="1"/>
    <col min="8194" max="8194" width="8.85546875" style="58" customWidth="1"/>
    <col min="8195" max="8195" width="8.42578125" style="58" customWidth="1"/>
    <col min="8196" max="8196" width="8.28515625" style="58" customWidth="1"/>
    <col min="8197" max="8197" width="7.5703125" style="58" customWidth="1"/>
    <col min="8198" max="8198" width="9.28515625" style="58" customWidth="1"/>
    <col min="8199" max="8199" width="8.7109375" style="58" customWidth="1"/>
    <col min="8200" max="8200" width="9.28515625" style="58" customWidth="1"/>
    <col min="8201" max="8201" width="9.140625" style="58"/>
    <col min="8202" max="8202" width="8.140625" style="58" customWidth="1"/>
    <col min="8203" max="8203" width="12.85546875" style="58" customWidth="1"/>
    <col min="8204" max="8204" width="12.7109375" style="58" customWidth="1"/>
    <col min="8205" max="8447" width="9.140625" style="58"/>
    <col min="8448" max="8448" width="9.85546875" style="58" customWidth="1"/>
    <col min="8449" max="8449" width="45.28515625" style="58" customWidth="1"/>
    <col min="8450" max="8450" width="8.85546875" style="58" customWidth="1"/>
    <col min="8451" max="8451" width="8.42578125" style="58" customWidth="1"/>
    <col min="8452" max="8452" width="8.28515625" style="58" customWidth="1"/>
    <col min="8453" max="8453" width="7.5703125" style="58" customWidth="1"/>
    <col min="8454" max="8454" width="9.28515625" style="58" customWidth="1"/>
    <col min="8455" max="8455" width="8.7109375" style="58" customWidth="1"/>
    <col min="8456" max="8456" width="9.28515625" style="58" customWidth="1"/>
    <col min="8457" max="8457" width="9.140625" style="58"/>
    <col min="8458" max="8458" width="8.140625" style="58" customWidth="1"/>
    <col min="8459" max="8459" width="12.85546875" style="58" customWidth="1"/>
    <col min="8460" max="8460" width="12.7109375" style="58" customWidth="1"/>
    <col min="8461" max="8703" width="9.140625" style="58"/>
    <col min="8704" max="8704" width="9.85546875" style="58" customWidth="1"/>
    <col min="8705" max="8705" width="45.28515625" style="58" customWidth="1"/>
    <col min="8706" max="8706" width="8.85546875" style="58" customWidth="1"/>
    <col min="8707" max="8707" width="8.42578125" style="58" customWidth="1"/>
    <col min="8708" max="8708" width="8.28515625" style="58" customWidth="1"/>
    <col min="8709" max="8709" width="7.5703125" style="58" customWidth="1"/>
    <col min="8710" max="8710" width="9.28515625" style="58" customWidth="1"/>
    <col min="8711" max="8711" width="8.7109375" style="58" customWidth="1"/>
    <col min="8712" max="8712" width="9.28515625" style="58" customWidth="1"/>
    <col min="8713" max="8713" width="9.140625" style="58"/>
    <col min="8714" max="8714" width="8.140625" style="58" customWidth="1"/>
    <col min="8715" max="8715" width="12.85546875" style="58" customWidth="1"/>
    <col min="8716" max="8716" width="12.7109375" style="58" customWidth="1"/>
    <col min="8717" max="8959" width="9.140625" style="58"/>
    <col min="8960" max="8960" width="9.85546875" style="58" customWidth="1"/>
    <col min="8961" max="8961" width="45.28515625" style="58" customWidth="1"/>
    <col min="8962" max="8962" width="8.85546875" style="58" customWidth="1"/>
    <col min="8963" max="8963" width="8.42578125" style="58" customWidth="1"/>
    <col min="8964" max="8964" width="8.28515625" style="58" customWidth="1"/>
    <col min="8965" max="8965" width="7.5703125" style="58" customWidth="1"/>
    <col min="8966" max="8966" width="9.28515625" style="58" customWidth="1"/>
    <col min="8967" max="8967" width="8.7109375" style="58" customWidth="1"/>
    <col min="8968" max="8968" width="9.28515625" style="58" customWidth="1"/>
    <col min="8969" max="8969" width="9.140625" style="58"/>
    <col min="8970" max="8970" width="8.140625" style="58" customWidth="1"/>
    <col min="8971" max="8971" width="12.85546875" style="58" customWidth="1"/>
    <col min="8972" max="8972" width="12.7109375" style="58" customWidth="1"/>
    <col min="8973" max="9215" width="9.140625" style="58"/>
    <col min="9216" max="9216" width="9.85546875" style="58" customWidth="1"/>
    <col min="9217" max="9217" width="45.28515625" style="58" customWidth="1"/>
    <col min="9218" max="9218" width="8.85546875" style="58" customWidth="1"/>
    <col min="9219" max="9219" width="8.42578125" style="58" customWidth="1"/>
    <col min="9220" max="9220" width="8.28515625" style="58" customWidth="1"/>
    <col min="9221" max="9221" width="7.5703125" style="58" customWidth="1"/>
    <col min="9222" max="9222" width="9.28515625" style="58" customWidth="1"/>
    <col min="9223" max="9223" width="8.7109375" style="58" customWidth="1"/>
    <col min="9224" max="9224" width="9.28515625" style="58" customWidth="1"/>
    <col min="9225" max="9225" width="9.140625" style="58"/>
    <col min="9226" max="9226" width="8.140625" style="58" customWidth="1"/>
    <col min="9227" max="9227" width="12.85546875" style="58" customWidth="1"/>
    <col min="9228" max="9228" width="12.7109375" style="58" customWidth="1"/>
    <col min="9229" max="9471" width="9.140625" style="58"/>
    <col min="9472" max="9472" width="9.85546875" style="58" customWidth="1"/>
    <col min="9473" max="9473" width="45.28515625" style="58" customWidth="1"/>
    <col min="9474" max="9474" width="8.85546875" style="58" customWidth="1"/>
    <col min="9475" max="9475" width="8.42578125" style="58" customWidth="1"/>
    <col min="9476" max="9476" width="8.28515625" style="58" customWidth="1"/>
    <col min="9477" max="9477" width="7.5703125" style="58" customWidth="1"/>
    <col min="9478" max="9478" width="9.28515625" style="58" customWidth="1"/>
    <col min="9479" max="9479" width="8.7109375" style="58" customWidth="1"/>
    <col min="9480" max="9480" width="9.28515625" style="58" customWidth="1"/>
    <col min="9481" max="9481" width="9.140625" style="58"/>
    <col min="9482" max="9482" width="8.140625" style="58" customWidth="1"/>
    <col min="9483" max="9483" width="12.85546875" style="58" customWidth="1"/>
    <col min="9484" max="9484" width="12.7109375" style="58" customWidth="1"/>
    <col min="9485" max="9727" width="9.140625" style="58"/>
    <col min="9728" max="9728" width="9.85546875" style="58" customWidth="1"/>
    <col min="9729" max="9729" width="45.28515625" style="58" customWidth="1"/>
    <col min="9730" max="9730" width="8.85546875" style="58" customWidth="1"/>
    <col min="9731" max="9731" width="8.42578125" style="58" customWidth="1"/>
    <col min="9732" max="9732" width="8.28515625" style="58" customWidth="1"/>
    <col min="9733" max="9733" width="7.5703125" style="58" customWidth="1"/>
    <col min="9734" max="9734" width="9.28515625" style="58" customWidth="1"/>
    <col min="9735" max="9735" width="8.7109375" style="58" customWidth="1"/>
    <col min="9736" max="9736" width="9.28515625" style="58" customWidth="1"/>
    <col min="9737" max="9737" width="9.140625" style="58"/>
    <col min="9738" max="9738" width="8.140625" style="58" customWidth="1"/>
    <col min="9739" max="9739" width="12.85546875" style="58" customWidth="1"/>
    <col min="9740" max="9740" width="12.7109375" style="58" customWidth="1"/>
    <col min="9741" max="9983" width="9.140625" style="58"/>
    <col min="9984" max="9984" width="9.85546875" style="58" customWidth="1"/>
    <col min="9985" max="9985" width="45.28515625" style="58" customWidth="1"/>
    <col min="9986" max="9986" width="8.85546875" style="58" customWidth="1"/>
    <col min="9987" max="9987" width="8.42578125" style="58" customWidth="1"/>
    <col min="9988" max="9988" width="8.28515625" style="58" customWidth="1"/>
    <col min="9989" max="9989" width="7.5703125" style="58" customWidth="1"/>
    <col min="9990" max="9990" width="9.28515625" style="58" customWidth="1"/>
    <col min="9991" max="9991" width="8.7109375" style="58" customWidth="1"/>
    <col min="9992" max="9992" width="9.28515625" style="58" customWidth="1"/>
    <col min="9993" max="9993" width="9.140625" style="58"/>
    <col min="9994" max="9994" width="8.140625" style="58" customWidth="1"/>
    <col min="9995" max="9995" width="12.85546875" style="58" customWidth="1"/>
    <col min="9996" max="9996" width="12.7109375" style="58" customWidth="1"/>
    <col min="9997" max="10239" width="9.140625" style="58"/>
    <col min="10240" max="10240" width="9.85546875" style="58" customWidth="1"/>
    <col min="10241" max="10241" width="45.28515625" style="58" customWidth="1"/>
    <col min="10242" max="10242" width="8.85546875" style="58" customWidth="1"/>
    <col min="10243" max="10243" width="8.42578125" style="58" customWidth="1"/>
    <col min="10244" max="10244" width="8.28515625" style="58" customWidth="1"/>
    <col min="10245" max="10245" width="7.5703125" style="58" customWidth="1"/>
    <col min="10246" max="10246" width="9.28515625" style="58" customWidth="1"/>
    <col min="10247" max="10247" width="8.7109375" style="58" customWidth="1"/>
    <col min="10248" max="10248" width="9.28515625" style="58" customWidth="1"/>
    <col min="10249" max="10249" width="9.140625" style="58"/>
    <col min="10250" max="10250" width="8.140625" style="58" customWidth="1"/>
    <col min="10251" max="10251" width="12.85546875" style="58" customWidth="1"/>
    <col min="10252" max="10252" width="12.7109375" style="58" customWidth="1"/>
    <col min="10253" max="10495" width="9.140625" style="58"/>
    <col min="10496" max="10496" width="9.85546875" style="58" customWidth="1"/>
    <col min="10497" max="10497" width="45.28515625" style="58" customWidth="1"/>
    <col min="10498" max="10498" width="8.85546875" style="58" customWidth="1"/>
    <col min="10499" max="10499" width="8.42578125" style="58" customWidth="1"/>
    <col min="10500" max="10500" width="8.28515625" style="58" customWidth="1"/>
    <col min="10501" max="10501" width="7.5703125" style="58" customWidth="1"/>
    <col min="10502" max="10502" width="9.28515625" style="58" customWidth="1"/>
    <col min="10503" max="10503" width="8.7109375" style="58" customWidth="1"/>
    <col min="10504" max="10504" width="9.28515625" style="58" customWidth="1"/>
    <col min="10505" max="10505" width="9.140625" style="58"/>
    <col min="10506" max="10506" width="8.140625" style="58" customWidth="1"/>
    <col min="10507" max="10507" width="12.85546875" style="58" customWidth="1"/>
    <col min="10508" max="10508" width="12.7109375" style="58" customWidth="1"/>
    <col min="10509" max="10751" width="9.140625" style="58"/>
    <col min="10752" max="10752" width="9.85546875" style="58" customWidth="1"/>
    <col min="10753" max="10753" width="45.28515625" style="58" customWidth="1"/>
    <col min="10754" max="10754" width="8.85546875" style="58" customWidth="1"/>
    <col min="10755" max="10755" width="8.42578125" style="58" customWidth="1"/>
    <col min="10756" max="10756" width="8.28515625" style="58" customWidth="1"/>
    <col min="10757" max="10757" width="7.5703125" style="58" customWidth="1"/>
    <col min="10758" max="10758" width="9.28515625" style="58" customWidth="1"/>
    <col min="10759" max="10759" width="8.7109375" style="58" customWidth="1"/>
    <col min="10760" max="10760" width="9.28515625" style="58" customWidth="1"/>
    <col min="10761" max="10761" width="9.140625" style="58"/>
    <col min="10762" max="10762" width="8.140625" style="58" customWidth="1"/>
    <col min="10763" max="10763" width="12.85546875" style="58" customWidth="1"/>
    <col min="10764" max="10764" width="12.7109375" style="58" customWidth="1"/>
    <col min="10765" max="11007" width="9.140625" style="58"/>
    <col min="11008" max="11008" width="9.85546875" style="58" customWidth="1"/>
    <col min="11009" max="11009" width="45.28515625" style="58" customWidth="1"/>
    <col min="11010" max="11010" width="8.85546875" style="58" customWidth="1"/>
    <col min="11011" max="11011" width="8.42578125" style="58" customWidth="1"/>
    <col min="11012" max="11012" width="8.28515625" style="58" customWidth="1"/>
    <col min="11013" max="11013" width="7.5703125" style="58" customWidth="1"/>
    <col min="11014" max="11014" width="9.28515625" style="58" customWidth="1"/>
    <col min="11015" max="11015" width="8.7109375" style="58" customWidth="1"/>
    <col min="11016" max="11016" width="9.28515625" style="58" customWidth="1"/>
    <col min="11017" max="11017" width="9.140625" style="58"/>
    <col min="11018" max="11018" width="8.140625" style="58" customWidth="1"/>
    <col min="11019" max="11019" width="12.85546875" style="58" customWidth="1"/>
    <col min="11020" max="11020" width="12.7109375" style="58" customWidth="1"/>
    <col min="11021" max="11263" width="9.140625" style="58"/>
    <col min="11264" max="11264" width="9.85546875" style="58" customWidth="1"/>
    <col min="11265" max="11265" width="45.28515625" style="58" customWidth="1"/>
    <col min="11266" max="11266" width="8.85546875" style="58" customWidth="1"/>
    <col min="11267" max="11267" width="8.42578125" style="58" customWidth="1"/>
    <col min="11268" max="11268" width="8.28515625" style="58" customWidth="1"/>
    <col min="11269" max="11269" width="7.5703125" style="58" customWidth="1"/>
    <col min="11270" max="11270" width="9.28515625" style="58" customWidth="1"/>
    <col min="11271" max="11271" width="8.7109375" style="58" customWidth="1"/>
    <col min="11272" max="11272" width="9.28515625" style="58" customWidth="1"/>
    <col min="11273" max="11273" width="9.140625" style="58"/>
    <col min="11274" max="11274" width="8.140625" style="58" customWidth="1"/>
    <col min="11275" max="11275" width="12.85546875" style="58" customWidth="1"/>
    <col min="11276" max="11276" width="12.7109375" style="58" customWidth="1"/>
    <col min="11277" max="11519" width="9.140625" style="58"/>
    <col min="11520" max="11520" width="9.85546875" style="58" customWidth="1"/>
    <col min="11521" max="11521" width="45.28515625" style="58" customWidth="1"/>
    <col min="11522" max="11522" width="8.85546875" style="58" customWidth="1"/>
    <col min="11523" max="11523" width="8.42578125" style="58" customWidth="1"/>
    <col min="11524" max="11524" width="8.28515625" style="58" customWidth="1"/>
    <col min="11525" max="11525" width="7.5703125" style="58" customWidth="1"/>
    <col min="11526" max="11526" width="9.28515625" style="58" customWidth="1"/>
    <col min="11527" max="11527" width="8.7109375" style="58" customWidth="1"/>
    <col min="11528" max="11528" width="9.28515625" style="58" customWidth="1"/>
    <col min="11529" max="11529" width="9.140625" style="58"/>
    <col min="11530" max="11530" width="8.140625" style="58" customWidth="1"/>
    <col min="11531" max="11531" width="12.85546875" style="58" customWidth="1"/>
    <col min="11532" max="11532" width="12.7109375" style="58" customWidth="1"/>
    <col min="11533" max="11775" width="9.140625" style="58"/>
    <col min="11776" max="11776" width="9.85546875" style="58" customWidth="1"/>
    <col min="11777" max="11777" width="45.28515625" style="58" customWidth="1"/>
    <col min="11778" max="11778" width="8.85546875" style="58" customWidth="1"/>
    <col min="11779" max="11779" width="8.42578125" style="58" customWidth="1"/>
    <col min="11780" max="11780" width="8.28515625" style="58" customWidth="1"/>
    <col min="11781" max="11781" width="7.5703125" style="58" customWidth="1"/>
    <col min="11782" max="11782" width="9.28515625" style="58" customWidth="1"/>
    <col min="11783" max="11783" width="8.7109375" style="58" customWidth="1"/>
    <col min="11784" max="11784" width="9.28515625" style="58" customWidth="1"/>
    <col min="11785" max="11785" width="9.140625" style="58"/>
    <col min="11786" max="11786" width="8.140625" style="58" customWidth="1"/>
    <col min="11787" max="11787" width="12.85546875" style="58" customWidth="1"/>
    <col min="11788" max="11788" width="12.7109375" style="58" customWidth="1"/>
    <col min="11789" max="12031" width="9.140625" style="58"/>
    <col min="12032" max="12032" width="9.85546875" style="58" customWidth="1"/>
    <col min="12033" max="12033" width="45.28515625" style="58" customWidth="1"/>
    <col min="12034" max="12034" width="8.85546875" style="58" customWidth="1"/>
    <col min="12035" max="12035" width="8.42578125" style="58" customWidth="1"/>
    <col min="12036" max="12036" width="8.28515625" style="58" customWidth="1"/>
    <col min="12037" max="12037" width="7.5703125" style="58" customWidth="1"/>
    <col min="12038" max="12038" width="9.28515625" style="58" customWidth="1"/>
    <col min="12039" max="12039" width="8.7109375" style="58" customWidth="1"/>
    <col min="12040" max="12040" width="9.28515625" style="58" customWidth="1"/>
    <col min="12041" max="12041" width="9.140625" style="58"/>
    <col min="12042" max="12042" width="8.140625" style="58" customWidth="1"/>
    <col min="12043" max="12043" width="12.85546875" style="58" customWidth="1"/>
    <col min="12044" max="12044" width="12.7109375" style="58" customWidth="1"/>
    <col min="12045" max="12287" width="9.140625" style="58"/>
    <col min="12288" max="12288" width="9.85546875" style="58" customWidth="1"/>
    <col min="12289" max="12289" width="45.28515625" style="58" customWidth="1"/>
    <col min="12290" max="12290" width="8.85546875" style="58" customWidth="1"/>
    <col min="12291" max="12291" width="8.42578125" style="58" customWidth="1"/>
    <col min="12292" max="12292" width="8.28515625" style="58" customWidth="1"/>
    <col min="12293" max="12293" width="7.5703125" style="58" customWidth="1"/>
    <col min="12294" max="12294" width="9.28515625" style="58" customWidth="1"/>
    <col min="12295" max="12295" width="8.7109375" style="58" customWidth="1"/>
    <col min="12296" max="12296" width="9.28515625" style="58" customWidth="1"/>
    <col min="12297" max="12297" width="9.140625" style="58"/>
    <col min="12298" max="12298" width="8.140625" style="58" customWidth="1"/>
    <col min="12299" max="12299" width="12.85546875" style="58" customWidth="1"/>
    <col min="12300" max="12300" width="12.7109375" style="58" customWidth="1"/>
    <col min="12301" max="12543" width="9.140625" style="58"/>
    <col min="12544" max="12544" width="9.85546875" style="58" customWidth="1"/>
    <col min="12545" max="12545" width="45.28515625" style="58" customWidth="1"/>
    <col min="12546" max="12546" width="8.85546875" style="58" customWidth="1"/>
    <col min="12547" max="12547" width="8.42578125" style="58" customWidth="1"/>
    <col min="12548" max="12548" width="8.28515625" style="58" customWidth="1"/>
    <col min="12549" max="12549" width="7.5703125" style="58" customWidth="1"/>
    <col min="12550" max="12550" width="9.28515625" style="58" customWidth="1"/>
    <col min="12551" max="12551" width="8.7109375" style="58" customWidth="1"/>
    <col min="12552" max="12552" width="9.28515625" style="58" customWidth="1"/>
    <col min="12553" max="12553" width="9.140625" style="58"/>
    <col min="12554" max="12554" width="8.140625" style="58" customWidth="1"/>
    <col min="12555" max="12555" width="12.85546875" style="58" customWidth="1"/>
    <col min="12556" max="12556" width="12.7109375" style="58" customWidth="1"/>
    <col min="12557" max="12799" width="9.140625" style="58"/>
    <col min="12800" max="12800" width="9.85546875" style="58" customWidth="1"/>
    <col min="12801" max="12801" width="45.28515625" style="58" customWidth="1"/>
    <col min="12802" max="12802" width="8.85546875" style="58" customWidth="1"/>
    <col min="12803" max="12803" width="8.42578125" style="58" customWidth="1"/>
    <col min="12804" max="12804" width="8.28515625" style="58" customWidth="1"/>
    <col min="12805" max="12805" width="7.5703125" style="58" customWidth="1"/>
    <col min="12806" max="12806" width="9.28515625" style="58" customWidth="1"/>
    <col min="12807" max="12807" width="8.7109375" style="58" customWidth="1"/>
    <col min="12808" max="12808" width="9.28515625" style="58" customWidth="1"/>
    <col min="12809" max="12809" width="9.140625" style="58"/>
    <col min="12810" max="12810" width="8.140625" style="58" customWidth="1"/>
    <col min="12811" max="12811" width="12.85546875" style="58" customWidth="1"/>
    <col min="12812" max="12812" width="12.7109375" style="58" customWidth="1"/>
    <col min="12813" max="13055" width="9.140625" style="58"/>
    <col min="13056" max="13056" width="9.85546875" style="58" customWidth="1"/>
    <col min="13057" max="13057" width="45.28515625" style="58" customWidth="1"/>
    <col min="13058" max="13058" width="8.85546875" style="58" customWidth="1"/>
    <col min="13059" max="13059" width="8.42578125" style="58" customWidth="1"/>
    <col min="13060" max="13060" width="8.28515625" style="58" customWidth="1"/>
    <col min="13061" max="13061" width="7.5703125" style="58" customWidth="1"/>
    <col min="13062" max="13062" width="9.28515625" style="58" customWidth="1"/>
    <col min="13063" max="13063" width="8.7109375" style="58" customWidth="1"/>
    <col min="13064" max="13064" width="9.28515625" style="58" customWidth="1"/>
    <col min="13065" max="13065" width="9.140625" style="58"/>
    <col min="13066" max="13066" width="8.140625" style="58" customWidth="1"/>
    <col min="13067" max="13067" width="12.85546875" style="58" customWidth="1"/>
    <col min="13068" max="13068" width="12.7109375" style="58" customWidth="1"/>
    <col min="13069" max="13311" width="9.140625" style="58"/>
    <col min="13312" max="13312" width="9.85546875" style="58" customWidth="1"/>
    <col min="13313" max="13313" width="45.28515625" style="58" customWidth="1"/>
    <col min="13314" max="13314" width="8.85546875" style="58" customWidth="1"/>
    <col min="13315" max="13315" width="8.42578125" style="58" customWidth="1"/>
    <col min="13316" max="13316" width="8.28515625" style="58" customWidth="1"/>
    <col min="13317" max="13317" width="7.5703125" style="58" customWidth="1"/>
    <col min="13318" max="13318" width="9.28515625" style="58" customWidth="1"/>
    <col min="13319" max="13319" width="8.7109375" style="58" customWidth="1"/>
    <col min="13320" max="13320" width="9.28515625" style="58" customWidth="1"/>
    <col min="13321" max="13321" width="9.140625" style="58"/>
    <col min="13322" max="13322" width="8.140625" style="58" customWidth="1"/>
    <col min="13323" max="13323" width="12.85546875" style="58" customWidth="1"/>
    <col min="13324" max="13324" width="12.7109375" style="58" customWidth="1"/>
    <col min="13325" max="13567" width="9.140625" style="58"/>
    <col min="13568" max="13568" width="9.85546875" style="58" customWidth="1"/>
    <col min="13569" max="13569" width="45.28515625" style="58" customWidth="1"/>
    <col min="13570" max="13570" width="8.85546875" style="58" customWidth="1"/>
    <col min="13571" max="13571" width="8.42578125" style="58" customWidth="1"/>
    <col min="13572" max="13572" width="8.28515625" style="58" customWidth="1"/>
    <col min="13573" max="13573" width="7.5703125" style="58" customWidth="1"/>
    <col min="13574" max="13574" width="9.28515625" style="58" customWidth="1"/>
    <col min="13575" max="13575" width="8.7109375" style="58" customWidth="1"/>
    <col min="13576" max="13576" width="9.28515625" style="58" customWidth="1"/>
    <col min="13577" max="13577" width="9.140625" style="58"/>
    <col min="13578" max="13578" width="8.140625" style="58" customWidth="1"/>
    <col min="13579" max="13579" width="12.85546875" style="58" customWidth="1"/>
    <col min="13580" max="13580" width="12.7109375" style="58" customWidth="1"/>
    <col min="13581" max="13823" width="9.140625" style="58"/>
    <col min="13824" max="13824" width="9.85546875" style="58" customWidth="1"/>
    <col min="13825" max="13825" width="45.28515625" style="58" customWidth="1"/>
    <col min="13826" max="13826" width="8.85546875" style="58" customWidth="1"/>
    <col min="13827" max="13827" width="8.42578125" style="58" customWidth="1"/>
    <col min="13828" max="13828" width="8.28515625" style="58" customWidth="1"/>
    <col min="13829" max="13829" width="7.5703125" style="58" customWidth="1"/>
    <col min="13830" max="13830" width="9.28515625" style="58" customWidth="1"/>
    <col min="13831" max="13831" width="8.7109375" style="58" customWidth="1"/>
    <col min="13832" max="13832" width="9.28515625" style="58" customWidth="1"/>
    <col min="13833" max="13833" width="9.140625" style="58"/>
    <col min="13834" max="13834" width="8.140625" style="58" customWidth="1"/>
    <col min="13835" max="13835" width="12.85546875" style="58" customWidth="1"/>
    <col min="13836" max="13836" width="12.7109375" style="58" customWidth="1"/>
    <col min="13837" max="14079" width="9.140625" style="58"/>
    <col min="14080" max="14080" width="9.85546875" style="58" customWidth="1"/>
    <col min="14081" max="14081" width="45.28515625" style="58" customWidth="1"/>
    <col min="14082" max="14082" width="8.85546875" style="58" customWidth="1"/>
    <col min="14083" max="14083" width="8.42578125" style="58" customWidth="1"/>
    <col min="14084" max="14084" width="8.28515625" style="58" customWidth="1"/>
    <col min="14085" max="14085" width="7.5703125" style="58" customWidth="1"/>
    <col min="14086" max="14086" width="9.28515625" style="58" customWidth="1"/>
    <col min="14087" max="14087" width="8.7109375" style="58" customWidth="1"/>
    <col min="14088" max="14088" width="9.28515625" style="58" customWidth="1"/>
    <col min="14089" max="14089" width="9.140625" style="58"/>
    <col min="14090" max="14090" width="8.140625" style="58" customWidth="1"/>
    <col min="14091" max="14091" width="12.85546875" style="58" customWidth="1"/>
    <col min="14092" max="14092" width="12.7109375" style="58" customWidth="1"/>
    <col min="14093" max="14335" width="9.140625" style="58"/>
    <col min="14336" max="14336" width="9.85546875" style="58" customWidth="1"/>
    <col min="14337" max="14337" width="45.28515625" style="58" customWidth="1"/>
    <col min="14338" max="14338" width="8.85546875" style="58" customWidth="1"/>
    <col min="14339" max="14339" width="8.42578125" style="58" customWidth="1"/>
    <col min="14340" max="14340" width="8.28515625" style="58" customWidth="1"/>
    <col min="14341" max="14341" width="7.5703125" style="58" customWidth="1"/>
    <col min="14342" max="14342" width="9.28515625" style="58" customWidth="1"/>
    <col min="14343" max="14343" width="8.7109375" style="58" customWidth="1"/>
    <col min="14344" max="14344" width="9.28515625" style="58" customWidth="1"/>
    <col min="14345" max="14345" width="9.140625" style="58"/>
    <col min="14346" max="14346" width="8.140625" style="58" customWidth="1"/>
    <col min="14347" max="14347" width="12.85546875" style="58" customWidth="1"/>
    <col min="14348" max="14348" width="12.7109375" style="58" customWidth="1"/>
    <col min="14349" max="14591" width="9.140625" style="58"/>
    <col min="14592" max="14592" width="9.85546875" style="58" customWidth="1"/>
    <col min="14593" max="14593" width="45.28515625" style="58" customWidth="1"/>
    <col min="14594" max="14594" width="8.85546875" style="58" customWidth="1"/>
    <col min="14595" max="14595" width="8.42578125" style="58" customWidth="1"/>
    <col min="14596" max="14596" width="8.28515625" style="58" customWidth="1"/>
    <col min="14597" max="14597" width="7.5703125" style="58" customWidth="1"/>
    <col min="14598" max="14598" width="9.28515625" style="58" customWidth="1"/>
    <col min="14599" max="14599" width="8.7109375" style="58" customWidth="1"/>
    <col min="14600" max="14600" width="9.28515625" style="58" customWidth="1"/>
    <col min="14601" max="14601" width="9.140625" style="58"/>
    <col min="14602" max="14602" width="8.140625" style="58" customWidth="1"/>
    <col min="14603" max="14603" width="12.85546875" style="58" customWidth="1"/>
    <col min="14604" max="14604" width="12.7109375" style="58" customWidth="1"/>
    <col min="14605" max="14847" width="9.140625" style="58"/>
    <col min="14848" max="14848" width="9.85546875" style="58" customWidth="1"/>
    <col min="14849" max="14849" width="45.28515625" style="58" customWidth="1"/>
    <col min="14850" max="14850" width="8.85546875" style="58" customWidth="1"/>
    <col min="14851" max="14851" width="8.42578125" style="58" customWidth="1"/>
    <col min="14852" max="14852" width="8.28515625" style="58" customWidth="1"/>
    <col min="14853" max="14853" width="7.5703125" style="58" customWidth="1"/>
    <col min="14854" max="14854" width="9.28515625" style="58" customWidth="1"/>
    <col min="14855" max="14855" width="8.7109375" style="58" customWidth="1"/>
    <col min="14856" max="14856" width="9.28515625" style="58" customWidth="1"/>
    <col min="14857" max="14857" width="9.140625" style="58"/>
    <col min="14858" max="14858" width="8.140625" style="58" customWidth="1"/>
    <col min="14859" max="14859" width="12.85546875" style="58" customWidth="1"/>
    <col min="14860" max="14860" width="12.7109375" style="58" customWidth="1"/>
    <col min="14861" max="15103" width="9.140625" style="58"/>
    <col min="15104" max="15104" width="9.85546875" style="58" customWidth="1"/>
    <col min="15105" max="15105" width="45.28515625" style="58" customWidth="1"/>
    <col min="15106" max="15106" width="8.85546875" style="58" customWidth="1"/>
    <col min="15107" max="15107" width="8.42578125" style="58" customWidth="1"/>
    <col min="15108" max="15108" width="8.28515625" style="58" customWidth="1"/>
    <col min="15109" max="15109" width="7.5703125" style="58" customWidth="1"/>
    <col min="15110" max="15110" width="9.28515625" style="58" customWidth="1"/>
    <col min="15111" max="15111" width="8.7109375" style="58" customWidth="1"/>
    <col min="15112" max="15112" width="9.28515625" style="58" customWidth="1"/>
    <col min="15113" max="15113" width="9.140625" style="58"/>
    <col min="15114" max="15114" width="8.140625" style="58" customWidth="1"/>
    <col min="15115" max="15115" width="12.85546875" style="58" customWidth="1"/>
    <col min="15116" max="15116" width="12.7109375" style="58" customWidth="1"/>
    <col min="15117" max="15359" width="9.140625" style="58"/>
    <col min="15360" max="15360" width="9.85546875" style="58" customWidth="1"/>
    <col min="15361" max="15361" width="45.28515625" style="58" customWidth="1"/>
    <col min="15362" max="15362" width="8.85546875" style="58" customWidth="1"/>
    <col min="15363" max="15363" width="8.42578125" style="58" customWidth="1"/>
    <col min="15364" max="15364" width="8.28515625" style="58" customWidth="1"/>
    <col min="15365" max="15365" width="7.5703125" style="58" customWidth="1"/>
    <col min="15366" max="15366" width="9.28515625" style="58" customWidth="1"/>
    <col min="15367" max="15367" width="8.7109375" style="58" customWidth="1"/>
    <col min="15368" max="15368" width="9.28515625" style="58" customWidth="1"/>
    <col min="15369" max="15369" width="9.140625" style="58"/>
    <col min="15370" max="15370" width="8.140625" style="58" customWidth="1"/>
    <col min="15371" max="15371" width="12.85546875" style="58" customWidth="1"/>
    <col min="15372" max="15372" width="12.7109375" style="58" customWidth="1"/>
    <col min="15373" max="15615" width="9.140625" style="58"/>
    <col min="15616" max="15616" width="9.85546875" style="58" customWidth="1"/>
    <col min="15617" max="15617" width="45.28515625" style="58" customWidth="1"/>
    <col min="15618" max="15618" width="8.85546875" style="58" customWidth="1"/>
    <col min="15619" max="15619" width="8.42578125" style="58" customWidth="1"/>
    <col min="15620" max="15620" width="8.28515625" style="58" customWidth="1"/>
    <col min="15621" max="15621" width="7.5703125" style="58" customWidth="1"/>
    <col min="15622" max="15622" width="9.28515625" style="58" customWidth="1"/>
    <col min="15623" max="15623" width="8.7109375" style="58" customWidth="1"/>
    <col min="15624" max="15624" width="9.28515625" style="58" customWidth="1"/>
    <col min="15625" max="15625" width="9.140625" style="58"/>
    <col min="15626" max="15626" width="8.140625" style="58" customWidth="1"/>
    <col min="15627" max="15627" width="12.85546875" style="58" customWidth="1"/>
    <col min="15628" max="15628" width="12.7109375" style="58" customWidth="1"/>
    <col min="15629" max="15871" width="9.140625" style="58"/>
    <col min="15872" max="15872" width="9.85546875" style="58" customWidth="1"/>
    <col min="15873" max="15873" width="45.28515625" style="58" customWidth="1"/>
    <col min="15874" max="15874" width="8.85546875" style="58" customWidth="1"/>
    <col min="15875" max="15875" width="8.42578125" style="58" customWidth="1"/>
    <col min="15876" max="15876" width="8.28515625" style="58" customWidth="1"/>
    <col min="15877" max="15877" width="7.5703125" style="58" customWidth="1"/>
    <col min="15878" max="15878" width="9.28515625" style="58" customWidth="1"/>
    <col min="15879" max="15879" width="8.7109375" style="58" customWidth="1"/>
    <col min="15880" max="15880" width="9.28515625" style="58" customWidth="1"/>
    <col min="15881" max="15881" width="9.140625" style="58"/>
    <col min="15882" max="15882" width="8.140625" style="58" customWidth="1"/>
    <col min="15883" max="15883" width="12.85546875" style="58" customWidth="1"/>
    <col min="15884" max="15884" width="12.7109375" style="58" customWidth="1"/>
    <col min="15885" max="16127" width="9.140625" style="58"/>
    <col min="16128" max="16128" width="9.85546875" style="58" customWidth="1"/>
    <col min="16129" max="16129" width="45.28515625" style="58" customWidth="1"/>
    <col min="16130" max="16130" width="8.85546875" style="58" customWidth="1"/>
    <col min="16131" max="16131" width="8.42578125" style="58" customWidth="1"/>
    <col min="16132" max="16132" width="8.28515625" style="58" customWidth="1"/>
    <col min="16133" max="16133" width="7.5703125" style="58" customWidth="1"/>
    <col min="16134" max="16134" width="9.28515625" style="58" customWidth="1"/>
    <col min="16135" max="16135" width="8.7109375" style="58" customWidth="1"/>
    <col min="16136" max="16136" width="9.28515625" style="58" customWidth="1"/>
    <col min="16137" max="16137" width="9.140625" style="58"/>
    <col min="16138" max="16138" width="8.140625" style="58" customWidth="1"/>
    <col min="16139" max="16139" width="12.85546875" style="58" customWidth="1"/>
    <col min="16140" max="16140" width="12.7109375" style="58" customWidth="1"/>
    <col min="16141" max="16384" width="9.140625" style="58"/>
  </cols>
  <sheetData>
    <row r="1" spans="1:16" ht="6.75" customHeight="1"/>
    <row r="2" spans="1:16" ht="17.25" thickBot="1">
      <c r="A2" s="55"/>
      <c r="B2" s="56"/>
      <c r="C2" s="56"/>
      <c r="D2" s="56"/>
      <c r="E2" s="56"/>
      <c r="F2" s="56"/>
      <c r="G2" s="56"/>
      <c r="H2" s="55"/>
      <c r="I2" s="55"/>
      <c r="J2" s="55"/>
      <c r="K2" s="55"/>
      <c r="L2" s="55"/>
      <c r="M2" s="57"/>
      <c r="N2" s="55"/>
      <c r="O2" s="55"/>
      <c r="P2" s="160"/>
    </row>
    <row r="3" spans="1:16" ht="21.75" customHeight="1">
      <c r="A3" s="1048"/>
      <c r="B3" s="1051" t="s">
        <v>576</v>
      </c>
      <c r="C3" s="1051"/>
      <c r="D3" s="1051"/>
      <c r="E3" s="1051"/>
      <c r="F3" s="1051"/>
      <c r="G3" s="1051"/>
      <c r="H3" s="1051"/>
      <c r="I3" s="1051"/>
      <c r="J3" s="1051"/>
      <c r="K3" s="1051"/>
      <c r="L3" s="1051"/>
      <c r="M3" s="1051"/>
      <c r="N3" s="1054"/>
      <c r="O3" s="1055"/>
      <c r="P3" s="160"/>
    </row>
    <row r="4" spans="1:16" ht="27.75" customHeight="1">
      <c r="A4" s="1049"/>
      <c r="B4" s="1052"/>
      <c r="C4" s="1052"/>
      <c r="D4" s="1052"/>
      <c r="E4" s="1052"/>
      <c r="F4" s="1052"/>
      <c r="G4" s="1052"/>
      <c r="H4" s="1052"/>
      <c r="I4" s="1052"/>
      <c r="J4" s="1052"/>
      <c r="K4" s="1052"/>
      <c r="L4" s="1052"/>
      <c r="M4" s="1052"/>
      <c r="N4" s="1056"/>
      <c r="O4" s="1057"/>
      <c r="P4" s="160"/>
    </row>
    <row r="5" spans="1:16" ht="26.25" customHeight="1" thickBot="1">
      <c r="A5" s="1050"/>
      <c r="B5" s="1053"/>
      <c r="C5" s="1053"/>
      <c r="D5" s="1053"/>
      <c r="E5" s="1053"/>
      <c r="F5" s="1053"/>
      <c r="G5" s="1053"/>
      <c r="H5" s="1053"/>
      <c r="I5" s="1053"/>
      <c r="J5" s="1053"/>
      <c r="K5" s="1053"/>
      <c r="L5" s="1053"/>
      <c r="M5" s="1053"/>
      <c r="N5" s="1058"/>
      <c r="O5" s="1059"/>
      <c r="P5" s="160"/>
    </row>
    <row r="6" spans="1:16" ht="17.25" thickBot="1">
      <c r="A6" s="1033" t="s">
        <v>577</v>
      </c>
      <c r="B6" s="1035" t="s">
        <v>578</v>
      </c>
      <c r="C6" s="1036"/>
      <c r="D6" s="1036"/>
      <c r="E6" s="1036"/>
      <c r="F6" s="1036"/>
      <c r="G6" s="1036"/>
      <c r="H6" s="1036"/>
      <c r="I6" s="1036"/>
      <c r="J6" s="1036"/>
      <c r="K6" s="1036"/>
      <c r="L6" s="1036"/>
      <c r="M6" s="1037"/>
      <c r="N6" s="1038" t="s">
        <v>579</v>
      </c>
      <c r="O6" s="1039"/>
      <c r="P6" s="160"/>
    </row>
    <row r="7" spans="1:16" ht="29.25" thickBot="1">
      <c r="A7" s="1034"/>
      <c r="B7" s="786" t="s">
        <v>580</v>
      </c>
      <c r="C7" s="787" t="s">
        <v>581</v>
      </c>
      <c r="D7" s="788" t="s">
        <v>857</v>
      </c>
      <c r="E7" s="788" t="s">
        <v>582</v>
      </c>
      <c r="F7" s="788" t="s">
        <v>583</v>
      </c>
      <c r="G7" s="788" t="s">
        <v>584</v>
      </c>
      <c r="H7" s="788" t="s">
        <v>585</v>
      </c>
      <c r="I7" s="788" t="s">
        <v>586</v>
      </c>
      <c r="J7" s="788" t="s">
        <v>587</v>
      </c>
      <c r="K7" s="788" t="s">
        <v>588</v>
      </c>
      <c r="L7" s="788" t="s">
        <v>589</v>
      </c>
      <c r="M7" s="789" t="s">
        <v>590</v>
      </c>
      <c r="N7" s="1040"/>
      <c r="O7" s="1041"/>
      <c r="P7" s="160"/>
    </row>
    <row r="8" spans="1:16" ht="39.75" customHeight="1" thickBot="1">
      <c r="A8" s="790" t="s">
        <v>591</v>
      </c>
      <c r="B8" s="791" t="s">
        <v>592</v>
      </c>
      <c r="C8" s="792" t="s">
        <v>593</v>
      </c>
      <c r="D8" s="793" t="s">
        <v>594</v>
      </c>
      <c r="E8" s="793" t="s">
        <v>595</v>
      </c>
      <c r="F8" s="793" t="s">
        <v>596</v>
      </c>
      <c r="G8" s="792" t="s">
        <v>597</v>
      </c>
      <c r="H8" s="793" t="s">
        <v>598</v>
      </c>
      <c r="I8" s="793" t="s">
        <v>599</v>
      </c>
      <c r="J8" s="793" t="s">
        <v>600</v>
      </c>
      <c r="K8" s="792" t="s">
        <v>601</v>
      </c>
      <c r="L8" s="792" t="s">
        <v>602</v>
      </c>
      <c r="M8" s="794" t="s">
        <v>597</v>
      </c>
      <c r="N8" s="1042" t="s">
        <v>603</v>
      </c>
      <c r="O8" s="1043"/>
      <c r="P8" s="160"/>
    </row>
    <row r="9" spans="1:16">
      <c r="A9" s="795" t="s">
        <v>604</v>
      </c>
      <c r="B9" s="796">
        <v>9.81</v>
      </c>
      <c r="C9" s="797">
        <v>8.1</v>
      </c>
      <c r="D9" s="797">
        <v>2.79</v>
      </c>
      <c r="E9" s="797">
        <v>11.78</v>
      </c>
      <c r="F9" s="798">
        <v>28.48</v>
      </c>
      <c r="G9" s="798">
        <v>0.12333333333333334</v>
      </c>
      <c r="H9" s="797">
        <v>0.01</v>
      </c>
      <c r="I9" s="797" t="s">
        <v>605</v>
      </c>
      <c r="J9" s="799">
        <v>2.7133333333333334</v>
      </c>
      <c r="K9" s="798">
        <v>133.33333333333334</v>
      </c>
      <c r="L9" s="798">
        <v>88.666666666666671</v>
      </c>
      <c r="M9" s="800"/>
      <c r="N9" s="1044" t="s">
        <v>606</v>
      </c>
      <c r="O9" s="1045"/>
      <c r="P9" s="160"/>
    </row>
    <row r="10" spans="1:16">
      <c r="A10" s="795" t="s">
        <v>24</v>
      </c>
      <c r="B10" s="801">
        <v>2.5299999999999998</v>
      </c>
      <c r="C10" s="802">
        <v>8.1199999999999992</v>
      </c>
      <c r="D10" s="802">
        <v>2.1</v>
      </c>
      <c r="E10" s="802">
        <v>21.89</v>
      </c>
      <c r="F10" s="803">
        <v>31.768444444444441</v>
      </c>
      <c r="G10" s="803">
        <v>0.29555555555555557</v>
      </c>
      <c r="H10" s="803">
        <v>1.6666666666666666E-2</v>
      </c>
      <c r="I10" s="804">
        <v>1.9333333333333333</v>
      </c>
      <c r="J10" s="804">
        <v>0.81333333333333324</v>
      </c>
      <c r="K10" s="803">
        <v>596.41408883086774</v>
      </c>
      <c r="L10" s="803">
        <v>525.60730429677255</v>
      </c>
      <c r="M10" s="805"/>
      <c r="N10" s="1046" t="s">
        <v>607</v>
      </c>
      <c r="O10" s="1047"/>
      <c r="P10" s="160"/>
    </row>
    <row r="11" spans="1:16">
      <c r="A11" s="795" t="s">
        <v>109</v>
      </c>
      <c r="B11" s="806">
        <v>10.83</v>
      </c>
      <c r="C11" s="802">
        <v>7.67</v>
      </c>
      <c r="D11" s="802">
        <v>3.77</v>
      </c>
      <c r="E11" s="807">
        <v>34</v>
      </c>
      <c r="F11" s="803">
        <v>28.68</v>
      </c>
      <c r="G11" s="803">
        <v>0.26333333333333336</v>
      </c>
      <c r="H11" s="803">
        <v>4.6666666666666669E-2</v>
      </c>
      <c r="I11" s="804">
        <v>4.3433333333333337</v>
      </c>
      <c r="J11" s="804">
        <v>3.5166666666666662</v>
      </c>
      <c r="K11" s="804">
        <v>122715.84879323917</v>
      </c>
      <c r="L11" s="804">
        <v>48372.962610078292</v>
      </c>
      <c r="M11" s="805"/>
      <c r="N11" s="1046" t="s">
        <v>607</v>
      </c>
      <c r="O11" s="1047"/>
      <c r="P11" s="160"/>
    </row>
    <row r="12" spans="1:16">
      <c r="A12" s="795" t="s">
        <v>608</v>
      </c>
      <c r="B12" s="801">
        <v>1.82</v>
      </c>
      <c r="C12" s="802">
        <v>7.13</v>
      </c>
      <c r="D12" s="802">
        <v>3.64</v>
      </c>
      <c r="E12" s="802">
        <v>9.56</v>
      </c>
      <c r="F12" s="803">
        <v>33.799999999999997</v>
      </c>
      <c r="G12" s="803">
        <v>0.19333333333333336</v>
      </c>
      <c r="H12" s="802">
        <v>2.1666666666666667E-2</v>
      </c>
      <c r="I12" s="802" t="s">
        <v>605</v>
      </c>
      <c r="J12" s="808" t="s">
        <v>605</v>
      </c>
      <c r="K12" s="803">
        <v>3250.9288383891703</v>
      </c>
      <c r="L12" s="804">
        <v>2449.5801387587117</v>
      </c>
      <c r="M12" s="805"/>
      <c r="N12" s="1046" t="s">
        <v>607</v>
      </c>
      <c r="O12" s="1047"/>
      <c r="P12" s="160"/>
    </row>
    <row r="13" spans="1:16">
      <c r="A13" s="795" t="s">
        <v>609</v>
      </c>
      <c r="B13" s="809">
        <v>4.26</v>
      </c>
      <c r="C13" s="802">
        <v>8.0299999999999994</v>
      </c>
      <c r="D13" s="802">
        <v>4.55</v>
      </c>
      <c r="E13" s="802">
        <v>9.11</v>
      </c>
      <c r="F13" s="802">
        <v>33.4</v>
      </c>
      <c r="G13" s="803">
        <v>0.19555555555555557</v>
      </c>
      <c r="H13" s="802">
        <v>3.5555555555555556E-2</v>
      </c>
      <c r="I13" s="802" t="s">
        <v>605</v>
      </c>
      <c r="J13" s="804">
        <v>0.5</v>
      </c>
      <c r="K13" s="803">
        <v>81.725566585899344</v>
      </c>
      <c r="L13" s="803">
        <v>49.346394173349466</v>
      </c>
      <c r="M13" s="805"/>
      <c r="N13" s="1031" t="s">
        <v>606</v>
      </c>
      <c r="O13" s="1032"/>
      <c r="P13" s="160"/>
    </row>
    <row r="14" spans="1:16">
      <c r="A14" s="795" t="s">
        <v>610</v>
      </c>
      <c r="B14" s="806">
        <v>8.91</v>
      </c>
      <c r="C14" s="802">
        <v>7.95</v>
      </c>
      <c r="D14" s="802">
        <v>2.54</v>
      </c>
      <c r="E14" s="807">
        <v>31.72</v>
      </c>
      <c r="F14" s="802">
        <v>33.35</v>
      </c>
      <c r="G14" s="802">
        <v>0.16</v>
      </c>
      <c r="H14" s="803">
        <v>3.8888888888888896E-2</v>
      </c>
      <c r="I14" s="802" t="s">
        <v>605</v>
      </c>
      <c r="J14" s="808" t="s">
        <v>605</v>
      </c>
      <c r="K14" s="804">
        <v>34682.421070761346</v>
      </c>
      <c r="L14" s="804">
        <v>27557.037271164078</v>
      </c>
      <c r="M14" s="805"/>
      <c r="N14" s="1046" t="s">
        <v>607</v>
      </c>
      <c r="O14" s="1047"/>
      <c r="P14" s="160"/>
    </row>
    <row r="15" spans="1:16">
      <c r="A15" s="795" t="s">
        <v>611</v>
      </c>
      <c r="B15" s="810">
        <v>3.05</v>
      </c>
      <c r="C15" s="802">
        <v>7.65</v>
      </c>
      <c r="D15" s="802">
        <v>3</v>
      </c>
      <c r="E15" s="802">
        <v>13.9</v>
      </c>
      <c r="F15" s="811">
        <v>30.419333333333331</v>
      </c>
      <c r="G15" s="812">
        <v>0.33</v>
      </c>
      <c r="H15" s="812">
        <v>0.02</v>
      </c>
      <c r="I15" s="802" t="s">
        <v>605</v>
      </c>
      <c r="J15" s="808" t="s">
        <v>605</v>
      </c>
      <c r="K15" s="813">
        <v>106.30126706980501</v>
      </c>
      <c r="L15" s="811">
        <v>98.090434361325961</v>
      </c>
      <c r="M15" s="805"/>
      <c r="N15" s="1031" t="s">
        <v>606</v>
      </c>
      <c r="O15" s="1032"/>
      <c r="P15" s="160"/>
    </row>
    <row r="16" spans="1:16" ht="34.5" customHeight="1">
      <c r="A16" s="814" t="s">
        <v>612</v>
      </c>
      <c r="B16" s="815" t="s">
        <v>592</v>
      </c>
      <c r="C16" s="816" t="s">
        <v>593</v>
      </c>
      <c r="D16" s="817" t="s">
        <v>594</v>
      </c>
      <c r="E16" s="817" t="s">
        <v>595</v>
      </c>
      <c r="F16" s="817" t="s">
        <v>596</v>
      </c>
      <c r="G16" s="816" t="s">
        <v>597</v>
      </c>
      <c r="H16" s="817" t="s">
        <v>598</v>
      </c>
      <c r="I16" s="817" t="s">
        <v>599</v>
      </c>
      <c r="J16" s="817" t="s">
        <v>600</v>
      </c>
      <c r="K16" s="816" t="s">
        <v>601</v>
      </c>
      <c r="L16" s="816" t="s">
        <v>602</v>
      </c>
      <c r="M16" s="818" t="s">
        <v>597</v>
      </c>
      <c r="N16" s="1063" t="s">
        <v>603</v>
      </c>
      <c r="O16" s="1064"/>
      <c r="P16" s="160"/>
    </row>
    <row r="17" spans="1:16">
      <c r="A17" s="795" t="s">
        <v>613</v>
      </c>
      <c r="B17" s="809">
        <v>3.13</v>
      </c>
      <c r="C17" s="802">
        <v>8.5500000000000007</v>
      </c>
      <c r="D17" s="802">
        <v>3.57</v>
      </c>
      <c r="E17" s="807">
        <v>386.33</v>
      </c>
      <c r="F17" s="802">
        <v>34.020000000000003</v>
      </c>
      <c r="G17" s="802">
        <v>0.41</v>
      </c>
      <c r="H17" s="802">
        <v>5.0999999999999997E-2</v>
      </c>
      <c r="I17" s="819" t="s">
        <v>605</v>
      </c>
      <c r="J17" s="807">
        <v>0.51</v>
      </c>
      <c r="K17" s="802" t="s">
        <v>605</v>
      </c>
      <c r="L17" s="802" t="s">
        <v>605</v>
      </c>
      <c r="M17" s="820">
        <v>19.5</v>
      </c>
      <c r="N17" s="1046" t="s">
        <v>607</v>
      </c>
      <c r="O17" s="1047"/>
      <c r="P17" s="160"/>
    </row>
    <row r="18" spans="1:16">
      <c r="A18" s="795" t="s">
        <v>614</v>
      </c>
      <c r="B18" s="806">
        <v>8.6</v>
      </c>
      <c r="C18" s="802">
        <v>8.36</v>
      </c>
      <c r="D18" s="807">
        <v>81</v>
      </c>
      <c r="E18" s="807">
        <v>45</v>
      </c>
      <c r="F18" s="802">
        <v>31.1</v>
      </c>
      <c r="G18" s="802">
        <v>0.37</v>
      </c>
      <c r="H18" s="802">
        <v>0.33</v>
      </c>
      <c r="I18" s="807">
        <v>12.6</v>
      </c>
      <c r="J18" s="807">
        <v>0.52</v>
      </c>
      <c r="K18" s="807">
        <v>87250</v>
      </c>
      <c r="L18" s="804">
        <v>12488.434649999999</v>
      </c>
      <c r="M18" s="820">
        <v>30.7</v>
      </c>
      <c r="N18" s="1046" t="s">
        <v>607</v>
      </c>
      <c r="O18" s="1047"/>
      <c r="P18" s="160"/>
    </row>
    <row r="19" spans="1:16">
      <c r="A19" s="795" t="s">
        <v>615</v>
      </c>
      <c r="B19" s="801">
        <v>2.08</v>
      </c>
      <c r="C19" s="802">
        <v>8.1300000000000008</v>
      </c>
      <c r="D19" s="802">
        <v>3.46</v>
      </c>
      <c r="E19" s="807">
        <v>48.86</v>
      </c>
      <c r="F19" s="803">
        <v>27.648</v>
      </c>
      <c r="G19" s="802">
        <v>5.2</v>
      </c>
      <c r="H19" s="807">
        <v>1.55</v>
      </c>
      <c r="I19" s="807">
        <v>2.65</v>
      </c>
      <c r="J19" s="807">
        <v>1.1499999999999999</v>
      </c>
      <c r="K19" s="804">
        <v>29981.713720755357</v>
      </c>
      <c r="L19" s="804">
        <v>24261.451949062888</v>
      </c>
      <c r="M19" s="820">
        <v>18</v>
      </c>
      <c r="N19" s="1046" t="s">
        <v>607</v>
      </c>
      <c r="O19" s="1047"/>
      <c r="P19" s="160"/>
    </row>
    <row r="20" spans="1:16">
      <c r="A20" s="795" t="s">
        <v>616</v>
      </c>
      <c r="B20" s="809">
        <v>5.43</v>
      </c>
      <c r="C20" s="807">
        <v>9.32</v>
      </c>
      <c r="D20" s="802">
        <v>3.14</v>
      </c>
      <c r="E20" s="807">
        <v>61.92</v>
      </c>
      <c r="F20" s="802">
        <v>30.98</v>
      </c>
      <c r="G20" s="821"/>
      <c r="H20" s="822"/>
      <c r="I20" s="821"/>
      <c r="J20" s="821"/>
      <c r="K20" s="803">
        <v>540.36098405531493</v>
      </c>
      <c r="L20" s="803">
        <v>333.79458367220127</v>
      </c>
      <c r="M20" s="823"/>
      <c r="N20" s="1046" t="s">
        <v>607</v>
      </c>
      <c r="O20" s="1047"/>
      <c r="P20" s="160"/>
    </row>
    <row r="21" spans="1:16">
      <c r="A21" s="795" t="s">
        <v>617</v>
      </c>
      <c r="B21" s="815" t="s">
        <v>618</v>
      </c>
      <c r="C21" s="816" t="s">
        <v>593</v>
      </c>
      <c r="D21" s="817" t="s">
        <v>619</v>
      </c>
      <c r="E21" s="817" t="s">
        <v>620</v>
      </c>
      <c r="F21" s="817" t="s">
        <v>596</v>
      </c>
      <c r="G21" s="816" t="s">
        <v>597</v>
      </c>
      <c r="H21" s="817" t="s">
        <v>598</v>
      </c>
      <c r="I21" s="817" t="s">
        <v>599</v>
      </c>
      <c r="J21" s="816" t="s">
        <v>600</v>
      </c>
      <c r="K21" s="816" t="s">
        <v>621</v>
      </c>
      <c r="L21" s="816" t="s">
        <v>601</v>
      </c>
      <c r="M21" s="818" t="s">
        <v>622</v>
      </c>
      <c r="N21" s="1046" t="s">
        <v>623</v>
      </c>
      <c r="O21" s="1047"/>
      <c r="P21" s="160"/>
    </row>
    <row r="22" spans="1:16">
      <c r="A22" s="795" t="s">
        <v>624</v>
      </c>
      <c r="B22" s="801">
        <v>0.93500000000000005</v>
      </c>
      <c r="C22" s="802">
        <v>7.49</v>
      </c>
      <c r="D22" s="807">
        <v>98.5</v>
      </c>
      <c r="E22" s="802">
        <v>104.125</v>
      </c>
      <c r="F22" s="802">
        <v>31.1</v>
      </c>
      <c r="G22" s="802">
        <v>0.38</v>
      </c>
      <c r="H22" s="802">
        <v>3.7999999999999999E-2</v>
      </c>
      <c r="I22" s="807">
        <v>2.15</v>
      </c>
      <c r="J22" s="807">
        <v>2.1</v>
      </c>
      <c r="K22" s="804">
        <v>4692841.5669999998</v>
      </c>
      <c r="L22" s="804">
        <v>1304839.8370000001</v>
      </c>
      <c r="M22" s="820">
        <v>27.97</v>
      </c>
      <c r="N22" s="1046" t="s">
        <v>607</v>
      </c>
      <c r="O22" s="1047"/>
      <c r="P22" s="160"/>
    </row>
    <row r="23" spans="1:16" ht="31.5" customHeight="1">
      <c r="A23" s="814" t="s">
        <v>625</v>
      </c>
      <c r="B23" s="815" t="s">
        <v>626</v>
      </c>
      <c r="C23" s="816" t="s">
        <v>593</v>
      </c>
      <c r="D23" s="817" t="s">
        <v>627</v>
      </c>
      <c r="E23" s="817" t="s">
        <v>595</v>
      </c>
      <c r="F23" s="817" t="s">
        <v>596</v>
      </c>
      <c r="G23" s="816" t="s">
        <v>597</v>
      </c>
      <c r="H23" s="817" t="s">
        <v>598</v>
      </c>
      <c r="I23" s="817" t="s">
        <v>599</v>
      </c>
      <c r="J23" s="817" t="s">
        <v>600</v>
      </c>
      <c r="K23" s="816" t="s">
        <v>601</v>
      </c>
      <c r="L23" s="816" t="s">
        <v>628</v>
      </c>
      <c r="M23" s="818" t="s">
        <v>627</v>
      </c>
      <c r="N23" s="1063" t="s">
        <v>629</v>
      </c>
      <c r="O23" s="1064"/>
      <c r="P23" s="160"/>
    </row>
    <row r="24" spans="1:16">
      <c r="A24" s="795" t="s">
        <v>447</v>
      </c>
      <c r="B24" s="809">
        <v>4.29</v>
      </c>
      <c r="C24" s="802">
        <v>8.2100000000000009</v>
      </c>
      <c r="D24" s="802">
        <v>2.63</v>
      </c>
      <c r="E24" s="802">
        <v>19.21</v>
      </c>
      <c r="F24" s="802">
        <v>32.995333333333299</v>
      </c>
      <c r="G24" s="819"/>
      <c r="H24" s="819"/>
      <c r="I24" s="808"/>
      <c r="J24" s="808"/>
      <c r="K24" s="803">
        <v>4441.593889667799</v>
      </c>
      <c r="L24" s="804">
        <v>3783.8561548392386</v>
      </c>
      <c r="M24" s="805"/>
      <c r="N24" s="1046" t="s">
        <v>607</v>
      </c>
      <c r="O24" s="1047"/>
      <c r="P24" s="160" t="s">
        <v>630</v>
      </c>
    </row>
    <row r="25" spans="1:16">
      <c r="A25" s="795" t="s">
        <v>631</v>
      </c>
      <c r="B25" s="809">
        <v>4.66</v>
      </c>
      <c r="C25" s="802">
        <v>7.59</v>
      </c>
      <c r="D25" s="802">
        <v>3</v>
      </c>
      <c r="E25" s="807">
        <v>99.67</v>
      </c>
      <c r="F25" s="802">
        <v>31.32</v>
      </c>
      <c r="G25" s="819"/>
      <c r="H25" s="819"/>
      <c r="I25" s="808"/>
      <c r="J25" s="808"/>
      <c r="K25" s="804">
        <v>12002.314368427684</v>
      </c>
      <c r="L25" s="804">
        <v>10957.411077992601</v>
      </c>
      <c r="M25" s="805"/>
      <c r="N25" s="1046" t="s">
        <v>607</v>
      </c>
      <c r="O25" s="1047"/>
      <c r="P25" s="160"/>
    </row>
    <row r="26" spans="1:16" ht="17.25" thickBot="1">
      <c r="A26" s="824" t="s">
        <v>632</v>
      </c>
      <c r="B26" s="825">
        <v>8.19</v>
      </c>
      <c r="C26" s="826">
        <v>8.77</v>
      </c>
      <c r="D26" s="826">
        <v>2.71</v>
      </c>
      <c r="E26" s="827">
        <v>30.41</v>
      </c>
      <c r="F26" s="826">
        <v>32.346333333333334</v>
      </c>
      <c r="G26" s="828"/>
      <c r="H26" s="828"/>
      <c r="I26" s="829"/>
      <c r="J26" s="830"/>
      <c r="K26" s="831">
        <v>4327.4318789169483</v>
      </c>
      <c r="L26" s="832">
        <v>3176.1319891235007</v>
      </c>
      <c r="M26" s="833"/>
      <c r="N26" s="1065" t="s">
        <v>607</v>
      </c>
      <c r="O26" s="1066"/>
      <c r="P26" s="160"/>
    </row>
    <row r="27" spans="1:16">
      <c r="A27" s="834"/>
      <c r="B27" s="835"/>
      <c r="C27" s="835"/>
      <c r="D27" s="835"/>
      <c r="E27" s="835"/>
      <c r="F27" s="835"/>
      <c r="G27" s="835"/>
      <c r="H27" s="834"/>
      <c r="I27" s="834"/>
      <c r="J27" s="834"/>
      <c r="K27" s="834"/>
      <c r="L27" s="834"/>
      <c r="M27" s="836"/>
      <c r="N27" s="834"/>
      <c r="O27" s="834"/>
      <c r="P27" s="160"/>
    </row>
    <row r="28" spans="1:16">
      <c r="A28" s="1060" t="s">
        <v>633</v>
      </c>
      <c r="B28" s="1061"/>
      <c r="C28" s="170"/>
      <c r="D28" s="170"/>
      <c r="E28" s="170"/>
      <c r="F28" s="170"/>
      <c r="G28" s="170"/>
      <c r="H28" s="160"/>
      <c r="I28" s="160"/>
      <c r="J28" s="1062" t="s">
        <v>634</v>
      </c>
      <c r="K28" s="1062"/>
      <c r="L28" s="1062"/>
      <c r="M28" s="1062"/>
      <c r="N28" s="1062"/>
      <c r="O28" s="160"/>
      <c r="P28" s="160"/>
    </row>
    <row r="29" spans="1:16">
      <c r="A29" s="163" t="s">
        <v>606</v>
      </c>
      <c r="B29" s="164"/>
      <c r="C29" s="170"/>
      <c r="D29" s="170"/>
      <c r="E29" s="170"/>
      <c r="F29" s="170"/>
      <c r="G29" s="170"/>
      <c r="H29" s="160"/>
      <c r="I29" s="172"/>
      <c r="J29" s="1062"/>
      <c r="K29" s="1062"/>
      <c r="L29" s="1062"/>
      <c r="M29" s="1062"/>
      <c r="N29" s="1062"/>
      <c r="O29" s="160"/>
      <c r="P29" s="160"/>
    </row>
    <row r="30" spans="1:16" ht="17.25" thickBot="1">
      <c r="A30" s="163" t="s">
        <v>635</v>
      </c>
      <c r="B30" s="165"/>
      <c r="C30" s="170"/>
      <c r="D30" s="170"/>
      <c r="E30" s="170"/>
      <c r="F30" s="170"/>
      <c r="G30" s="170"/>
      <c r="H30" s="160"/>
      <c r="I30" s="160"/>
      <c r="J30" s="160"/>
      <c r="K30" s="160"/>
      <c r="L30" s="160"/>
      <c r="M30" s="160"/>
      <c r="N30" s="160"/>
      <c r="O30" s="160"/>
      <c r="P30" s="160"/>
    </row>
    <row r="31" spans="1:16" ht="17.25" thickBot="1">
      <c r="A31" s="163" t="s">
        <v>636</v>
      </c>
      <c r="B31" s="59" t="s">
        <v>637</v>
      </c>
      <c r="C31" s="170"/>
      <c r="D31" s="170"/>
      <c r="E31" s="170"/>
      <c r="F31" s="170"/>
      <c r="G31" s="170"/>
      <c r="H31" s="160"/>
      <c r="I31" s="160"/>
      <c r="J31" s="160"/>
      <c r="K31" s="173"/>
      <c r="L31" s="160"/>
      <c r="M31" s="171"/>
      <c r="N31" s="160"/>
      <c r="O31" s="160"/>
      <c r="P31" s="160"/>
    </row>
    <row r="32" spans="1:16">
      <c r="A32" s="163" t="s">
        <v>638</v>
      </c>
      <c r="B32" s="166" t="s">
        <v>639</v>
      </c>
      <c r="C32" s="170"/>
      <c r="D32" s="170"/>
      <c r="E32" s="170"/>
      <c r="F32" s="170"/>
      <c r="G32" s="170"/>
      <c r="H32" s="160"/>
      <c r="I32" s="160"/>
      <c r="J32" s="160"/>
      <c r="K32" s="160"/>
      <c r="L32" s="160"/>
      <c r="M32" s="171"/>
      <c r="N32" s="160"/>
      <c r="O32" s="160"/>
      <c r="P32" s="160"/>
    </row>
    <row r="33" spans="1:16">
      <c r="A33" s="163" t="s">
        <v>640</v>
      </c>
      <c r="B33" s="167" t="s">
        <v>605</v>
      </c>
      <c r="C33" s="170"/>
      <c r="D33" s="170"/>
      <c r="E33" s="170"/>
      <c r="F33" s="170"/>
      <c r="G33" s="170"/>
      <c r="H33" s="160"/>
      <c r="I33" s="160"/>
      <c r="J33" s="160"/>
      <c r="K33" s="160"/>
      <c r="L33" s="160"/>
      <c r="M33" s="171"/>
      <c r="N33" s="160"/>
      <c r="O33" s="160"/>
      <c r="P33" s="160"/>
    </row>
    <row r="34" spans="1:16">
      <c r="A34" s="168" t="s">
        <v>641</v>
      </c>
      <c r="B34" s="169" t="s">
        <v>605</v>
      </c>
      <c r="C34" s="170"/>
      <c r="D34" s="170"/>
      <c r="E34" s="170"/>
      <c r="F34" s="170"/>
      <c r="G34" s="170"/>
      <c r="H34" s="160"/>
      <c r="I34" s="160"/>
      <c r="J34" s="160"/>
      <c r="K34" s="160"/>
      <c r="L34" s="160"/>
      <c r="M34" s="171"/>
      <c r="N34" s="160"/>
      <c r="O34" s="160"/>
      <c r="P34" s="160"/>
    </row>
    <row r="35" spans="1:16" s="161" customFormat="1" ht="15.75" customHeight="1">
      <c r="A35" s="159"/>
      <c r="B35" s="159"/>
      <c r="C35" s="159"/>
      <c r="I35" s="162"/>
    </row>
    <row r="36" spans="1:16" s="161" customFormat="1">
      <c r="A36" s="159"/>
      <c r="B36" s="159"/>
      <c r="C36" s="159"/>
      <c r="I36" s="162"/>
    </row>
    <row r="37" spans="1:16" s="161" customFormat="1">
      <c r="A37" s="159"/>
      <c r="B37" s="159"/>
      <c r="C37" s="159"/>
      <c r="I37" s="162"/>
    </row>
    <row r="38" spans="1:16" s="161" customFormat="1">
      <c r="A38" s="159"/>
      <c r="B38" s="159"/>
      <c r="C38" s="159"/>
      <c r="I38" s="162"/>
    </row>
    <row r="39" spans="1:16" s="161" customFormat="1">
      <c r="A39" s="159"/>
      <c r="B39" s="159"/>
      <c r="C39" s="159"/>
      <c r="I39" s="162"/>
    </row>
    <row r="40" spans="1:16" s="161" customFormat="1">
      <c r="A40" s="159"/>
      <c r="B40" s="159"/>
      <c r="C40" s="159"/>
      <c r="I40" s="162"/>
    </row>
    <row r="41" spans="1:16" s="161" customFormat="1">
      <c r="A41" s="159"/>
      <c r="B41" s="159"/>
      <c r="C41" s="159"/>
      <c r="I41" s="162"/>
    </row>
    <row r="42" spans="1:16" s="161" customFormat="1">
      <c r="A42" s="159"/>
      <c r="B42" s="159"/>
      <c r="C42" s="159"/>
      <c r="I42" s="162"/>
    </row>
    <row r="43" spans="1:16" s="161" customFormat="1">
      <c r="A43" s="159"/>
      <c r="B43" s="159"/>
      <c r="C43" s="159"/>
      <c r="I43" s="162"/>
    </row>
    <row r="44" spans="1:16" s="161" customFormat="1">
      <c r="A44" s="159"/>
      <c r="B44" s="159"/>
      <c r="C44" s="159"/>
      <c r="I44" s="162"/>
    </row>
    <row r="45" spans="1:16" s="161" customFormat="1">
      <c r="A45" s="159"/>
      <c r="B45" s="159"/>
      <c r="C45" s="159"/>
      <c r="I45" s="162"/>
    </row>
    <row r="46" spans="1:16" s="161" customFormat="1">
      <c r="A46" s="159"/>
      <c r="B46" s="159"/>
      <c r="C46" s="159"/>
      <c r="I46" s="162"/>
    </row>
    <row r="47" spans="1:16" s="161" customFormat="1">
      <c r="A47" s="159"/>
      <c r="B47" s="159"/>
      <c r="C47" s="159"/>
      <c r="I47" s="162"/>
    </row>
    <row r="48" spans="1:16" s="161" customFormat="1">
      <c r="A48" s="159"/>
      <c r="B48" s="159"/>
      <c r="C48" s="159"/>
      <c r="I48" s="162"/>
    </row>
    <row r="49" spans="1:9" s="161" customFormat="1">
      <c r="A49" s="159"/>
      <c r="B49" s="159"/>
      <c r="C49" s="159"/>
      <c r="I49" s="162"/>
    </row>
    <row r="50" spans="1:9" s="161" customFormat="1">
      <c r="A50" s="159"/>
      <c r="B50" s="159"/>
      <c r="C50" s="159"/>
      <c r="I50" s="162"/>
    </row>
    <row r="51" spans="1:9" s="161" customFormat="1">
      <c r="A51" s="159"/>
      <c r="B51" s="159"/>
      <c r="C51" s="159"/>
      <c r="I51" s="162"/>
    </row>
    <row r="52" spans="1:9" s="161" customFormat="1">
      <c r="A52" s="159"/>
      <c r="B52" s="159"/>
      <c r="C52" s="159"/>
      <c r="I52" s="162"/>
    </row>
    <row r="53" spans="1:9" s="161" customFormat="1">
      <c r="A53" s="159"/>
      <c r="B53" s="159"/>
      <c r="C53" s="159"/>
      <c r="I53" s="162"/>
    </row>
    <row r="54" spans="1:9" s="161" customFormat="1">
      <c r="A54" s="159"/>
      <c r="B54" s="159"/>
      <c r="C54" s="159"/>
      <c r="I54" s="162"/>
    </row>
    <row r="55" spans="1:9" s="161" customFormat="1">
      <c r="A55" s="159"/>
      <c r="B55" s="159"/>
      <c r="C55" s="159"/>
      <c r="I55" s="162"/>
    </row>
    <row r="56" spans="1:9" s="161" customFormat="1">
      <c r="A56" s="159"/>
      <c r="B56" s="159"/>
      <c r="C56" s="159"/>
      <c r="I56" s="162"/>
    </row>
    <row r="57" spans="1:9" s="161" customFormat="1">
      <c r="A57" s="159"/>
      <c r="B57" s="159"/>
      <c r="C57" s="159"/>
      <c r="I57" s="162"/>
    </row>
    <row r="58" spans="1:9" s="161" customFormat="1">
      <c r="A58" s="159"/>
      <c r="B58" s="159"/>
      <c r="C58" s="159"/>
      <c r="I58" s="162"/>
    </row>
    <row r="59" spans="1:9" s="161" customFormat="1">
      <c r="A59" s="159"/>
      <c r="B59" s="159"/>
      <c r="C59" s="159"/>
      <c r="I59" s="162"/>
    </row>
    <row r="60" spans="1:9" s="161" customFormat="1">
      <c r="A60" s="159"/>
      <c r="B60" s="159"/>
      <c r="C60" s="159"/>
      <c r="I60" s="162"/>
    </row>
    <row r="61" spans="1:9" s="161" customFormat="1">
      <c r="A61" s="159"/>
      <c r="B61" s="159"/>
      <c r="C61" s="159"/>
      <c r="I61" s="162"/>
    </row>
    <row r="62" spans="1:9" s="161" customFormat="1">
      <c r="A62" s="159"/>
      <c r="B62" s="159"/>
      <c r="C62" s="159"/>
      <c r="I62" s="162"/>
    </row>
    <row r="63" spans="1:9" s="161" customFormat="1">
      <c r="A63" s="159"/>
      <c r="B63" s="159"/>
      <c r="C63" s="159"/>
      <c r="I63" s="162"/>
    </row>
    <row r="64" spans="1:9" s="161" customFormat="1">
      <c r="A64" s="159"/>
      <c r="B64" s="159"/>
      <c r="C64" s="159"/>
      <c r="I64" s="162"/>
    </row>
    <row r="65" spans="1:9" s="161" customFormat="1">
      <c r="A65" s="159"/>
      <c r="B65" s="159"/>
      <c r="C65" s="159"/>
      <c r="I65" s="162"/>
    </row>
    <row r="66" spans="1:9" s="161" customFormat="1">
      <c r="A66" s="159"/>
      <c r="B66" s="159"/>
      <c r="C66" s="159"/>
      <c r="I66" s="162"/>
    </row>
    <row r="67" spans="1:9" s="161" customFormat="1">
      <c r="A67" s="159"/>
      <c r="B67" s="159"/>
      <c r="C67" s="159"/>
      <c r="I67" s="162"/>
    </row>
    <row r="68" spans="1:9" s="161" customFormat="1">
      <c r="A68" s="159"/>
      <c r="B68" s="159"/>
      <c r="C68" s="159"/>
      <c r="I68" s="162"/>
    </row>
    <row r="69" spans="1:9" s="161" customFormat="1">
      <c r="A69" s="159"/>
      <c r="B69" s="159"/>
      <c r="C69" s="159"/>
      <c r="I69" s="162"/>
    </row>
    <row r="70" spans="1:9" s="161" customFormat="1">
      <c r="A70" s="159"/>
      <c r="B70" s="159"/>
      <c r="C70" s="159"/>
      <c r="I70" s="162"/>
    </row>
    <row r="71" spans="1:9" s="161" customFormat="1">
      <c r="A71" s="159"/>
      <c r="B71" s="159"/>
      <c r="C71" s="159"/>
      <c r="I71" s="162"/>
    </row>
    <row r="72" spans="1:9" s="161" customFormat="1">
      <c r="A72" s="159"/>
      <c r="B72" s="159"/>
      <c r="C72" s="159"/>
      <c r="I72" s="162"/>
    </row>
    <row r="73" spans="1:9" s="161" customFormat="1">
      <c r="A73" s="159"/>
      <c r="B73" s="159"/>
      <c r="C73" s="159"/>
      <c r="I73" s="162"/>
    </row>
    <row r="74" spans="1:9" s="161" customFormat="1">
      <c r="A74" s="159"/>
      <c r="B74" s="159"/>
      <c r="C74" s="159"/>
      <c r="I74" s="162"/>
    </row>
    <row r="75" spans="1:9" s="161" customFormat="1">
      <c r="A75" s="159"/>
      <c r="B75" s="159"/>
      <c r="C75" s="159"/>
      <c r="I75" s="162"/>
    </row>
    <row r="76" spans="1:9" s="161" customFormat="1">
      <c r="A76" s="159"/>
      <c r="B76" s="159"/>
      <c r="C76" s="159"/>
      <c r="I76" s="162"/>
    </row>
    <row r="77" spans="1:9" s="161" customFormat="1">
      <c r="A77" s="159"/>
      <c r="B77" s="159"/>
      <c r="C77" s="159"/>
      <c r="I77" s="162"/>
    </row>
    <row r="78" spans="1:9" s="161" customFormat="1">
      <c r="A78" s="159"/>
      <c r="B78" s="159"/>
      <c r="C78" s="159"/>
      <c r="I78" s="162"/>
    </row>
    <row r="79" spans="1:9" s="161" customFormat="1">
      <c r="A79" s="159"/>
      <c r="B79" s="159"/>
      <c r="C79" s="159"/>
      <c r="I79" s="162"/>
    </row>
    <row r="80" spans="1:9" s="161" customFormat="1">
      <c r="A80" s="159"/>
      <c r="B80" s="159"/>
      <c r="C80" s="159"/>
      <c r="I80" s="162"/>
    </row>
    <row r="81" spans="1:9" s="161" customFormat="1">
      <c r="A81" s="159"/>
      <c r="B81" s="159"/>
      <c r="C81" s="159"/>
      <c r="I81" s="162"/>
    </row>
    <row r="82" spans="1:9" s="161" customFormat="1">
      <c r="A82" s="159"/>
      <c r="B82" s="159"/>
      <c r="C82" s="159"/>
      <c r="I82" s="162"/>
    </row>
    <row r="83" spans="1:9" s="161" customFormat="1">
      <c r="A83" s="159"/>
      <c r="B83" s="159"/>
      <c r="C83" s="159"/>
      <c r="I83" s="162"/>
    </row>
    <row r="84" spans="1:9" s="161" customFormat="1">
      <c r="A84" s="159"/>
      <c r="B84" s="159"/>
      <c r="C84" s="159"/>
      <c r="I84" s="162"/>
    </row>
    <row r="85" spans="1:9" s="161" customFormat="1">
      <c r="A85" s="159"/>
      <c r="B85" s="159"/>
      <c r="C85" s="159"/>
      <c r="I85" s="162"/>
    </row>
    <row r="86" spans="1:9" s="161" customFormat="1">
      <c r="A86" s="159"/>
      <c r="B86" s="159"/>
      <c r="C86" s="159"/>
      <c r="I86" s="162"/>
    </row>
    <row r="87" spans="1:9" s="161" customFormat="1">
      <c r="A87" s="159"/>
      <c r="B87" s="159"/>
      <c r="C87" s="159"/>
      <c r="I87" s="162"/>
    </row>
    <row r="88" spans="1:9" s="161" customFormat="1">
      <c r="A88" s="159"/>
      <c r="B88" s="159"/>
      <c r="C88" s="159"/>
      <c r="I88" s="162"/>
    </row>
    <row r="89" spans="1:9" s="161" customFormat="1">
      <c r="A89" s="159"/>
      <c r="B89" s="159"/>
      <c r="C89" s="159"/>
      <c r="I89" s="162"/>
    </row>
    <row r="90" spans="1:9" s="161" customFormat="1">
      <c r="A90" s="159"/>
      <c r="B90" s="159"/>
      <c r="C90" s="159"/>
      <c r="I90" s="162"/>
    </row>
    <row r="91" spans="1:9" s="161" customFormat="1">
      <c r="A91" s="159"/>
      <c r="B91" s="159"/>
      <c r="C91" s="159"/>
      <c r="I91" s="162"/>
    </row>
    <row r="92" spans="1:9" s="161" customFormat="1">
      <c r="A92" s="159"/>
      <c r="B92" s="159"/>
      <c r="C92" s="159"/>
      <c r="I92" s="162"/>
    </row>
    <row r="93" spans="1:9" s="161" customFormat="1">
      <c r="A93" s="159"/>
      <c r="B93" s="159"/>
      <c r="C93" s="159"/>
      <c r="I93" s="162"/>
    </row>
    <row r="94" spans="1:9" s="161" customFormat="1">
      <c r="A94" s="159"/>
      <c r="B94" s="159"/>
      <c r="C94" s="159"/>
      <c r="I94" s="162"/>
    </row>
    <row r="95" spans="1:9" s="161" customFormat="1">
      <c r="A95" s="159"/>
      <c r="B95" s="159"/>
      <c r="C95" s="159"/>
      <c r="I95" s="162"/>
    </row>
    <row r="96" spans="1:9" s="161" customFormat="1">
      <c r="A96" s="159"/>
      <c r="B96" s="159"/>
      <c r="C96" s="159"/>
      <c r="I96" s="162"/>
    </row>
    <row r="97" spans="1:9" s="161" customFormat="1">
      <c r="A97" s="159"/>
      <c r="B97" s="159"/>
      <c r="C97" s="159"/>
      <c r="I97" s="162"/>
    </row>
    <row r="98" spans="1:9" s="161" customFormat="1">
      <c r="A98" s="159"/>
      <c r="B98" s="159"/>
      <c r="C98" s="159"/>
      <c r="I98" s="162"/>
    </row>
    <row r="99" spans="1:9" s="161" customFormat="1">
      <c r="A99" s="159"/>
      <c r="B99" s="159"/>
      <c r="C99" s="159"/>
      <c r="I99" s="162"/>
    </row>
    <row r="100" spans="1:9" s="161" customFormat="1">
      <c r="A100" s="159"/>
      <c r="B100" s="159"/>
      <c r="C100" s="159"/>
      <c r="I100" s="162"/>
    </row>
    <row r="101" spans="1:9" s="161" customFormat="1">
      <c r="A101" s="159"/>
      <c r="B101" s="159"/>
      <c r="C101" s="159"/>
      <c r="I101" s="162"/>
    </row>
    <row r="102" spans="1:9" s="161" customFormat="1">
      <c r="A102" s="159"/>
      <c r="B102" s="159"/>
      <c r="C102" s="159"/>
      <c r="I102" s="162"/>
    </row>
    <row r="103" spans="1:9" s="161" customFormat="1">
      <c r="A103" s="159"/>
      <c r="B103" s="159"/>
      <c r="C103" s="159"/>
      <c r="I103" s="162"/>
    </row>
    <row r="104" spans="1:9" s="161" customFormat="1">
      <c r="A104" s="159"/>
      <c r="B104" s="159"/>
      <c r="C104" s="159"/>
      <c r="I104" s="162"/>
    </row>
    <row r="105" spans="1:9" s="161" customFormat="1">
      <c r="A105" s="159"/>
      <c r="B105" s="159"/>
      <c r="C105" s="159"/>
      <c r="I105" s="162"/>
    </row>
    <row r="106" spans="1:9" s="161" customFormat="1">
      <c r="A106" s="159"/>
      <c r="B106" s="159"/>
      <c r="C106" s="159"/>
      <c r="I106" s="162"/>
    </row>
    <row r="107" spans="1:9" s="161" customFormat="1">
      <c r="A107" s="159"/>
      <c r="B107" s="159"/>
      <c r="C107" s="159"/>
      <c r="I107" s="162"/>
    </row>
    <row r="108" spans="1:9" s="161" customFormat="1">
      <c r="A108" s="159"/>
      <c r="B108" s="159"/>
      <c r="C108" s="159"/>
      <c r="I108" s="162"/>
    </row>
    <row r="109" spans="1:9" s="161" customFormat="1">
      <c r="A109" s="159"/>
      <c r="B109" s="159"/>
      <c r="C109" s="159"/>
      <c r="I109" s="162"/>
    </row>
    <row r="110" spans="1:9" s="161" customFormat="1">
      <c r="A110" s="159"/>
      <c r="B110" s="159"/>
      <c r="C110" s="159"/>
      <c r="I110" s="162"/>
    </row>
    <row r="111" spans="1:9" s="161" customFormat="1">
      <c r="A111" s="159"/>
      <c r="B111" s="159"/>
      <c r="C111" s="159"/>
      <c r="I111" s="162"/>
    </row>
    <row r="112" spans="1:9" s="161" customFormat="1">
      <c r="A112" s="159"/>
      <c r="B112" s="159"/>
      <c r="C112" s="159"/>
      <c r="I112" s="162"/>
    </row>
    <row r="113" spans="1:9" s="161" customFormat="1">
      <c r="A113" s="159"/>
      <c r="B113" s="159"/>
      <c r="C113" s="159"/>
      <c r="I113" s="162"/>
    </row>
    <row r="114" spans="1:9" s="161" customFormat="1">
      <c r="A114" s="159"/>
      <c r="B114" s="159"/>
      <c r="C114" s="159"/>
      <c r="I114" s="162"/>
    </row>
    <row r="115" spans="1:9" s="161" customFormat="1">
      <c r="A115" s="159"/>
      <c r="B115" s="159"/>
      <c r="C115" s="159"/>
      <c r="I115" s="162"/>
    </row>
    <row r="116" spans="1:9" s="161" customFormat="1">
      <c r="A116" s="159"/>
      <c r="B116" s="159"/>
      <c r="C116" s="159"/>
      <c r="I116" s="162"/>
    </row>
    <row r="117" spans="1:9" s="161" customFormat="1">
      <c r="A117" s="159"/>
      <c r="B117" s="159"/>
      <c r="C117" s="159"/>
      <c r="I117" s="162"/>
    </row>
    <row r="118" spans="1:9" s="161" customFormat="1">
      <c r="A118" s="159"/>
      <c r="B118" s="159"/>
      <c r="C118" s="159"/>
      <c r="I118" s="162"/>
    </row>
    <row r="119" spans="1:9" s="161" customFormat="1">
      <c r="A119" s="159"/>
      <c r="B119" s="159"/>
      <c r="C119" s="159"/>
      <c r="I119" s="162"/>
    </row>
    <row r="120" spans="1:9" s="161" customFormat="1">
      <c r="A120" s="159"/>
      <c r="B120" s="159"/>
      <c r="C120" s="159"/>
      <c r="I120" s="162"/>
    </row>
    <row r="121" spans="1:9" s="161" customFormat="1">
      <c r="A121" s="159"/>
      <c r="B121" s="159"/>
      <c r="C121" s="159"/>
      <c r="I121" s="162"/>
    </row>
    <row r="122" spans="1:9" s="161" customFormat="1">
      <c r="A122" s="159"/>
      <c r="B122" s="159"/>
      <c r="C122" s="159"/>
      <c r="I122" s="162"/>
    </row>
    <row r="123" spans="1:9" s="161" customFormat="1">
      <c r="A123" s="159"/>
      <c r="B123" s="159"/>
      <c r="C123" s="159"/>
      <c r="I123" s="162"/>
    </row>
    <row r="124" spans="1:9" s="161" customFormat="1">
      <c r="A124" s="159"/>
      <c r="B124" s="159"/>
      <c r="C124" s="159"/>
      <c r="I124" s="162"/>
    </row>
    <row r="125" spans="1:9" s="161" customFormat="1">
      <c r="A125" s="159"/>
      <c r="B125" s="159"/>
      <c r="C125" s="159"/>
      <c r="I125" s="162"/>
    </row>
    <row r="126" spans="1:9" s="161" customFormat="1">
      <c r="A126" s="159"/>
      <c r="B126" s="159"/>
      <c r="C126" s="159"/>
      <c r="I126" s="162"/>
    </row>
    <row r="127" spans="1:9" s="161" customFormat="1">
      <c r="A127" s="159"/>
      <c r="B127" s="159"/>
      <c r="C127" s="159"/>
      <c r="I127" s="162"/>
    </row>
    <row r="128" spans="1:9" s="161" customFormat="1">
      <c r="A128" s="159"/>
      <c r="B128" s="159"/>
      <c r="C128" s="159"/>
      <c r="I128" s="162"/>
    </row>
    <row r="129" spans="1:9" s="161" customFormat="1">
      <c r="A129" s="159"/>
      <c r="B129" s="159"/>
      <c r="C129" s="159"/>
      <c r="I129" s="162"/>
    </row>
    <row r="130" spans="1:9" s="161" customFormat="1">
      <c r="A130" s="159"/>
      <c r="B130" s="159"/>
      <c r="C130" s="159"/>
      <c r="I130" s="162"/>
    </row>
    <row r="131" spans="1:9" s="161" customFormat="1">
      <c r="A131" s="159"/>
      <c r="B131" s="159"/>
      <c r="C131" s="159"/>
      <c r="I131" s="162"/>
    </row>
    <row r="132" spans="1:9" s="161" customFormat="1">
      <c r="A132" s="159"/>
      <c r="B132" s="159"/>
      <c r="C132" s="159"/>
      <c r="I132" s="162"/>
    </row>
    <row r="133" spans="1:9" s="161" customFormat="1">
      <c r="A133" s="159"/>
      <c r="B133" s="159"/>
      <c r="C133" s="159"/>
      <c r="I133" s="162"/>
    </row>
    <row r="134" spans="1:9" s="161" customFormat="1">
      <c r="A134" s="159"/>
      <c r="B134" s="159"/>
      <c r="C134" s="159"/>
      <c r="I134" s="162"/>
    </row>
    <row r="135" spans="1:9" s="161" customFormat="1">
      <c r="A135" s="159"/>
      <c r="B135" s="159"/>
      <c r="C135" s="159"/>
      <c r="I135" s="162"/>
    </row>
    <row r="136" spans="1:9" s="161" customFormat="1">
      <c r="A136" s="159"/>
      <c r="B136" s="159"/>
      <c r="C136" s="159"/>
      <c r="I136" s="162"/>
    </row>
    <row r="137" spans="1:9" s="161" customFormat="1">
      <c r="A137" s="159"/>
      <c r="B137" s="159"/>
      <c r="C137" s="159"/>
      <c r="I137" s="162"/>
    </row>
    <row r="138" spans="1:9" s="161" customFormat="1">
      <c r="A138" s="159"/>
      <c r="B138" s="159"/>
      <c r="C138" s="159"/>
      <c r="I138" s="162"/>
    </row>
    <row r="139" spans="1:9" s="161" customFormat="1">
      <c r="A139" s="159"/>
      <c r="B139" s="159"/>
      <c r="C139" s="159"/>
      <c r="I139" s="162"/>
    </row>
    <row r="140" spans="1:9" s="161" customFormat="1">
      <c r="A140" s="159"/>
      <c r="B140" s="159"/>
      <c r="C140" s="159"/>
      <c r="I140" s="162"/>
    </row>
    <row r="141" spans="1:9" s="161" customFormat="1">
      <c r="A141" s="159"/>
      <c r="B141" s="159"/>
      <c r="C141" s="159"/>
      <c r="I141" s="162"/>
    </row>
    <row r="142" spans="1:9" s="161" customFormat="1">
      <c r="A142" s="159"/>
      <c r="B142" s="159"/>
      <c r="C142" s="159"/>
      <c r="I142" s="162"/>
    </row>
    <row r="143" spans="1:9" s="161" customFormat="1">
      <c r="A143" s="159"/>
      <c r="B143" s="159"/>
      <c r="C143" s="159"/>
      <c r="I143" s="162"/>
    </row>
    <row r="144" spans="1:9" s="161" customFormat="1">
      <c r="A144" s="159"/>
      <c r="B144" s="159"/>
      <c r="C144" s="159"/>
      <c r="I144" s="162"/>
    </row>
    <row r="145" spans="1:9" s="161" customFormat="1">
      <c r="A145" s="159"/>
      <c r="B145" s="159"/>
      <c r="C145" s="159"/>
      <c r="I145" s="162"/>
    </row>
    <row r="146" spans="1:9" s="161" customFormat="1">
      <c r="A146" s="159"/>
      <c r="B146" s="159"/>
      <c r="C146" s="159"/>
      <c r="I146" s="162"/>
    </row>
    <row r="147" spans="1:9" s="161" customFormat="1">
      <c r="A147" s="159"/>
      <c r="B147" s="159"/>
      <c r="C147" s="159"/>
      <c r="I147" s="162"/>
    </row>
    <row r="148" spans="1:9" s="161" customFormat="1">
      <c r="A148" s="159"/>
      <c r="B148" s="159"/>
      <c r="C148" s="159"/>
      <c r="I148" s="162"/>
    </row>
    <row r="149" spans="1:9" s="161" customFormat="1">
      <c r="A149" s="159"/>
      <c r="B149" s="159"/>
      <c r="C149" s="159"/>
      <c r="I149" s="162"/>
    </row>
    <row r="150" spans="1:9" s="161" customFormat="1">
      <c r="A150" s="159"/>
      <c r="B150" s="159"/>
      <c r="C150" s="159"/>
      <c r="I150" s="162"/>
    </row>
    <row r="151" spans="1:9" s="161" customFormat="1">
      <c r="A151" s="159"/>
      <c r="B151" s="159"/>
      <c r="C151" s="159"/>
      <c r="I151" s="162"/>
    </row>
    <row r="152" spans="1:9" s="161" customFormat="1">
      <c r="A152" s="159"/>
      <c r="B152" s="159"/>
      <c r="C152" s="159"/>
      <c r="I152" s="162"/>
    </row>
    <row r="153" spans="1:9" s="161" customFormat="1">
      <c r="A153" s="159"/>
      <c r="B153" s="159"/>
      <c r="C153" s="159"/>
      <c r="I153" s="162"/>
    </row>
    <row r="154" spans="1:9" s="161" customFormat="1">
      <c r="A154" s="159"/>
      <c r="B154" s="159"/>
      <c r="C154" s="159"/>
      <c r="I154" s="162"/>
    </row>
    <row r="155" spans="1:9" s="161" customFormat="1">
      <c r="A155" s="159"/>
      <c r="B155" s="159"/>
      <c r="C155" s="159"/>
      <c r="I155" s="162"/>
    </row>
    <row r="156" spans="1:9" s="161" customFormat="1">
      <c r="A156" s="159"/>
      <c r="B156" s="159"/>
      <c r="C156" s="159"/>
      <c r="I156" s="162"/>
    </row>
    <row r="157" spans="1:9" s="161" customFormat="1">
      <c r="A157" s="159"/>
      <c r="B157" s="159"/>
      <c r="C157" s="159"/>
      <c r="I157" s="162"/>
    </row>
    <row r="158" spans="1:9" s="161" customFormat="1">
      <c r="A158" s="159"/>
      <c r="B158" s="159"/>
      <c r="C158" s="159"/>
      <c r="I158" s="162"/>
    </row>
    <row r="159" spans="1:9" s="161" customFormat="1">
      <c r="A159" s="159"/>
      <c r="B159" s="159"/>
      <c r="C159" s="159"/>
      <c r="I159" s="162"/>
    </row>
    <row r="160" spans="1:9" s="161" customFormat="1">
      <c r="A160" s="159"/>
      <c r="B160" s="159"/>
      <c r="C160" s="159"/>
      <c r="I160" s="162"/>
    </row>
    <row r="161" spans="1:9" s="161" customFormat="1">
      <c r="A161" s="159"/>
      <c r="B161" s="159"/>
      <c r="C161" s="159"/>
      <c r="I161" s="162"/>
    </row>
    <row r="162" spans="1:9" s="161" customFormat="1">
      <c r="A162" s="159"/>
      <c r="B162" s="159"/>
      <c r="C162" s="159"/>
      <c r="I162" s="162"/>
    </row>
    <row r="163" spans="1:9" s="161" customFormat="1">
      <c r="A163" s="159"/>
      <c r="B163" s="159"/>
      <c r="C163" s="159"/>
      <c r="I163" s="162"/>
    </row>
    <row r="164" spans="1:9" s="161" customFormat="1">
      <c r="A164" s="159"/>
      <c r="B164" s="159"/>
      <c r="C164" s="159"/>
      <c r="I164" s="162"/>
    </row>
    <row r="165" spans="1:9" s="161" customFormat="1">
      <c r="A165" s="159"/>
      <c r="B165" s="159"/>
      <c r="C165" s="159"/>
      <c r="I165" s="162"/>
    </row>
    <row r="166" spans="1:9" s="161" customFormat="1">
      <c r="A166" s="159"/>
      <c r="B166" s="159"/>
      <c r="C166" s="159"/>
      <c r="I166" s="162"/>
    </row>
    <row r="167" spans="1:9" s="161" customFormat="1">
      <c r="A167" s="159"/>
      <c r="B167" s="159"/>
      <c r="C167" s="159"/>
      <c r="I167" s="162"/>
    </row>
    <row r="168" spans="1:9" s="161" customFormat="1">
      <c r="A168" s="159"/>
      <c r="B168" s="159"/>
      <c r="C168" s="159"/>
      <c r="I168" s="162"/>
    </row>
    <row r="169" spans="1:9" s="161" customFormat="1">
      <c r="A169" s="159"/>
      <c r="B169" s="159"/>
      <c r="C169" s="159"/>
      <c r="I169" s="162"/>
    </row>
    <row r="170" spans="1:9" s="161" customFormat="1">
      <c r="A170" s="159"/>
      <c r="B170" s="159"/>
      <c r="C170" s="159"/>
      <c r="I170" s="162"/>
    </row>
    <row r="171" spans="1:9" s="161" customFormat="1">
      <c r="A171" s="159"/>
      <c r="B171" s="159"/>
      <c r="C171" s="159"/>
      <c r="I171" s="162"/>
    </row>
    <row r="172" spans="1:9" s="161" customFormat="1">
      <c r="A172" s="159"/>
      <c r="B172" s="159"/>
      <c r="C172" s="159"/>
      <c r="I172" s="162"/>
    </row>
    <row r="173" spans="1:9" s="161" customFormat="1">
      <c r="A173" s="159"/>
      <c r="B173" s="159"/>
      <c r="C173" s="159"/>
      <c r="I173" s="162"/>
    </row>
    <row r="174" spans="1:9" s="161" customFormat="1">
      <c r="A174" s="159"/>
      <c r="B174" s="159"/>
      <c r="C174" s="159"/>
      <c r="I174" s="162"/>
    </row>
    <row r="175" spans="1:9" s="161" customFormat="1">
      <c r="A175" s="159"/>
      <c r="B175" s="159"/>
      <c r="C175" s="159"/>
      <c r="I175" s="162"/>
    </row>
    <row r="176" spans="1:9" s="161" customFormat="1">
      <c r="A176" s="159"/>
      <c r="B176" s="159"/>
      <c r="C176" s="159"/>
      <c r="I176" s="162"/>
    </row>
    <row r="177" spans="1:9" s="161" customFormat="1">
      <c r="A177" s="159"/>
      <c r="B177" s="159"/>
      <c r="C177" s="159"/>
      <c r="I177" s="162"/>
    </row>
    <row r="178" spans="1:9" s="161" customFormat="1">
      <c r="A178" s="159"/>
      <c r="B178" s="159"/>
      <c r="C178" s="159"/>
      <c r="I178" s="162"/>
    </row>
    <row r="179" spans="1:9" s="161" customFormat="1">
      <c r="A179" s="159"/>
      <c r="B179" s="159"/>
      <c r="C179" s="159"/>
      <c r="I179" s="162"/>
    </row>
    <row r="180" spans="1:9" s="161" customFormat="1">
      <c r="A180" s="159"/>
      <c r="B180" s="159"/>
      <c r="C180" s="159"/>
      <c r="I180" s="162"/>
    </row>
    <row r="181" spans="1:9" s="161" customFormat="1">
      <c r="A181" s="159"/>
      <c r="B181" s="159"/>
      <c r="C181" s="159"/>
      <c r="I181" s="162"/>
    </row>
    <row r="182" spans="1:9" s="161" customFormat="1">
      <c r="A182" s="159"/>
      <c r="B182" s="159"/>
      <c r="C182" s="159"/>
      <c r="I182" s="162"/>
    </row>
    <row r="183" spans="1:9" s="161" customFormat="1">
      <c r="A183" s="159"/>
      <c r="B183" s="159"/>
      <c r="C183" s="159"/>
      <c r="I183" s="162"/>
    </row>
    <row r="184" spans="1:9" s="161" customFormat="1">
      <c r="A184" s="159"/>
      <c r="B184" s="159"/>
      <c r="C184" s="159"/>
      <c r="I184" s="162"/>
    </row>
    <row r="185" spans="1:9" s="161" customFormat="1">
      <c r="A185" s="159"/>
      <c r="B185" s="159"/>
      <c r="C185" s="159"/>
      <c r="I185" s="162"/>
    </row>
    <row r="186" spans="1:9" s="161" customFormat="1">
      <c r="A186" s="159"/>
      <c r="B186" s="159"/>
      <c r="C186" s="159"/>
      <c r="I186" s="162"/>
    </row>
    <row r="187" spans="1:9" s="161" customFormat="1">
      <c r="A187" s="159"/>
      <c r="B187" s="159"/>
      <c r="C187" s="159"/>
      <c r="I187" s="162"/>
    </row>
    <row r="188" spans="1:9" s="161" customFormat="1">
      <c r="A188" s="159"/>
      <c r="B188" s="159"/>
      <c r="C188" s="159"/>
      <c r="I188" s="162"/>
    </row>
    <row r="189" spans="1:9" s="161" customFormat="1">
      <c r="A189" s="159"/>
      <c r="B189" s="159"/>
      <c r="C189" s="159"/>
      <c r="I189" s="162"/>
    </row>
    <row r="190" spans="1:9" s="161" customFormat="1">
      <c r="A190" s="159"/>
      <c r="B190" s="159"/>
      <c r="C190" s="159"/>
      <c r="I190" s="162"/>
    </row>
    <row r="191" spans="1:9" s="161" customFormat="1">
      <c r="A191" s="159"/>
      <c r="B191" s="159"/>
      <c r="C191" s="159"/>
      <c r="I191" s="162"/>
    </row>
    <row r="192" spans="1:9" s="161" customFormat="1">
      <c r="A192" s="159"/>
      <c r="B192" s="159"/>
      <c r="C192" s="159"/>
      <c r="I192" s="162"/>
    </row>
    <row r="193" spans="1:9" s="161" customFormat="1">
      <c r="A193" s="159"/>
      <c r="B193" s="159"/>
      <c r="C193" s="159"/>
      <c r="I193" s="162"/>
    </row>
    <row r="194" spans="1:9" s="161" customFormat="1">
      <c r="A194" s="159"/>
      <c r="B194" s="159"/>
      <c r="C194" s="159"/>
      <c r="I194" s="162"/>
    </row>
    <row r="195" spans="1:9" s="161" customFormat="1">
      <c r="A195" s="159"/>
      <c r="B195" s="159"/>
      <c r="C195" s="159"/>
      <c r="I195" s="162"/>
    </row>
    <row r="196" spans="1:9" s="161" customFormat="1">
      <c r="A196" s="159"/>
      <c r="B196" s="159"/>
      <c r="C196" s="159"/>
      <c r="I196" s="162"/>
    </row>
    <row r="197" spans="1:9" s="161" customFormat="1">
      <c r="A197" s="159"/>
      <c r="B197" s="159"/>
      <c r="C197" s="159"/>
      <c r="I197" s="162"/>
    </row>
    <row r="198" spans="1:9" s="161" customFormat="1">
      <c r="A198" s="159"/>
      <c r="B198" s="159"/>
      <c r="C198" s="159"/>
      <c r="I198" s="162"/>
    </row>
    <row r="199" spans="1:9" s="161" customFormat="1">
      <c r="A199" s="159"/>
      <c r="B199" s="159"/>
      <c r="C199" s="159"/>
      <c r="I199" s="162"/>
    </row>
    <row r="200" spans="1:9" s="161" customFormat="1">
      <c r="A200" s="159"/>
      <c r="B200" s="159"/>
      <c r="C200" s="159"/>
      <c r="I200" s="162"/>
    </row>
    <row r="201" spans="1:9" s="161" customFormat="1">
      <c r="A201" s="159"/>
      <c r="B201" s="159"/>
      <c r="C201" s="159"/>
      <c r="I201" s="162"/>
    </row>
    <row r="202" spans="1:9" s="161" customFormat="1">
      <c r="A202" s="159"/>
      <c r="B202" s="159"/>
      <c r="C202" s="159"/>
      <c r="I202" s="162"/>
    </row>
    <row r="203" spans="1:9" s="161" customFormat="1">
      <c r="A203" s="159"/>
      <c r="B203" s="159"/>
      <c r="C203" s="159"/>
      <c r="I203" s="162"/>
    </row>
    <row r="204" spans="1:9" s="161" customFormat="1">
      <c r="A204" s="159"/>
      <c r="B204" s="159"/>
      <c r="C204" s="159"/>
      <c r="I204" s="162"/>
    </row>
    <row r="205" spans="1:9" s="161" customFormat="1">
      <c r="A205" s="159"/>
      <c r="B205" s="159"/>
      <c r="C205" s="159"/>
      <c r="I205" s="162"/>
    </row>
    <row r="206" spans="1:9" s="161" customFormat="1">
      <c r="A206" s="159"/>
      <c r="B206" s="159"/>
      <c r="C206" s="159"/>
      <c r="I206" s="162"/>
    </row>
    <row r="207" spans="1:9" s="161" customFormat="1">
      <c r="A207" s="159"/>
      <c r="B207" s="159"/>
      <c r="C207" s="159"/>
      <c r="I207" s="162"/>
    </row>
    <row r="208" spans="1:9" s="161" customFormat="1">
      <c r="A208" s="159"/>
      <c r="B208" s="159"/>
      <c r="C208" s="159"/>
      <c r="I208" s="162"/>
    </row>
    <row r="209" spans="1:9" s="161" customFormat="1">
      <c r="A209" s="159"/>
      <c r="B209" s="159"/>
      <c r="C209" s="159"/>
      <c r="I209" s="162"/>
    </row>
    <row r="210" spans="1:9" s="161" customFormat="1">
      <c r="A210" s="159"/>
      <c r="B210" s="159"/>
      <c r="C210" s="159"/>
      <c r="I210" s="162"/>
    </row>
    <row r="211" spans="1:9" s="161" customFormat="1">
      <c r="A211" s="159"/>
      <c r="B211" s="159"/>
      <c r="C211" s="159"/>
      <c r="I211" s="162"/>
    </row>
    <row r="212" spans="1:9" s="161" customFormat="1">
      <c r="A212" s="159"/>
      <c r="B212" s="159"/>
      <c r="C212" s="159"/>
      <c r="I212" s="162"/>
    </row>
    <row r="213" spans="1:9" s="161" customFormat="1">
      <c r="A213" s="159"/>
      <c r="B213" s="159"/>
      <c r="C213" s="159"/>
      <c r="I213" s="162"/>
    </row>
    <row r="214" spans="1:9" s="161" customFormat="1">
      <c r="A214" s="159"/>
      <c r="B214" s="159"/>
      <c r="C214" s="159"/>
      <c r="I214" s="162"/>
    </row>
    <row r="215" spans="1:9" s="161" customFormat="1">
      <c r="A215" s="159"/>
      <c r="B215" s="159"/>
      <c r="C215" s="159"/>
      <c r="I215" s="162"/>
    </row>
    <row r="216" spans="1:9" s="161" customFormat="1">
      <c r="A216" s="159"/>
      <c r="B216" s="159"/>
      <c r="C216" s="159"/>
      <c r="I216" s="162"/>
    </row>
    <row r="217" spans="1:9" s="161" customFormat="1">
      <c r="A217" s="159"/>
      <c r="B217" s="159"/>
      <c r="C217" s="159"/>
      <c r="I217" s="162"/>
    </row>
    <row r="218" spans="1:9" s="161" customFormat="1">
      <c r="A218" s="159"/>
      <c r="B218" s="159"/>
      <c r="C218" s="159"/>
      <c r="I218" s="162"/>
    </row>
    <row r="219" spans="1:9" s="161" customFormat="1">
      <c r="A219" s="159"/>
      <c r="B219" s="159"/>
      <c r="C219" s="159"/>
      <c r="I219" s="162"/>
    </row>
    <row r="220" spans="1:9" s="161" customFormat="1">
      <c r="A220" s="159"/>
      <c r="B220" s="159"/>
      <c r="C220" s="159"/>
      <c r="I220" s="162"/>
    </row>
    <row r="221" spans="1:9" s="161" customFormat="1">
      <c r="A221" s="159"/>
      <c r="B221" s="159"/>
      <c r="C221" s="159"/>
      <c r="I221" s="162"/>
    </row>
    <row r="222" spans="1:9" s="161" customFormat="1">
      <c r="A222" s="159"/>
      <c r="B222" s="159"/>
      <c r="C222" s="159"/>
      <c r="I222" s="162"/>
    </row>
    <row r="223" spans="1:9" s="161" customFormat="1">
      <c r="A223" s="159"/>
      <c r="B223" s="159"/>
      <c r="C223" s="159"/>
      <c r="I223" s="162"/>
    </row>
    <row r="224" spans="1:9" s="161" customFormat="1">
      <c r="A224" s="159"/>
      <c r="B224" s="159"/>
      <c r="C224" s="159"/>
      <c r="I224" s="162"/>
    </row>
    <row r="225" spans="1:9" s="161" customFormat="1">
      <c r="A225" s="159"/>
      <c r="B225" s="159"/>
      <c r="C225" s="159"/>
      <c r="I225" s="162"/>
    </row>
    <row r="226" spans="1:9" s="161" customFormat="1">
      <c r="A226" s="159"/>
      <c r="B226" s="159"/>
      <c r="C226" s="159"/>
      <c r="I226" s="162"/>
    </row>
    <row r="227" spans="1:9" s="161" customFormat="1">
      <c r="A227" s="159"/>
      <c r="B227" s="159"/>
      <c r="C227" s="159"/>
      <c r="I227" s="162"/>
    </row>
    <row r="228" spans="1:9" s="161" customFormat="1">
      <c r="A228" s="159"/>
      <c r="B228" s="159"/>
      <c r="C228" s="159"/>
      <c r="I228" s="162"/>
    </row>
    <row r="229" spans="1:9" s="161" customFormat="1">
      <c r="A229" s="159"/>
      <c r="B229" s="159"/>
      <c r="C229" s="159"/>
      <c r="I229" s="162"/>
    </row>
    <row r="230" spans="1:9" s="161" customFormat="1">
      <c r="A230" s="159"/>
      <c r="B230" s="159"/>
      <c r="C230" s="159"/>
      <c r="I230" s="162"/>
    </row>
    <row r="231" spans="1:9" s="161" customFormat="1">
      <c r="A231" s="159"/>
      <c r="B231" s="159"/>
      <c r="C231" s="159"/>
      <c r="I231" s="162"/>
    </row>
    <row r="232" spans="1:9" s="161" customFormat="1">
      <c r="A232" s="159"/>
      <c r="B232" s="159"/>
      <c r="C232" s="159"/>
      <c r="I232" s="162"/>
    </row>
    <row r="233" spans="1:9" s="161" customFormat="1">
      <c r="A233" s="159"/>
      <c r="B233" s="159"/>
      <c r="C233" s="159"/>
      <c r="I233" s="162"/>
    </row>
    <row r="234" spans="1:9" s="161" customFormat="1">
      <c r="A234" s="159"/>
      <c r="B234" s="159"/>
      <c r="C234" s="159"/>
      <c r="I234" s="162"/>
    </row>
    <row r="235" spans="1:9" s="161" customFormat="1">
      <c r="A235" s="159"/>
      <c r="B235" s="159"/>
      <c r="C235" s="159"/>
      <c r="I235" s="162"/>
    </row>
    <row r="236" spans="1:9" s="161" customFormat="1">
      <c r="A236" s="159"/>
      <c r="B236" s="159"/>
      <c r="C236" s="159"/>
      <c r="I236" s="162"/>
    </row>
    <row r="237" spans="1:9" s="161" customFormat="1">
      <c r="A237" s="159"/>
      <c r="B237" s="159"/>
      <c r="C237" s="159"/>
      <c r="I237" s="162"/>
    </row>
    <row r="238" spans="1:9" s="161" customFormat="1">
      <c r="A238" s="159"/>
      <c r="B238" s="159"/>
      <c r="C238" s="159"/>
      <c r="I238" s="162"/>
    </row>
    <row r="239" spans="1:9" s="161" customFormat="1">
      <c r="A239" s="159"/>
      <c r="B239" s="159"/>
      <c r="C239" s="159"/>
      <c r="I239" s="162"/>
    </row>
    <row r="240" spans="1:9" s="161" customFormat="1">
      <c r="A240" s="159"/>
      <c r="B240" s="159"/>
      <c r="C240" s="159"/>
      <c r="I240" s="162"/>
    </row>
    <row r="241" spans="1:9" s="161" customFormat="1">
      <c r="A241" s="159"/>
      <c r="B241" s="159"/>
      <c r="C241" s="159"/>
      <c r="I241" s="162"/>
    </row>
    <row r="242" spans="1:9" s="161" customFormat="1">
      <c r="A242" s="159"/>
      <c r="B242" s="159"/>
      <c r="C242" s="159"/>
      <c r="I242" s="162"/>
    </row>
    <row r="243" spans="1:9" s="161" customFormat="1">
      <c r="A243" s="159"/>
      <c r="B243" s="159"/>
      <c r="C243" s="159"/>
      <c r="I243" s="162"/>
    </row>
    <row r="244" spans="1:9" s="161" customFormat="1">
      <c r="A244" s="159"/>
      <c r="B244" s="159"/>
      <c r="C244" s="159"/>
      <c r="I244" s="162"/>
    </row>
    <row r="245" spans="1:9" s="161" customFormat="1">
      <c r="A245" s="159"/>
      <c r="B245" s="159"/>
      <c r="C245" s="159"/>
      <c r="I245" s="162"/>
    </row>
    <row r="246" spans="1:9" s="161" customFormat="1">
      <c r="A246" s="159"/>
      <c r="B246" s="159"/>
      <c r="C246" s="159"/>
      <c r="I246" s="162"/>
    </row>
    <row r="247" spans="1:9" s="161" customFormat="1">
      <c r="A247" s="159"/>
      <c r="B247" s="159"/>
      <c r="C247" s="159"/>
      <c r="I247" s="162"/>
    </row>
    <row r="248" spans="1:9" s="161" customFormat="1">
      <c r="A248" s="159"/>
      <c r="B248" s="159"/>
      <c r="C248" s="159"/>
      <c r="I248" s="162"/>
    </row>
    <row r="249" spans="1:9" s="161" customFormat="1">
      <c r="A249" s="159"/>
      <c r="B249" s="159"/>
      <c r="C249" s="159"/>
      <c r="I249" s="162"/>
    </row>
    <row r="250" spans="1:9" s="161" customFormat="1">
      <c r="A250" s="159"/>
      <c r="B250" s="159"/>
      <c r="C250" s="159"/>
      <c r="I250" s="162"/>
    </row>
    <row r="251" spans="1:9" s="161" customFormat="1">
      <c r="A251" s="159"/>
      <c r="B251" s="159"/>
      <c r="C251" s="159"/>
      <c r="I251" s="162"/>
    </row>
    <row r="252" spans="1:9" s="161" customFormat="1">
      <c r="A252" s="159"/>
      <c r="B252" s="159"/>
      <c r="C252" s="159"/>
      <c r="I252" s="162"/>
    </row>
    <row r="253" spans="1:9" s="161" customFormat="1">
      <c r="A253" s="159"/>
      <c r="B253" s="159"/>
      <c r="C253" s="159"/>
      <c r="I253" s="162"/>
    </row>
    <row r="254" spans="1:9" s="161" customFormat="1">
      <c r="A254" s="159"/>
      <c r="B254" s="159"/>
      <c r="C254" s="159"/>
      <c r="I254" s="162"/>
    </row>
    <row r="255" spans="1:9" s="161" customFormat="1">
      <c r="A255" s="159"/>
      <c r="B255" s="159"/>
      <c r="C255" s="159"/>
      <c r="I255" s="162"/>
    </row>
    <row r="256" spans="1:9" s="161" customFormat="1">
      <c r="A256" s="159"/>
      <c r="B256" s="159"/>
      <c r="C256" s="159"/>
      <c r="I256" s="162"/>
    </row>
    <row r="257" spans="1:9" s="161" customFormat="1">
      <c r="A257" s="159"/>
      <c r="B257" s="159"/>
      <c r="C257" s="159"/>
      <c r="I257" s="162"/>
    </row>
    <row r="258" spans="1:9" s="161" customFormat="1">
      <c r="A258" s="159"/>
      <c r="B258" s="159"/>
      <c r="C258" s="159"/>
      <c r="I258" s="162"/>
    </row>
    <row r="259" spans="1:9" s="161" customFormat="1">
      <c r="A259" s="159"/>
      <c r="B259" s="159"/>
      <c r="C259" s="159"/>
      <c r="I259" s="162"/>
    </row>
    <row r="260" spans="1:9" s="161" customFormat="1">
      <c r="A260" s="159"/>
      <c r="B260" s="159"/>
      <c r="C260" s="159"/>
      <c r="I260" s="162"/>
    </row>
    <row r="261" spans="1:9" s="161" customFormat="1">
      <c r="A261" s="159"/>
      <c r="B261" s="159"/>
      <c r="C261" s="159"/>
      <c r="I261" s="162"/>
    </row>
    <row r="262" spans="1:9" s="161" customFormat="1">
      <c r="A262" s="159"/>
      <c r="B262" s="159"/>
      <c r="C262" s="159"/>
      <c r="I262" s="162"/>
    </row>
    <row r="263" spans="1:9" s="161" customFormat="1">
      <c r="A263" s="159"/>
      <c r="B263" s="159"/>
      <c r="C263" s="159"/>
      <c r="I263" s="162"/>
    </row>
    <row r="264" spans="1:9" s="161" customFormat="1">
      <c r="A264" s="159"/>
      <c r="B264" s="159"/>
      <c r="C264" s="159"/>
      <c r="I264" s="162"/>
    </row>
    <row r="265" spans="1:9" s="161" customFormat="1">
      <c r="A265" s="159"/>
      <c r="B265" s="159"/>
      <c r="C265" s="159"/>
      <c r="I265" s="162"/>
    </row>
    <row r="266" spans="1:9" s="161" customFormat="1">
      <c r="A266" s="159"/>
      <c r="B266" s="159"/>
      <c r="C266" s="159"/>
      <c r="I266" s="162"/>
    </row>
    <row r="267" spans="1:9" s="161" customFormat="1">
      <c r="A267" s="159"/>
      <c r="B267" s="159"/>
      <c r="C267" s="159"/>
      <c r="I267" s="162"/>
    </row>
    <row r="268" spans="1:9" s="161" customFormat="1">
      <c r="A268" s="159"/>
      <c r="B268" s="159"/>
      <c r="C268" s="159"/>
      <c r="I268" s="162"/>
    </row>
    <row r="269" spans="1:9" s="161" customFormat="1">
      <c r="A269" s="159"/>
      <c r="B269" s="159"/>
      <c r="C269" s="159"/>
      <c r="I269" s="162"/>
    </row>
    <row r="270" spans="1:9" s="161" customFormat="1">
      <c r="A270" s="159"/>
      <c r="B270" s="159"/>
      <c r="C270" s="159"/>
      <c r="I270" s="162"/>
    </row>
    <row r="271" spans="1:9" s="161" customFormat="1">
      <c r="A271" s="159"/>
      <c r="B271" s="159"/>
      <c r="C271" s="159"/>
      <c r="I271" s="162"/>
    </row>
    <row r="272" spans="1:9" s="161" customFormat="1">
      <c r="A272" s="159"/>
      <c r="B272" s="159"/>
      <c r="C272" s="159"/>
      <c r="I272" s="162"/>
    </row>
    <row r="273" spans="1:9" s="161" customFormat="1">
      <c r="A273" s="159"/>
      <c r="B273" s="159"/>
      <c r="C273" s="159"/>
      <c r="I273" s="162"/>
    </row>
    <row r="274" spans="1:9" s="161" customFormat="1">
      <c r="A274" s="159"/>
      <c r="B274" s="159"/>
      <c r="C274" s="159"/>
      <c r="I274" s="162"/>
    </row>
    <row r="275" spans="1:9" s="161" customFormat="1">
      <c r="A275" s="159"/>
      <c r="B275" s="159"/>
      <c r="C275" s="159"/>
      <c r="I275" s="162"/>
    </row>
    <row r="276" spans="1:9" s="161" customFormat="1">
      <c r="A276" s="159"/>
      <c r="B276" s="159"/>
      <c r="C276" s="159"/>
      <c r="I276" s="162"/>
    </row>
    <row r="277" spans="1:9" s="161" customFormat="1">
      <c r="A277" s="159"/>
      <c r="B277" s="159"/>
      <c r="C277" s="159"/>
      <c r="I277" s="162"/>
    </row>
    <row r="278" spans="1:9" s="161" customFormat="1">
      <c r="A278" s="159"/>
      <c r="B278" s="159"/>
      <c r="C278" s="159"/>
      <c r="I278" s="162"/>
    </row>
    <row r="279" spans="1:9" s="161" customFormat="1">
      <c r="A279" s="159"/>
      <c r="B279" s="159"/>
      <c r="C279" s="159"/>
      <c r="I279" s="162"/>
    </row>
    <row r="280" spans="1:9" s="161" customFormat="1">
      <c r="A280" s="159"/>
      <c r="B280" s="159"/>
      <c r="C280" s="159"/>
      <c r="I280" s="162"/>
    </row>
    <row r="281" spans="1:9" s="161" customFormat="1">
      <c r="A281" s="159"/>
      <c r="B281" s="159"/>
      <c r="C281" s="159"/>
      <c r="I281" s="162"/>
    </row>
    <row r="282" spans="1:9" s="161" customFormat="1">
      <c r="A282" s="159"/>
      <c r="B282" s="159"/>
      <c r="C282" s="159"/>
      <c r="I282" s="162"/>
    </row>
    <row r="283" spans="1:9" s="161" customFormat="1">
      <c r="A283" s="159"/>
      <c r="B283" s="159"/>
      <c r="C283" s="159"/>
      <c r="I283" s="162"/>
    </row>
    <row r="284" spans="1:9" s="161" customFormat="1">
      <c r="A284" s="159"/>
      <c r="B284" s="159"/>
      <c r="C284" s="159"/>
      <c r="I284" s="162"/>
    </row>
    <row r="285" spans="1:9" s="161" customFormat="1">
      <c r="A285" s="159"/>
      <c r="B285" s="159"/>
      <c r="C285" s="159"/>
      <c r="I285" s="162"/>
    </row>
    <row r="286" spans="1:9" s="161" customFormat="1">
      <c r="A286" s="159"/>
      <c r="B286" s="159"/>
      <c r="C286" s="159"/>
      <c r="I286" s="162"/>
    </row>
    <row r="287" spans="1:9" s="161" customFormat="1">
      <c r="A287" s="159"/>
      <c r="B287" s="159"/>
      <c r="C287" s="159"/>
      <c r="I287" s="162"/>
    </row>
    <row r="288" spans="1:9" s="161" customFormat="1">
      <c r="A288" s="159"/>
      <c r="B288" s="159"/>
      <c r="C288" s="159"/>
      <c r="I288" s="162"/>
    </row>
    <row r="289" spans="1:9" s="161" customFormat="1">
      <c r="A289" s="159"/>
      <c r="B289" s="159"/>
      <c r="C289" s="159"/>
      <c r="I289" s="162"/>
    </row>
    <row r="290" spans="1:9" s="161" customFormat="1">
      <c r="A290" s="159"/>
      <c r="B290" s="159"/>
      <c r="C290" s="159"/>
      <c r="I290" s="162"/>
    </row>
    <row r="291" spans="1:9" s="161" customFormat="1">
      <c r="A291" s="159"/>
      <c r="B291" s="159"/>
      <c r="C291" s="159"/>
      <c r="I291" s="162"/>
    </row>
    <row r="292" spans="1:9" s="161" customFormat="1">
      <c r="A292" s="159"/>
      <c r="B292" s="159"/>
      <c r="C292" s="159"/>
      <c r="I292" s="162"/>
    </row>
    <row r="293" spans="1:9" s="161" customFormat="1">
      <c r="A293" s="159"/>
      <c r="B293" s="159"/>
      <c r="C293" s="159"/>
      <c r="I293" s="162"/>
    </row>
    <row r="294" spans="1:9" s="161" customFormat="1">
      <c r="A294" s="159"/>
      <c r="B294" s="159"/>
      <c r="C294" s="159"/>
      <c r="I294" s="162"/>
    </row>
    <row r="295" spans="1:9" s="161" customFormat="1">
      <c r="A295" s="159"/>
      <c r="B295" s="159"/>
      <c r="C295" s="159"/>
      <c r="I295" s="162"/>
    </row>
    <row r="296" spans="1:9" s="161" customFormat="1">
      <c r="A296" s="159"/>
      <c r="B296" s="159"/>
      <c r="C296" s="159"/>
      <c r="I296" s="162"/>
    </row>
    <row r="297" spans="1:9" s="161" customFormat="1">
      <c r="A297" s="159"/>
      <c r="B297" s="159"/>
      <c r="C297" s="159"/>
      <c r="I297" s="162"/>
    </row>
    <row r="298" spans="1:9" s="161" customFormat="1">
      <c r="A298" s="159"/>
      <c r="B298" s="159"/>
      <c r="C298" s="159"/>
      <c r="I298" s="162"/>
    </row>
    <row r="299" spans="1:9" s="161" customFormat="1">
      <c r="A299" s="159"/>
      <c r="B299" s="159"/>
      <c r="C299" s="159"/>
      <c r="I299" s="162"/>
    </row>
    <row r="300" spans="1:9" s="161" customFormat="1">
      <c r="A300" s="159"/>
      <c r="B300" s="159"/>
      <c r="C300" s="159"/>
      <c r="I300" s="162"/>
    </row>
    <row r="301" spans="1:9" s="161" customFormat="1">
      <c r="A301" s="159"/>
      <c r="B301" s="159"/>
      <c r="C301" s="159"/>
      <c r="I301" s="162"/>
    </row>
    <row r="302" spans="1:9" s="161" customFormat="1">
      <c r="A302" s="159"/>
      <c r="B302" s="159"/>
      <c r="C302" s="159"/>
      <c r="I302" s="162"/>
    </row>
    <row r="303" spans="1:9" s="161" customFormat="1">
      <c r="A303" s="159"/>
      <c r="B303" s="159"/>
      <c r="C303" s="159"/>
      <c r="I303" s="162"/>
    </row>
    <row r="304" spans="1:9" s="161" customFormat="1">
      <c r="A304" s="159"/>
      <c r="B304" s="159"/>
      <c r="C304" s="159"/>
      <c r="I304" s="162"/>
    </row>
    <row r="305" spans="1:9" s="161" customFormat="1">
      <c r="A305" s="159"/>
      <c r="B305" s="159"/>
      <c r="C305" s="159"/>
      <c r="I305" s="162"/>
    </row>
    <row r="306" spans="1:9" s="161" customFormat="1">
      <c r="A306" s="159"/>
      <c r="B306" s="159"/>
      <c r="C306" s="159"/>
      <c r="I306" s="162"/>
    </row>
    <row r="307" spans="1:9" s="161" customFormat="1">
      <c r="A307" s="159"/>
      <c r="B307" s="159"/>
      <c r="C307" s="159"/>
      <c r="I307" s="162"/>
    </row>
    <row r="308" spans="1:9" s="161" customFormat="1">
      <c r="A308" s="159"/>
      <c r="B308" s="159"/>
      <c r="C308" s="159"/>
      <c r="I308" s="162"/>
    </row>
    <row r="309" spans="1:9" s="161" customFormat="1">
      <c r="A309" s="159"/>
      <c r="B309" s="159"/>
      <c r="C309" s="159"/>
      <c r="I309" s="162"/>
    </row>
    <row r="310" spans="1:9" s="161" customFormat="1">
      <c r="A310" s="159"/>
      <c r="B310" s="159"/>
      <c r="C310" s="159"/>
      <c r="I310" s="162"/>
    </row>
    <row r="311" spans="1:9" s="161" customFormat="1">
      <c r="A311" s="159"/>
      <c r="B311" s="159"/>
      <c r="C311" s="159"/>
      <c r="I311" s="162"/>
    </row>
    <row r="312" spans="1:9" s="161" customFormat="1">
      <c r="A312" s="159"/>
      <c r="B312" s="159"/>
      <c r="C312" s="159"/>
      <c r="I312" s="162"/>
    </row>
    <row r="313" spans="1:9" s="161" customFormat="1">
      <c r="A313" s="159"/>
      <c r="B313" s="159"/>
      <c r="C313" s="159"/>
      <c r="I313" s="162"/>
    </row>
    <row r="314" spans="1:9" s="161" customFormat="1">
      <c r="A314" s="159"/>
      <c r="B314" s="159"/>
      <c r="C314" s="159"/>
      <c r="I314" s="162"/>
    </row>
    <row r="315" spans="1:9" s="161" customFormat="1">
      <c r="A315" s="159"/>
      <c r="B315" s="159"/>
      <c r="C315" s="159"/>
      <c r="I315" s="162"/>
    </row>
    <row r="316" spans="1:9" s="161" customFormat="1">
      <c r="A316" s="159"/>
      <c r="B316" s="159"/>
      <c r="C316" s="159"/>
      <c r="I316" s="162"/>
    </row>
    <row r="317" spans="1:9" s="161" customFormat="1">
      <c r="A317" s="159"/>
      <c r="B317" s="159"/>
      <c r="C317" s="159"/>
      <c r="I317" s="162"/>
    </row>
    <row r="318" spans="1:9" s="161" customFormat="1">
      <c r="A318" s="159"/>
      <c r="B318" s="159"/>
      <c r="C318" s="159"/>
      <c r="I318" s="162"/>
    </row>
    <row r="319" spans="1:9" s="161" customFormat="1">
      <c r="A319" s="159"/>
      <c r="B319" s="159"/>
      <c r="C319" s="159"/>
      <c r="I319" s="162"/>
    </row>
    <row r="320" spans="1:9" s="161" customFormat="1">
      <c r="A320" s="159"/>
      <c r="B320" s="159"/>
      <c r="C320" s="159"/>
      <c r="I320" s="162"/>
    </row>
    <row r="321" spans="1:9" s="161" customFormat="1">
      <c r="A321" s="159"/>
      <c r="B321" s="159"/>
      <c r="C321" s="159"/>
      <c r="I321" s="162"/>
    </row>
    <row r="322" spans="1:9" s="161" customFormat="1">
      <c r="A322" s="159"/>
      <c r="B322" s="159"/>
      <c r="C322" s="159"/>
      <c r="I322" s="162"/>
    </row>
    <row r="323" spans="1:9" s="161" customFormat="1">
      <c r="A323" s="159"/>
      <c r="B323" s="159"/>
      <c r="C323" s="159"/>
      <c r="I323" s="162"/>
    </row>
    <row r="324" spans="1:9" s="161" customFormat="1">
      <c r="A324" s="159"/>
      <c r="B324" s="159"/>
      <c r="C324" s="159"/>
      <c r="I324" s="162"/>
    </row>
    <row r="325" spans="1:9" s="161" customFormat="1">
      <c r="A325" s="159"/>
      <c r="B325" s="159"/>
      <c r="C325" s="159"/>
      <c r="I325" s="162"/>
    </row>
    <row r="326" spans="1:9" s="161" customFormat="1">
      <c r="A326" s="159"/>
      <c r="B326" s="159"/>
      <c r="C326" s="159"/>
      <c r="I326" s="162"/>
    </row>
    <row r="327" spans="1:9" s="161" customFormat="1">
      <c r="A327" s="159"/>
      <c r="B327" s="159"/>
      <c r="C327" s="159"/>
      <c r="I327" s="162"/>
    </row>
    <row r="328" spans="1:9" s="161" customFormat="1">
      <c r="A328" s="159"/>
      <c r="B328" s="159"/>
      <c r="C328" s="159"/>
      <c r="I328" s="162"/>
    </row>
    <row r="329" spans="1:9" s="161" customFormat="1">
      <c r="A329" s="159"/>
      <c r="B329" s="159"/>
      <c r="C329" s="159"/>
      <c r="I329" s="162"/>
    </row>
    <row r="330" spans="1:9" s="161" customFormat="1">
      <c r="A330" s="159"/>
      <c r="B330" s="159"/>
      <c r="C330" s="159"/>
      <c r="I330" s="162"/>
    </row>
    <row r="331" spans="1:9" s="161" customFormat="1">
      <c r="A331" s="159"/>
      <c r="B331" s="159"/>
      <c r="C331" s="159"/>
      <c r="I331" s="162"/>
    </row>
    <row r="332" spans="1:9" s="161" customFormat="1">
      <c r="A332" s="159"/>
      <c r="B332" s="159"/>
      <c r="C332" s="159"/>
      <c r="I332" s="162"/>
    </row>
    <row r="333" spans="1:9" s="161" customFormat="1">
      <c r="A333" s="159"/>
      <c r="B333" s="159"/>
      <c r="C333" s="159"/>
      <c r="I333" s="162"/>
    </row>
    <row r="334" spans="1:9" s="161" customFormat="1">
      <c r="A334" s="159"/>
      <c r="B334" s="159"/>
      <c r="C334" s="159"/>
      <c r="I334" s="162"/>
    </row>
    <row r="335" spans="1:9" s="161" customFormat="1">
      <c r="A335" s="159"/>
      <c r="B335" s="159"/>
      <c r="C335" s="159"/>
      <c r="I335" s="162"/>
    </row>
    <row r="336" spans="1:9" s="161" customFormat="1">
      <c r="A336" s="159"/>
      <c r="B336" s="159"/>
      <c r="C336" s="159"/>
      <c r="I336" s="162"/>
    </row>
    <row r="337" spans="1:9" s="161" customFormat="1">
      <c r="A337" s="159"/>
      <c r="B337" s="159"/>
      <c r="C337" s="159"/>
      <c r="I337" s="162"/>
    </row>
    <row r="338" spans="1:9" s="161" customFormat="1">
      <c r="A338" s="159"/>
      <c r="B338" s="159"/>
      <c r="C338" s="159"/>
      <c r="I338" s="162"/>
    </row>
    <row r="339" spans="1:9" s="161" customFormat="1">
      <c r="A339" s="159"/>
      <c r="B339" s="159"/>
      <c r="C339" s="159"/>
      <c r="I339" s="162"/>
    </row>
    <row r="340" spans="1:9" s="161" customFormat="1">
      <c r="A340" s="159"/>
      <c r="B340" s="159"/>
      <c r="C340" s="159"/>
      <c r="I340" s="162"/>
    </row>
    <row r="341" spans="1:9" s="161" customFormat="1">
      <c r="A341" s="159"/>
      <c r="B341" s="159"/>
      <c r="C341" s="159"/>
      <c r="I341" s="162"/>
    </row>
    <row r="342" spans="1:9" s="161" customFormat="1">
      <c r="A342" s="159"/>
      <c r="B342" s="159"/>
      <c r="C342" s="159"/>
      <c r="I342" s="162"/>
    </row>
    <row r="343" spans="1:9" s="161" customFormat="1">
      <c r="A343" s="159"/>
      <c r="B343" s="159"/>
      <c r="C343" s="159"/>
      <c r="I343" s="162"/>
    </row>
    <row r="344" spans="1:9" s="161" customFormat="1">
      <c r="A344" s="159"/>
      <c r="B344" s="159"/>
      <c r="C344" s="159"/>
      <c r="I344" s="162"/>
    </row>
    <row r="345" spans="1:9" s="161" customFormat="1">
      <c r="A345" s="159"/>
      <c r="B345" s="159"/>
      <c r="C345" s="159"/>
      <c r="I345" s="162"/>
    </row>
    <row r="346" spans="1:9" s="161" customFormat="1">
      <c r="A346" s="159"/>
      <c r="B346" s="159"/>
      <c r="C346" s="159"/>
      <c r="I346" s="162"/>
    </row>
    <row r="347" spans="1:9" s="161" customFormat="1">
      <c r="A347" s="159"/>
      <c r="B347" s="159"/>
      <c r="C347" s="159"/>
      <c r="I347" s="162"/>
    </row>
    <row r="348" spans="1:9" s="161" customFormat="1">
      <c r="A348" s="159"/>
      <c r="B348" s="159"/>
      <c r="C348" s="159"/>
      <c r="I348" s="162"/>
    </row>
    <row r="349" spans="1:9" s="161" customFormat="1">
      <c r="A349" s="159"/>
      <c r="B349" s="159"/>
      <c r="C349" s="159"/>
      <c r="I349" s="162"/>
    </row>
    <row r="350" spans="1:9" s="161" customFormat="1">
      <c r="A350" s="159"/>
      <c r="B350" s="159"/>
      <c r="C350" s="159"/>
      <c r="I350" s="162"/>
    </row>
    <row r="351" spans="1:9" s="161" customFormat="1">
      <c r="A351" s="159"/>
      <c r="B351" s="159"/>
      <c r="C351" s="159"/>
      <c r="I351" s="162"/>
    </row>
    <row r="352" spans="1:9" s="161" customFormat="1">
      <c r="A352" s="159"/>
      <c r="B352" s="159"/>
      <c r="C352" s="159"/>
      <c r="I352" s="162"/>
    </row>
    <row r="353" spans="1:9" s="161" customFormat="1">
      <c r="A353" s="159"/>
      <c r="B353" s="159"/>
      <c r="C353" s="159"/>
      <c r="I353" s="162"/>
    </row>
    <row r="354" spans="1:9" s="161" customFormat="1">
      <c r="A354" s="159"/>
      <c r="B354" s="159"/>
      <c r="C354" s="159"/>
      <c r="I354" s="162"/>
    </row>
    <row r="355" spans="1:9" s="161" customFormat="1">
      <c r="A355" s="159"/>
      <c r="B355" s="159"/>
      <c r="C355" s="159"/>
      <c r="I355" s="162"/>
    </row>
    <row r="356" spans="1:9" s="161" customFormat="1">
      <c r="A356" s="159"/>
      <c r="B356" s="159"/>
      <c r="C356" s="159"/>
      <c r="I356" s="162"/>
    </row>
    <row r="357" spans="1:9" s="161" customFormat="1">
      <c r="A357" s="159"/>
      <c r="B357" s="159"/>
      <c r="C357" s="159"/>
      <c r="I357" s="162"/>
    </row>
    <row r="358" spans="1:9" s="161" customFormat="1">
      <c r="A358" s="159"/>
      <c r="B358" s="159"/>
      <c r="C358" s="159"/>
      <c r="I358" s="162"/>
    </row>
    <row r="359" spans="1:9" s="161" customFormat="1">
      <c r="A359" s="159"/>
      <c r="B359" s="159"/>
      <c r="C359" s="159"/>
      <c r="I359" s="162"/>
    </row>
    <row r="360" spans="1:9" s="161" customFormat="1">
      <c r="A360" s="159"/>
      <c r="B360" s="159"/>
      <c r="C360" s="159"/>
      <c r="I360" s="162"/>
    </row>
    <row r="361" spans="1:9" s="161" customFormat="1">
      <c r="A361" s="159"/>
      <c r="B361" s="159"/>
      <c r="C361" s="159"/>
      <c r="I361" s="162"/>
    </row>
    <row r="362" spans="1:9" s="161" customFormat="1">
      <c r="A362" s="159"/>
      <c r="B362" s="159"/>
      <c r="C362" s="159"/>
      <c r="I362" s="162"/>
    </row>
    <row r="363" spans="1:9" s="161" customFormat="1">
      <c r="A363" s="159"/>
      <c r="B363" s="159"/>
      <c r="C363" s="159"/>
      <c r="I363" s="162"/>
    </row>
    <row r="364" spans="1:9" s="161" customFormat="1">
      <c r="A364" s="159"/>
      <c r="B364" s="159"/>
      <c r="C364" s="159"/>
      <c r="I364" s="162"/>
    </row>
    <row r="365" spans="1:9" s="161" customFormat="1">
      <c r="A365" s="159"/>
      <c r="B365" s="159"/>
      <c r="C365" s="159"/>
      <c r="I365" s="162"/>
    </row>
    <row r="366" spans="1:9" s="161" customFormat="1">
      <c r="A366" s="159"/>
      <c r="B366" s="159"/>
      <c r="C366" s="159"/>
      <c r="I366" s="162"/>
    </row>
    <row r="367" spans="1:9" s="161" customFormat="1">
      <c r="A367" s="159"/>
      <c r="B367" s="159"/>
      <c r="C367" s="159"/>
      <c r="I367" s="162"/>
    </row>
    <row r="368" spans="1:9" s="161" customFormat="1">
      <c r="A368" s="159"/>
      <c r="B368" s="159"/>
      <c r="C368" s="159"/>
      <c r="I368" s="162"/>
    </row>
    <row r="369" spans="1:9" s="161" customFormat="1">
      <c r="A369" s="159"/>
      <c r="B369" s="159"/>
      <c r="C369" s="159"/>
      <c r="I369" s="162"/>
    </row>
    <row r="370" spans="1:9" s="161" customFormat="1">
      <c r="A370" s="159"/>
      <c r="B370" s="159"/>
      <c r="C370" s="159"/>
      <c r="I370" s="162"/>
    </row>
    <row r="371" spans="1:9" s="161" customFormat="1">
      <c r="A371" s="159"/>
      <c r="B371" s="159"/>
      <c r="C371" s="159"/>
      <c r="I371" s="162"/>
    </row>
    <row r="372" spans="1:9" s="161" customFormat="1">
      <c r="A372" s="159"/>
      <c r="B372" s="159"/>
      <c r="C372" s="159"/>
      <c r="I372" s="162"/>
    </row>
    <row r="373" spans="1:9" s="161" customFormat="1">
      <c r="A373" s="159"/>
      <c r="B373" s="159"/>
      <c r="C373" s="159"/>
      <c r="I373" s="162"/>
    </row>
    <row r="374" spans="1:9" s="161" customFormat="1">
      <c r="A374" s="159"/>
      <c r="B374" s="159"/>
      <c r="C374" s="159"/>
      <c r="I374" s="162"/>
    </row>
    <row r="375" spans="1:9" s="161" customFormat="1">
      <c r="A375" s="159"/>
      <c r="B375" s="159"/>
      <c r="C375" s="159"/>
      <c r="I375" s="162"/>
    </row>
    <row r="376" spans="1:9" s="161" customFormat="1">
      <c r="A376" s="159"/>
      <c r="B376" s="159"/>
      <c r="C376" s="159"/>
      <c r="I376" s="162"/>
    </row>
    <row r="377" spans="1:9" s="161" customFormat="1">
      <c r="A377" s="159"/>
      <c r="B377" s="159"/>
      <c r="C377" s="159"/>
      <c r="I377" s="162"/>
    </row>
    <row r="378" spans="1:9" s="161" customFormat="1">
      <c r="A378" s="159"/>
      <c r="B378" s="159"/>
      <c r="C378" s="159"/>
      <c r="I378" s="162"/>
    </row>
    <row r="379" spans="1:9" s="161" customFormat="1">
      <c r="A379" s="159"/>
      <c r="B379" s="159"/>
      <c r="C379" s="159"/>
      <c r="I379" s="162"/>
    </row>
    <row r="380" spans="1:9" s="161" customFormat="1">
      <c r="A380" s="159"/>
      <c r="B380" s="159"/>
      <c r="C380" s="159"/>
      <c r="I380" s="162"/>
    </row>
    <row r="381" spans="1:9" s="161" customFormat="1">
      <c r="A381" s="159"/>
      <c r="B381" s="159"/>
      <c r="C381" s="159"/>
      <c r="I381" s="162"/>
    </row>
    <row r="382" spans="1:9" s="161" customFormat="1">
      <c r="A382" s="159"/>
      <c r="B382" s="159"/>
      <c r="C382" s="159"/>
      <c r="I382" s="162"/>
    </row>
    <row r="383" spans="1:9" s="161" customFormat="1">
      <c r="A383" s="159"/>
      <c r="B383" s="159"/>
      <c r="C383" s="159"/>
      <c r="I383" s="162"/>
    </row>
    <row r="384" spans="1:9" s="161" customFormat="1">
      <c r="A384" s="159"/>
      <c r="B384" s="159"/>
      <c r="C384" s="159"/>
      <c r="I384" s="162"/>
    </row>
    <row r="385" spans="1:9" s="161" customFormat="1">
      <c r="A385" s="159"/>
      <c r="B385" s="159"/>
      <c r="C385" s="159"/>
      <c r="I385" s="162"/>
    </row>
    <row r="386" spans="1:9" s="161" customFormat="1">
      <c r="A386" s="159"/>
      <c r="B386" s="159"/>
      <c r="C386" s="159"/>
      <c r="I386" s="162"/>
    </row>
    <row r="387" spans="1:9" s="161" customFormat="1">
      <c r="A387" s="159"/>
      <c r="B387" s="159"/>
      <c r="C387" s="159"/>
      <c r="I387" s="162"/>
    </row>
    <row r="388" spans="1:9" s="161" customFormat="1">
      <c r="A388" s="159"/>
      <c r="B388" s="159"/>
      <c r="C388" s="159"/>
      <c r="I388" s="162"/>
    </row>
    <row r="389" spans="1:9" s="161" customFormat="1">
      <c r="A389" s="159"/>
      <c r="B389" s="159"/>
      <c r="C389" s="159"/>
      <c r="I389" s="162"/>
    </row>
    <row r="390" spans="1:9" s="161" customFormat="1">
      <c r="A390" s="159"/>
      <c r="B390" s="159"/>
      <c r="C390" s="159"/>
      <c r="I390" s="162"/>
    </row>
    <row r="391" spans="1:9" s="161" customFormat="1">
      <c r="A391" s="159"/>
      <c r="B391" s="159"/>
      <c r="C391" s="159"/>
      <c r="I391" s="162"/>
    </row>
    <row r="392" spans="1:9" s="161" customFormat="1">
      <c r="A392" s="159"/>
      <c r="B392" s="159"/>
      <c r="C392" s="159"/>
      <c r="I392" s="162"/>
    </row>
    <row r="393" spans="1:9" s="161" customFormat="1">
      <c r="A393" s="159"/>
      <c r="B393" s="159"/>
      <c r="C393" s="159"/>
      <c r="I393" s="162"/>
    </row>
    <row r="394" spans="1:9" s="161" customFormat="1">
      <c r="A394" s="159"/>
      <c r="B394" s="159"/>
      <c r="C394" s="159"/>
      <c r="I394" s="162"/>
    </row>
    <row r="395" spans="1:9" s="161" customFormat="1">
      <c r="A395" s="159"/>
      <c r="B395" s="159"/>
      <c r="C395" s="159"/>
      <c r="I395" s="162"/>
    </row>
    <row r="396" spans="1:9" s="161" customFormat="1">
      <c r="A396" s="159"/>
      <c r="B396" s="159"/>
      <c r="C396" s="159"/>
      <c r="I396" s="162"/>
    </row>
    <row r="397" spans="1:9" s="161" customFormat="1">
      <c r="A397" s="159"/>
      <c r="B397" s="159"/>
      <c r="C397" s="159"/>
      <c r="I397" s="162"/>
    </row>
    <row r="398" spans="1:9" s="161" customFormat="1">
      <c r="A398" s="159"/>
      <c r="B398" s="159"/>
      <c r="C398" s="159"/>
      <c r="I398" s="162"/>
    </row>
    <row r="399" spans="1:9" s="161" customFormat="1">
      <c r="A399" s="159"/>
      <c r="B399" s="159"/>
      <c r="C399" s="159"/>
      <c r="I399" s="162"/>
    </row>
    <row r="400" spans="1:9" s="161" customFormat="1">
      <c r="A400" s="159"/>
      <c r="B400" s="159"/>
      <c r="C400" s="159"/>
      <c r="I400" s="162"/>
    </row>
    <row r="401" spans="1:9" s="161" customFormat="1">
      <c r="A401" s="159"/>
      <c r="B401" s="159"/>
      <c r="C401" s="159"/>
      <c r="I401" s="162"/>
    </row>
    <row r="402" spans="1:9" s="161" customFormat="1">
      <c r="A402" s="159"/>
      <c r="B402" s="159"/>
      <c r="C402" s="159"/>
      <c r="I402" s="162"/>
    </row>
    <row r="403" spans="1:9" s="161" customFormat="1">
      <c r="A403" s="159"/>
      <c r="B403" s="159"/>
      <c r="C403" s="159"/>
      <c r="I403" s="162"/>
    </row>
    <row r="404" spans="1:9" s="161" customFormat="1">
      <c r="A404" s="159"/>
      <c r="B404" s="159"/>
      <c r="C404" s="159"/>
      <c r="I404" s="162"/>
    </row>
    <row r="405" spans="1:9" s="161" customFormat="1">
      <c r="A405" s="159"/>
      <c r="B405" s="159"/>
      <c r="C405" s="159"/>
      <c r="I405" s="162"/>
    </row>
    <row r="406" spans="1:9" s="161" customFormat="1">
      <c r="A406" s="159"/>
      <c r="B406" s="159"/>
      <c r="C406" s="159"/>
      <c r="I406" s="162"/>
    </row>
    <row r="407" spans="1:9" s="161" customFormat="1">
      <c r="A407" s="159"/>
      <c r="B407" s="159"/>
      <c r="C407" s="159"/>
      <c r="I407" s="162"/>
    </row>
    <row r="408" spans="1:9" s="161" customFormat="1">
      <c r="A408" s="159"/>
      <c r="B408" s="159"/>
      <c r="C408" s="159"/>
      <c r="I408" s="162"/>
    </row>
    <row r="409" spans="1:9" s="161" customFormat="1">
      <c r="A409" s="159"/>
      <c r="B409" s="159"/>
      <c r="C409" s="159"/>
      <c r="I409" s="162"/>
    </row>
    <row r="410" spans="1:9" s="161" customFormat="1">
      <c r="A410" s="159"/>
      <c r="B410" s="159"/>
      <c r="C410" s="159"/>
      <c r="I410" s="162"/>
    </row>
    <row r="411" spans="1:9" s="161" customFormat="1">
      <c r="A411" s="159"/>
      <c r="B411" s="159"/>
      <c r="C411" s="159"/>
      <c r="I411" s="162"/>
    </row>
    <row r="412" spans="1:9" s="161" customFormat="1">
      <c r="A412" s="159"/>
      <c r="B412" s="159"/>
      <c r="C412" s="159"/>
      <c r="I412" s="162"/>
    </row>
    <row r="413" spans="1:9" s="161" customFormat="1">
      <c r="A413" s="159"/>
      <c r="B413" s="159"/>
      <c r="C413" s="159"/>
      <c r="I413" s="162"/>
    </row>
    <row r="414" spans="1:9" s="161" customFormat="1">
      <c r="A414" s="159"/>
      <c r="B414" s="159"/>
      <c r="C414" s="159"/>
      <c r="I414" s="162"/>
    </row>
    <row r="415" spans="1:9" s="161" customFormat="1">
      <c r="A415" s="159"/>
      <c r="B415" s="159"/>
      <c r="C415" s="159"/>
      <c r="I415" s="162"/>
    </row>
    <row r="416" spans="1:9" s="161" customFormat="1">
      <c r="A416" s="159"/>
      <c r="B416" s="159"/>
      <c r="C416" s="159"/>
      <c r="I416" s="162"/>
    </row>
    <row r="417" spans="1:9" s="161" customFormat="1">
      <c r="A417" s="159"/>
      <c r="B417" s="159"/>
      <c r="C417" s="159"/>
      <c r="I417" s="162"/>
    </row>
    <row r="418" spans="1:9" s="161" customFormat="1">
      <c r="A418" s="159"/>
      <c r="B418" s="159"/>
      <c r="C418" s="159"/>
      <c r="I418" s="162"/>
    </row>
    <row r="419" spans="1:9" s="161" customFormat="1">
      <c r="A419" s="159"/>
      <c r="B419" s="159"/>
      <c r="C419" s="159"/>
      <c r="I419" s="162"/>
    </row>
    <row r="420" spans="1:9" s="161" customFormat="1">
      <c r="A420" s="159"/>
      <c r="B420" s="159"/>
      <c r="C420" s="159"/>
      <c r="I420" s="162"/>
    </row>
    <row r="421" spans="1:9" s="161" customFormat="1">
      <c r="A421" s="159"/>
      <c r="B421" s="159"/>
      <c r="C421" s="159"/>
      <c r="I421" s="162"/>
    </row>
    <row r="422" spans="1:9" s="161" customFormat="1">
      <c r="A422" s="159"/>
      <c r="B422" s="159"/>
      <c r="C422" s="159"/>
      <c r="I422" s="162"/>
    </row>
    <row r="423" spans="1:9" s="161" customFormat="1">
      <c r="A423" s="159"/>
      <c r="B423" s="159"/>
      <c r="C423" s="159"/>
      <c r="I423" s="162"/>
    </row>
    <row r="424" spans="1:9" s="161" customFormat="1">
      <c r="A424" s="159"/>
      <c r="B424" s="159"/>
      <c r="C424" s="159"/>
      <c r="I424" s="162"/>
    </row>
    <row r="425" spans="1:9" s="161" customFormat="1">
      <c r="A425" s="159"/>
      <c r="B425" s="159"/>
      <c r="C425" s="159"/>
      <c r="I425" s="162"/>
    </row>
    <row r="426" spans="1:9" s="161" customFormat="1">
      <c r="A426" s="159"/>
      <c r="B426" s="159"/>
      <c r="C426" s="159"/>
      <c r="I426" s="162"/>
    </row>
    <row r="427" spans="1:9" s="161" customFormat="1">
      <c r="A427" s="159"/>
      <c r="B427" s="159"/>
      <c r="C427" s="159"/>
      <c r="I427" s="162"/>
    </row>
    <row r="428" spans="1:9" s="161" customFormat="1">
      <c r="A428" s="159"/>
      <c r="B428" s="159"/>
      <c r="C428" s="159"/>
      <c r="I428" s="162"/>
    </row>
    <row r="429" spans="1:9" s="161" customFormat="1">
      <c r="A429" s="159"/>
      <c r="B429" s="159"/>
      <c r="C429" s="159"/>
      <c r="I429" s="162"/>
    </row>
    <row r="430" spans="1:9" s="161" customFormat="1">
      <c r="A430" s="159"/>
      <c r="B430" s="159"/>
      <c r="C430" s="159"/>
      <c r="I430" s="162"/>
    </row>
    <row r="431" spans="1:9" s="161" customFormat="1">
      <c r="A431" s="159"/>
      <c r="B431" s="159"/>
      <c r="C431" s="159"/>
      <c r="I431" s="162"/>
    </row>
    <row r="432" spans="1:9" s="161" customFormat="1">
      <c r="A432" s="159"/>
      <c r="B432" s="159"/>
      <c r="C432" s="159"/>
      <c r="I432" s="162"/>
    </row>
    <row r="433" spans="1:9" s="161" customFormat="1">
      <c r="A433" s="159"/>
      <c r="B433" s="159"/>
      <c r="C433" s="159"/>
      <c r="I433" s="162"/>
    </row>
    <row r="434" spans="1:9" s="161" customFormat="1">
      <c r="A434" s="159"/>
      <c r="B434" s="159"/>
      <c r="C434" s="159"/>
      <c r="I434" s="162"/>
    </row>
    <row r="435" spans="1:9" s="161" customFormat="1">
      <c r="A435" s="159"/>
      <c r="B435" s="159"/>
      <c r="C435" s="159"/>
      <c r="I435" s="162"/>
    </row>
    <row r="436" spans="1:9" s="161" customFormat="1">
      <c r="A436" s="159"/>
      <c r="B436" s="159"/>
      <c r="C436" s="159"/>
      <c r="I436" s="162"/>
    </row>
    <row r="437" spans="1:9" s="161" customFormat="1">
      <c r="A437" s="159"/>
      <c r="B437" s="159"/>
      <c r="C437" s="159"/>
      <c r="I437" s="162"/>
    </row>
    <row r="438" spans="1:9" s="161" customFormat="1">
      <c r="A438" s="159"/>
      <c r="B438" s="159"/>
      <c r="C438" s="159"/>
      <c r="I438" s="162"/>
    </row>
    <row r="439" spans="1:9" s="161" customFormat="1">
      <c r="A439" s="159"/>
      <c r="B439" s="159"/>
      <c r="C439" s="159"/>
      <c r="I439" s="162"/>
    </row>
    <row r="440" spans="1:9" s="161" customFormat="1">
      <c r="A440" s="159"/>
      <c r="B440" s="159"/>
      <c r="C440" s="159"/>
      <c r="I440" s="162"/>
    </row>
    <row r="441" spans="1:9" s="161" customFormat="1">
      <c r="A441" s="159"/>
      <c r="B441" s="159"/>
      <c r="C441" s="159"/>
      <c r="I441" s="162"/>
    </row>
    <row r="442" spans="1:9" s="161" customFormat="1">
      <c r="A442" s="159"/>
      <c r="B442" s="159"/>
      <c r="C442" s="159"/>
      <c r="I442" s="162"/>
    </row>
    <row r="443" spans="1:9" s="161" customFormat="1">
      <c r="A443" s="159"/>
      <c r="B443" s="159"/>
      <c r="C443" s="159"/>
      <c r="I443" s="162"/>
    </row>
    <row r="444" spans="1:9" s="161" customFormat="1">
      <c r="A444" s="159"/>
      <c r="B444" s="159"/>
      <c r="C444" s="159"/>
      <c r="I444" s="162"/>
    </row>
    <row r="445" spans="1:9" s="161" customFormat="1">
      <c r="A445" s="159"/>
      <c r="B445" s="159"/>
      <c r="C445" s="159"/>
      <c r="I445" s="162"/>
    </row>
    <row r="446" spans="1:9" s="161" customFormat="1">
      <c r="A446" s="159"/>
      <c r="B446" s="159"/>
      <c r="C446" s="159"/>
      <c r="I446" s="162"/>
    </row>
    <row r="447" spans="1:9" s="161" customFormat="1">
      <c r="A447" s="159"/>
      <c r="B447" s="159"/>
      <c r="C447" s="159"/>
      <c r="I447" s="162"/>
    </row>
    <row r="448" spans="1:9" s="161" customFormat="1">
      <c r="A448" s="159"/>
      <c r="B448" s="159"/>
      <c r="C448" s="159"/>
      <c r="I448" s="162"/>
    </row>
    <row r="449" spans="1:9" s="161" customFormat="1">
      <c r="A449" s="159"/>
      <c r="B449" s="159"/>
      <c r="C449" s="159"/>
      <c r="I449" s="162"/>
    </row>
    <row r="450" spans="1:9" s="161" customFormat="1">
      <c r="A450" s="159"/>
      <c r="B450" s="159"/>
      <c r="C450" s="159"/>
      <c r="I450" s="162"/>
    </row>
    <row r="451" spans="1:9" s="161" customFormat="1">
      <c r="A451" s="159"/>
      <c r="B451" s="159"/>
      <c r="C451" s="159"/>
      <c r="I451" s="162"/>
    </row>
    <row r="452" spans="1:9" s="161" customFormat="1">
      <c r="A452" s="159"/>
      <c r="B452" s="159"/>
      <c r="C452" s="159"/>
      <c r="I452" s="162"/>
    </row>
    <row r="453" spans="1:9" s="161" customFormat="1">
      <c r="A453" s="159"/>
      <c r="B453" s="159"/>
      <c r="C453" s="159"/>
      <c r="I453" s="162"/>
    </row>
    <row r="454" spans="1:9" s="161" customFormat="1">
      <c r="A454" s="159"/>
      <c r="B454" s="159"/>
      <c r="C454" s="159"/>
      <c r="I454" s="162"/>
    </row>
    <row r="455" spans="1:9" s="161" customFormat="1">
      <c r="A455" s="159"/>
      <c r="B455" s="159"/>
      <c r="C455" s="159"/>
      <c r="I455" s="162"/>
    </row>
    <row r="456" spans="1:9" s="161" customFormat="1">
      <c r="A456" s="159"/>
      <c r="B456" s="159"/>
      <c r="C456" s="159"/>
      <c r="I456" s="162"/>
    </row>
    <row r="457" spans="1:9" s="161" customFormat="1">
      <c r="A457" s="159"/>
      <c r="B457" s="159"/>
      <c r="C457" s="159"/>
      <c r="I457" s="162"/>
    </row>
    <row r="458" spans="1:9" s="161" customFormat="1">
      <c r="A458" s="159"/>
      <c r="B458" s="159"/>
      <c r="C458" s="159"/>
      <c r="I458" s="162"/>
    </row>
    <row r="459" spans="1:9" s="161" customFormat="1">
      <c r="A459" s="159"/>
      <c r="B459" s="159"/>
      <c r="C459" s="159"/>
      <c r="I459" s="162"/>
    </row>
    <row r="460" spans="1:9" s="161" customFormat="1">
      <c r="A460" s="159"/>
      <c r="B460" s="159"/>
      <c r="C460" s="159"/>
      <c r="I460" s="162"/>
    </row>
    <row r="461" spans="1:9" s="161" customFormat="1">
      <c r="A461" s="159"/>
      <c r="B461" s="159"/>
      <c r="C461" s="159"/>
      <c r="I461" s="162"/>
    </row>
    <row r="462" spans="1:9" s="161" customFormat="1">
      <c r="A462" s="159"/>
      <c r="B462" s="159"/>
      <c r="C462" s="159"/>
      <c r="I462" s="162"/>
    </row>
    <row r="463" spans="1:9" s="161" customFormat="1">
      <c r="A463" s="159"/>
      <c r="B463" s="159"/>
      <c r="C463" s="159"/>
      <c r="I463" s="162"/>
    </row>
    <row r="464" spans="1:9" s="161" customFormat="1">
      <c r="A464" s="159"/>
      <c r="B464" s="159"/>
      <c r="C464" s="159"/>
      <c r="I464" s="162"/>
    </row>
    <row r="465" spans="1:9" s="161" customFormat="1">
      <c r="A465" s="159"/>
      <c r="B465" s="159"/>
      <c r="C465" s="159"/>
      <c r="I465" s="162"/>
    </row>
    <row r="466" spans="1:9" s="161" customFormat="1">
      <c r="A466" s="159"/>
      <c r="B466" s="159"/>
      <c r="C466" s="159"/>
      <c r="I466" s="162"/>
    </row>
    <row r="467" spans="1:9" s="161" customFormat="1">
      <c r="A467" s="159"/>
      <c r="B467" s="159"/>
      <c r="C467" s="159"/>
      <c r="I467" s="162"/>
    </row>
    <row r="468" spans="1:9" s="161" customFormat="1">
      <c r="A468" s="159"/>
      <c r="B468" s="159"/>
      <c r="C468" s="159"/>
      <c r="I468" s="162"/>
    </row>
    <row r="469" spans="1:9" s="161" customFormat="1">
      <c r="A469" s="159"/>
      <c r="B469" s="159"/>
      <c r="C469" s="159"/>
      <c r="I469" s="162"/>
    </row>
    <row r="470" spans="1:9" s="161" customFormat="1">
      <c r="A470" s="159"/>
      <c r="B470" s="159"/>
      <c r="C470" s="159"/>
      <c r="I470" s="162"/>
    </row>
    <row r="471" spans="1:9" s="161" customFormat="1">
      <c r="A471" s="159"/>
      <c r="B471" s="159"/>
      <c r="C471" s="159"/>
      <c r="I471" s="162"/>
    </row>
    <row r="472" spans="1:9" s="161" customFormat="1">
      <c r="A472" s="159"/>
      <c r="B472" s="159"/>
      <c r="C472" s="159"/>
      <c r="I472" s="162"/>
    </row>
    <row r="473" spans="1:9" s="161" customFormat="1">
      <c r="A473" s="159"/>
      <c r="B473" s="159"/>
      <c r="C473" s="159"/>
      <c r="I473" s="162"/>
    </row>
    <row r="474" spans="1:9" s="161" customFormat="1">
      <c r="A474" s="159"/>
      <c r="B474" s="159"/>
      <c r="C474" s="159"/>
      <c r="I474" s="162"/>
    </row>
    <row r="475" spans="1:9" s="161" customFormat="1">
      <c r="A475" s="159"/>
      <c r="B475" s="159"/>
      <c r="C475" s="159"/>
      <c r="I475" s="162"/>
    </row>
    <row r="476" spans="1:9" s="161" customFormat="1">
      <c r="A476" s="159"/>
      <c r="B476" s="159"/>
      <c r="C476" s="159"/>
      <c r="I476" s="162"/>
    </row>
    <row r="477" spans="1:9" s="161" customFormat="1">
      <c r="A477" s="159"/>
      <c r="B477" s="159"/>
      <c r="C477" s="159"/>
      <c r="I477" s="162"/>
    </row>
    <row r="478" spans="1:9" s="161" customFormat="1">
      <c r="A478" s="159"/>
      <c r="B478" s="159"/>
      <c r="C478" s="159"/>
      <c r="I478" s="162"/>
    </row>
    <row r="479" spans="1:9" s="161" customFormat="1">
      <c r="A479" s="159"/>
      <c r="B479" s="159"/>
      <c r="C479" s="159"/>
      <c r="I479" s="162"/>
    </row>
    <row r="480" spans="1:9" s="161" customFormat="1">
      <c r="A480" s="159"/>
      <c r="B480" s="159"/>
      <c r="C480" s="159"/>
      <c r="I480" s="162"/>
    </row>
    <row r="481" spans="1:9" s="161" customFormat="1">
      <c r="A481" s="159"/>
      <c r="B481" s="159"/>
      <c r="C481" s="159"/>
      <c r="I481" s="162"/>
    </row>
    <row r="482" spans="1:9" s="161" customFormat="1">
      <c r="A482" s="159"/>
      <c r="B482" s="159"/>
      <c r="C482" s="159"/>
      <c r="I482" s="162"/>
    </row>
    <row r="483" spans="1:9" s="161" customFormat="1">
      <c r="A483" s="159"/>
      <c r="B483" s="159"/>
      <c r="C483" s="159"/>
      <c r="I483" s="162"/>
    </row>
    <row r="484" spans="1:9" s="161" customFormat="1">
      <c r="A484" s="159"/>
      <c r="B484" s="159"/>
      <c r="C484" s="159"/>
      <c r="I484" s="162"/>
    </row>
    <row r="485" spans="1:9" s="161" customFormat="1">
      <c r="A485" s="159"/>
      <c r="B485" s="159"/>
      <c r="C485" s="159"/>
      <c r="I485" s="162"/>
    </row>
    <row r="486" spans="1:9" s="161" customFormat="1">
      <c r="A486" s="159"/>
      <c r="B486" s="159"/>
      <c r="C486" s="159"/>
      <c r="I486" s="162"/>
    </row>
    <row r="487" spans="1:9" s="161" customFormat="1">
      <c r="A487" s="159"/>
      <c r="B487" s="159"/>
      <c r="C487" s="159"/>
      <c r="I487" s="162"/>
    </row>
    <row r="488" spans="1:9" s="161" customFormat="1">
      <c r="A488" s="159"/>
      <c r="B488" s="159"/>
      <c r="C488" s="159"/>
      <c r="I488" s="162"/>
    </row>
    <row r="489" spans="1:9" s="161" customFormat="1">
      <c r="A489" s="159"/>
      <c r="B489" s="159"/>
      <c r="C489" s="159"/>
      <c r="I489" s="162"/>
    </row>
    <row r="490" spans="1:9" s="161" customFormat="1">
      <c r="A490" s="159"/>
      <c r="B490" s="159"/>
      <c r="C490" s="159"/>
      <c r="I490" s="162"/>
    </row>
    <row r="491" spans="1:9" s="161" customFormat="1">
      <c r="A491" s="159"/>
      <c r="B491" s="159"/>
      <c r="C491" s="159"/>
      <c r="I491" s="162"/>
    </row>
    <row r="492" spans="1:9" s="161" customFormat="1">
      <c r="A492" s="159"/>
      <c r="B492" s="159"/>
      <c r="C492" s="159"/>
      <c r="I492" s="162"/>
    </row>
    <row r="493" spans="1:9" s="161" customFormat="1">
      <c r="A493" s="159"/>
      <c r="B493" s="159"/>
      <c r="C493" s="159"/>
      <c r="I493" s="162"/>
    </row>
    <row r="494" spans="1:9" s="161" customFormat="1">
      <c r="A494" s="159"/>
      <c r="B494" s="159"/>
      <c r="C494" s="159"/>
      <c r="I494" s="162"/>
    </row>
    <row r="495" spans="1:9" s="161" customFormat="1">
      <c r="A495" s="159"/>
      <c r="B495" s="159"/>
      <c r="C495" s="159"/>
      <c r="I495" s="162"/>
    </row>
    <row r="496" spans="1:9" s="161" customFormat="1">
      <c r="A496" s="159"/>
      <c r="B496" s="159"/>
      <c r="C496" s="159"/>
      <c r="I496" s="162"/>
    </row>
    <row r="497" spans="1:9" s="161" customFormat="1">
      <c r="A497" s="159"/>
      <c r="B497" s="159"/>
      <c r="C497" s="159"/>
      <c r="I497" s="162"/>
    </row>
    <row r="498" spans="1:9" s="161" customFormat="1">
      <c r="A498" s="159"/>
      <c r="B498" s="159"/>
      <c r="C498" s="159"/>
      <c r="I498" s="162"/>
    </row>
    <row r="499" spans="1:9" s="161" customFormat="1">
      <c r="A499" s="159"/>
      <c r="B499" s="159"/>
      <c r="C499" s="159"/>
      <c r="I499" s="162"/>
    </row>
    <row r="500" spans="1:9" s="161" customFormat="1">
      <c r="A500" s="159"/>
      <c r="B500" s="159"/>
      <c r="C500" s="159"/>
      <c r="I500" s="162"/>
    </row>
    <row r="501" spans="1:9" s="161" customFormat="1">
      <c r="A501" s="159"/>
      <c r="B501" s="159"/>
      <c r="C501" s="159"/>
      <c r="I501" s="162"/>
    </row>
    <row r="502" spans="1:9" s="161" customFormat="1">
      <c r="A502" s="159"/>
      <c r="B502" s="159"/>
      <c r="C502" s="159"/>
      <c r="I502" s="162"/>
    </row>
    <row r="503" spans="1:9" s="161" customFormat="1">
      <c r="A503" s="159"/>
      <c r="B503" s="159"/>
      <c r="C503" s="159"/>
      <c r="I503" s="162"/>
    </row>
    <row r="504" spans="1:9" s="161" customFormat="1">
      <c r="A504" s="159"/>
      <c r="B504" s="159"/>
      <c r="C504" s="159"/>
      <c r="I504" s="162"/>
    </row>
    <row r="505" spans="1:9" s="161" customFormat="1">
      <c r="A505" s="159"/>
      <c r="B505" s="159"/>
      <c r="C505" s="159"/>
      <c r="I505" s="162"/>
    </row>
    <row r="506" spans="1:9" s="161" customFormat="1">
      <c r="A506" s="159"/>
      <c r="B506" s="159"/>
      <c r="C506" s="159"/>
      <c r="I506" s="162"/>
    </row>
    <row r="507" spans="1:9" s="161" customFormat="1">
      <c r="A507" s="159"/>
      <c r="B507" s="159"/>
      <c r="C507" s="159"/>
      <c r="I507" s="162"/>
    </row>
    <row r="508" spans="1:9" s="161" customFormat="1">
      <c r="A508" s="159"/>
      <c r="B508" s="159"/>
      <c r="C508" s="159"/>
      <c r="I508" s="162"/>
    </row>
    <row r="509" spans="1:9" s="161" customFormat="1">
      <c r="A509" s="159"/>
      <c r="B509" s="159"/>
      <c r="C509" s="159"/>
      <c r="I509" s="162"/>
    </row>
    <row r="510" spans="1:9" s="161" customFormat="1">
      <c r="A510" s="159"/>
      <c r="B510" s="159"/>
      <c r="C510" s="159"/>
      <c r="I510" s="162"/>
    </row>
    <row r="511" spans="1:9" s="161" customFormat="1">
      <c r="A511" s="159"/>
      <c r="B511" s="159"/>
      <c r="C511" s="159"/>
      <c r="I511" s="162"/>
    </row>
    <row r="512" spans="1:9" s="161" customFormat="1">
      <c r="A512" s="159"/>
      <c r="B512" s="159"/>
      <c r="C512" s="159"/>
      <c r="I512" s="162"/>
    </row>
    <row r="513" spans="1:9" s="161" customFormat="1">
      <c r="A513" s="159"/>
      <c r="B513" s="159"/>
      <c r="C513" s="159"/>
      <c r="I513" s="162"/>
    </row>
    <row r="514" spans="1:9" s="161" customFormat="1">
      <c r="A514" s="159"/>
      <c r="B514" s="159"/>
      <c r="C514" s="159"/>
      <c r="I514" s="162"/>
    </row>
    <row r="515" spans="1:9" s="161" customFormat="1">
      <c r="A515" s="159"/>
      <c r="B515" s="159"/>
      <c r="C515" s="159"/>
      <c r="I515" s="162"/>
    </row>
    <row r="516" spans="1:9" s="161" customFormat="1">
      <c r="A516" s="159"/>
      <c r="B516" s="159"/>
      <c r="C516" s="159"/>
      <c r="I516" s="162"/>
    </row>
    <row r="517" spans="1:9" s="161" customFormat="1">
      <c r="A517" s="159"/>
      <c r="B517" s="159"/>
      <c r="C517" s="159"/>
      <c r="I517" s="162"/>
    </row>
    <row r="518" spans="1:9" s="161" customFormat="1">
      <c r="A518" s="159"/>
      <c r="B518" s="159"/>
      <c r="C518" s="159"/>
      <c r="I518" s="162"/>
    </row>
    <row r="519" spans="1:9" s="161" customFormat="1">
      <c r="A519" s="159"/>
      <c r="B519" s="159"/>
      <c r="C519" s="159"/>
      <c r="I519" s="162"/>
    </row>
    <row r="520" spans="1:9" s="161" customFormat="1">
      <c r="A520" s="159"/>
      <c r="B520" s="159"/>
      <c r="C520" s="159"/>
      <c r="I520" s="162"/>
    </row>
    <row r="521" spans="1:9" s="161" customFormat="1">
      <c r="A521" s="159"/>
      <c r="B521" s="159"/>
      <c r="C521" s="159"/>
      <c r="I521" s="162"/>
    </row>
    <row r="522" spans="1:9" s="161" customFormat="1">
      <c r="A522" s="159"/>
      <c r="B522" s="159"/>
      <c r="C522" s="159"/>
      <c r="I522" s="162"/>
    </row>
    <row r="523" spans="1:9" s="161" customFormat="1">
      <c r="A523" s="159"/>
      <c r="B523" s="159"/>
      <c r="C523" s="159"/>
      <c r="I523" s="162"/>
    </row>
    <row r="524" spans="1:9" s="161" customFormat="1">
      <c r="A524" s="159"/>
      <c r="B524" s="159"/>
      <c r="C524" s="159"/>
      <c r="I524" s="162"/>
    </row>
    <row r="525" spans="1:9" s="161" customFormat="1">
      <c r="A525" s="159"/>
      <c r="B525" s="159"/>
      <c r="C525" s="159"/>
      <c r="I525" s="162"/>
    </row>
    <row r="526" spans="1:9" s="161" customFormat="1">
      <c r="A526" s="159"/>
      <c r="B526" s="159"/>
      <c r="C526" s="159"/>
      <c r="I526" s="162"/>
    </row>
    <row r="527" spans="1:9" s="161" customFormat="1">
      <c r="A527" s="159"/>
      <c r="B527" s="159"/>
      <c r="C527" s="159"/>
      <c r="I527" s="162"/>
    </row>
    <row r="528" spans="1:9" s="161" customFormat="1">
      <c r="A528" s="159"/>
      <c r="B528" s="159"/>
      <c r="C528" s="159"/>
      <c r="I528" s="162"/>
    </row>
    <row r="529" spans="1:9" s="161" customFormat="1">
      <c r="A529" s="159"/>
      <c r="B529" s="159"/>
      <c r="C529" s="159"/>
      <c r="I529" s="162"/>
    </row>
    <row r="530" spans="1:9" s="161" customFormat="1">
      <c r="A530" s="159"/>
      <c r="B530" s="159"/>
      <c r="C530" s="159"/>
      <c r="I530" s="162"/>
    </row>
    <row r="531" spans="1:9" s="161" customFormat="1">
      <c r="A531" s="159"/>
      <c r="B531" s="159"/>
      <c r="C531" s="159"/>
      <c r="I531" s="162"/>
    </row>
    <row r="532" spans="1:9" s="161" customFormat="1">
      <c r="A532" s="159"/>
      <c r="B532" s="159"/>
      <c r="C532" s="159"/>
      <c r="I532" s="162"/>
    </row>
    <row r="533" spans="1:9" s="161" customFormat="1">
      <c r="A533" s="159"/>
      <c r="B533" s="159"/>
      <c r="C533" s="159"/>
      <c r="I533" s="162"/>
    </row>
    <row r="534" spans="1:9" s="161" customFormat="1">
      <c r="A534" s="159"/>
      <c r="B534" s="159"/>
      <c r="C534" s="159"/>
      <c r="I534" s="162"/>
    </row>
    <row r="535" spans="1:9" s="161" customFormat="1">
      <c r="A535" s="159"/>
      <c r="B535" s="159"/>
      <c r="C535" s="159"/>
      <c r="I535" s="162"/>
    </row>
    <row r="536" spans="1:9" s="161" customFormat="1">
      <c r="A536" s="159"/>
      <c r="B536" s="159"/>
      <c r="C536" s="159"/>
      <c r="I536" s="162"/>
    </row>
    <row r="537" spans="1:9" s="161" customFormat="1">
      <c r="A537" s="159"/>
      <c r="B537" s="159"/>
      <c r="C537" s="159"/>
      <c r="I537" s="162"/>
    </row>
    <row r="538" spans="1:9" s="161" customFormat="1">
      <c r="A538" s="159"/>
      <c r="B538" s="159"/>
      <c r="C538" s="159"/>
      <c r="I538" s="162"/>
    </row>
    <row r="539" spans="1:9" s="161" customFormat="1">
      <c r="A539" s="159"/>
      <c r="B539" s="159"/>
      <c r="C539" s="159"/>
      <c r="I539" s="162"/>
    </row>
    <row r="540" spans="1:9" s="161" customFormat="1">
      <c r="A540" s="159"/>
      <c r="B540" s="159"/>
      <c r="C540" s="159"/>
      <c r="I540" s="162"/>
    </row>
    <row r="541" spans="1:9" s="161" customFormat="1">
      <c r="A541" s="159"/>
      <c r="B541" s="159"/>
      <c r="C541" s="159"/>
      <c r="I541" s="162"/>
    </row>
    <row r="542" spans="1:9" s="161" customFormat="1">
      <c r="A542" s="159"/>
      <c r="B542" s="159"/>
      <c r="C542" s="159"/>
      <c r="I542" s="162"/>
    </row>
    <row r="543" spans="1:9" s="161" customFormat="1">
      <c r="A543" s="159"/>
      <c r="B543" s="159"/>
      <c r="C543" s="159"/>
      <c r="I543" s="162"/>
    </row>
    <row r="544" spans="1:9" s="161" customFormat="1">
      <c r="A544" s="159"/>
      <c r="B544" s="159"/>
      <c r="C544" s="159"/>
      <c r="I544" s="162"/>
    </row>
    <row r="545" spans="1:9" s="161" customFormat="1">
      <c r="A545" s="159"/>
      <c r="B545" s="159"/>
      <c r="C545" s="159"/>
      <c r="I545" s="162"/>
    </row>
    <row r="546" spans="1:9" s="161" customFormat="1">
      <c r="A546" s="159"/>
      <c r="B546" s="159"/>
      <c r="C546" s="159"/>
      <c r="I546" s="162"/>
    </row>
    <row r="547" spans="1:9" s="161" customFormat="1">
      <c r="A547" s="159"/>
      <c r="B547" s="159"/>
      <c r="C547" s="159"/>
      <c r="I547" s="162"/>
    </row>
    <row r="548" spans="1:9" s="161" customFormat="1">
      <c r="A548" s="159"/>
      <c r="B548" s="159"/>
      <c r="C548" s="159"/>
      <c r="I548" s="162"/>
    </row>
    <row r="549" spans="1:9" s="161" customFormat="1">
      <c r="A549" s="159"/>
      <c r="B549" s="159"/>
      <c r="C549" s="159"/>
      <c r="I549" s="162"/>
    </row>
    <row r="550" spans="1:9" s="161" customFormat="1">
      <c r="A550" s="159"/>
      <c r="B550" s="159"/>
      <c r="C550" s="159"/>
      <c r="I550" s="162"/>
    </row>
    <row r="551" spans="1:9" s="161" customFormat="1">
      <c r="A551" s="159"/>
      <c r="B551" s="159"/>
      <c r="C551" s="159"/>
      <c r="I551" s="162"/>
    </row>
    <row r="552" spans="1:9" s="161" customFormat="1">
      <c r="A552" s="159"/>
      <c r="B552" s="159"/>
      <c r="C552" s="159"/>
      <c r="I552" s="162"/>
    </row>
    <row r="553" spans="1:9" s="161" customFormat="1">
      <c r="A553" s="159"/>
      <c r="B553" s="159"/>
      <c r="C553" s="159"/>
      <c r="I553" s="162"/>
    </row>
    <row r="554" spans="1:9" s="161" customFormat="1">
      <c r="A554" s="159"/>
      <c r="B554" s="159"/>
      <c r="C554" s="159"/>
      <c r="I554" s="162"/>
    </row>
  </sheetData>
  <mergeCells count="27">
    <mergeCell ref="A3:A5"/>
    <mergeCell ref="B3:M5"/>
    <mergeCell ref="N3:O5"/>
    <mergeCell ref="A28:B28"/>
    <mergeCell ref="J28:N29"/>
    <mergeCell ref="N16:O16"/>
    <mergeCell ref="N17:O17"/>
    <mergeCell ref="N18:O18"/>
    <mergeCell ref="N19:O19"/>
    <mergeCell ref="N20:O20"/>
    <mergeCell ref="N21:O21"/>
    <mergeCell ref="N22:O22"/>
    <mergeCell ref="N23:O23"/>
    <mergeCell ref="N24:O24"/>
    <mergeCell ref="N25:O25"/>
    <mergeCell ref="N26:O26"/>
    <mergeCell ref="N15:O15"/>
    <mergeCell ref="A6:A7"/>
    <mergeCell ref="B6:M6"/>
    <mergeCell ref="N6:O7"/>
    <mergeCell ref="N8:O8"/>
    <mergeCell ref="N9:O9"/>
    <mergeCell ref="N10:O10"/>
    <mergeCell ref="N11:O11"/>
    <mergeCell ref="N12:O12"/>
    <mergeCell ref="N13:O13"/>
    <mergeCell ref="N14:O14"/>
  </mergeCells>
  <pageMargins left="0.74803149606299213" right="0.74803149606299213" top="0.98425196850393704" bottom="0.98425196850393704" header="0.51181102362204722" footer="0.51181102362204722"/>
  <pageSetup paperSize="9" scale="65" orientation="portrait" horizontalDpi="0" verticalDpi="0" r:id="rId1"/>
  <drawing r:id="rId2"/>
</worksheet>
</file>

<file path=xl/worksheets/sheet8.xml><?xml version="1.0" encoding="utf-8"?>
<worksheet xmlns="http://schemas.openxmlformats.org/spreadsheetml/2006/main" xmlns:r="http://schemas.openxmlformats.org/officeDocument/2006/relationships">
  <sheetPr>
    <tabColor rgb="FFFFFF00"/>
  </sheetPr>
  <dimension ref="A1:AW1842"/>
  <sheetViews>
    <sheetView workbookViewId="0">
      <selection activeCell="A2" sqref="A2:E21"/>
    </sheetView>
  </sheetViews>
  <sheetFormatPr baseColWidth="10" defaultRowHeight="15"/>
  <cols>
    <col min="1" max="1" width="6.85546875" style="47" customWidth="1"/>
    <col min="2" max="2" width="38" style="47" customWidth="1"/>
    <col min="3" max="3" width="50.28515625" style="47" customWidth="1"/>
    <col min="4" max="4" width="38.42578125" style="47" customWidth="1"/>
    <col min="5" max="5" width="33.140625" style="47" customWidth="1"/>
    <col min="6" max="49" width="11.42578125" style="162"/>
    <col min="50" max="257" width="11.42578125" style="47"/>
    <col min="258" max="259" width="37.42578125" style="47" customWidth="1"/>
    <col min="260" max="260" width="12.85546875" style="47" customWidth="1"/>
    <col min="261" max="261" width="33.140625" style="47" customWidth="1"/>
    <col min="262" max="513" width="11.42578125" style="47"/>
    <col min="514" max="515" width="37.42578125" style="47" customWidth="1"/>
    <col min="516" max="516" width="12.85546875" style="47" customWidth="1"/>
    <col min="517" max="517" width="33.140625" style="47" customWidth="1"/>
    <col min="518" max="769" width="11.42578125" style="47"/>
    <col min="770" max="771" width="37.42578125" style="47" customWidth="1"/>
    <col min="772" max="772" width="12.85546875" style="47" customWidth="1"/>
    <col min="773" max="773" width="33.140625" style="47" customWidth="1"/>
    <col min="774" max="1025" width="11.42578125" style="47"/>
    <col min="1026" max="1027" width="37.42578125" style="47" customWidth="1"/>
    <col min="1028" max="1028" width="12.85546875" style="47" customWidth="1"/>
    <col min="1029" max="1029" width="33.140625" style="47" customWidth="1"/>
    <col min="1030" max="1281" width="11.42578125" style="47"/>
    <col min="1282" max="1283" width="37.42578125" style="47" customWidth="1"/>
    <col min="1284" max="1284" width="12.85546875" style="47" customWidth="1"/>
    <col min="1285" max="1285" width="33.140625" style="47" customWidth="1"/>
    <col min="1286" max="1537" width="11.42578125" style="47"/>
    <col min="1538" max="1539" width="37.42578125" style="47" customWidth="1"/>
    <col min="1540" max="1540" width="12.85546875" style="47" customWidth="1"/>
    <col min="1541" max="1541" width="33.140625" style="47" customWidth="1"/>
    <col min="1542" max="1793" width="11.42578125" style="47"/>
    <col min="1794" max="1795" width="37.42578125" style="47" customWidth="1"/>
    <col min="1796" max="1796" width="12.85546875" style="47" customWidth="1"/>
    <col min="1797" max="1797" width="33.140625" style="47" customWidth="1"/>
    <col min="1798" max="2049" width="11.42578125" style="47"/>
    <col min="2050" max="2051" width="37.42578125" style="47" customWidth="1"/>
    <col min="2052" max="2052" width="12.85546875" style="47" customWidth="1"/>
    <col min="2053" max="2053" width="33.140625" style="47" customWidth="1"/>
    <col min="2054" max="2305" width="11.42578125" style="47"/>
    <col min="2306" max="2307" width="37.42578125" style="47" customWidth="1"/>
    <col min="2308" max="2308" width="12.85546875" style="47" customWidth="1"/>
    <col min="2309" max="2309" width="33.140625" style="47" customWidth="1"/>
    <col min="2310" max="2561" width="11.42578125" style="47"/>
    <col min="2562" max="2563" width="37.42578125" style="47" customWidth="1"/>
    <col min="2564" max="2564" width="12.85546875" style="47" customWidth="1"/>
    <col min="2565" max="2565" width="33.140625" style="47" customWidth="1"/>
    <col min="2566" max="2817" width="11.42578125" style="47"/>
    <col min="2818" max="2819" width="37.42578125" style="47" customWidth="1"/>
    <col min="2820" max="2820" width="12.85546875" style="47" customWidth="1"/>
    <col min="2821" max="2821" width="33.140625" style="47" customWidth="1"/>
    <col min="2822" max="3073" width="11.42578125" style="47"/>
    <col min="3074" max="3075" width="37.42578125" style="47" customWidth="1"/>
    <col min="3076" max="3076" width="12.85546875" style="47" customWidth="1"/>
    <col min="3077" max="3077" width="33.140625" style="47" customWidth="1"/>
    <col min="3078" max="3329" width="11.42578125" style="47"/>
    <col min="3330" max="3331" width="37.42578125" style="47" customWidth="1"/>
    <col min="3332" max="3332" width="12.85546875" style="47" customWidth="1"/>
    <col min="3333" max="3333" width="33.140625" style="47" customWidth="1"/>
    <col min="3334" max="3585" width="11.42578125" style="47"/>
    <col min="3586" max="3587" width="37.42578125" style="47" customWidth="1"/>
    <col min="3588" max="3588" width="12.85546875" style="47" customWidth="1"/>
    <col min="3589" max="3589" width="33.140625" style="47" customWidth="1"/>
    <col min="3590" max="3841" width="11.42578125" style="47"/>
    <col min="3842" max="3843" width="37.42578125" style="47" customWidth="1"/>
    <col min="3844" max="3844" width="12.85546875" style="47" customWidth="1"/>
    <col min="3845" max="3845" width="33.140625" style="47" customWidth="1"/>
    <col min="3846" max="4097" width="11.42578125" style="47"/>
    <col min="4098" max="4099" width="37.42578125" style="47" customWidth="1"/>
    <col min="4100" max="4100" width="12.85546875" style="47" customWidth="1"/>
    <col min="4101" max="4101" width="33.140625" style="47" customWidth="1"/>
    <col min="4102" max="4353" width="11.42578125" style="47"/>
    <col min="4354" max="4355" width="37.42578125" style="47" customWidth="1"/>
    <col min="4356" max="4356" width="12.85546875" style="47" customWidth="1"/>
    <col min="4357" max="4357" width="33.140625" style="47" customWidth="1"/>
    <col min="4358" max="4609" width="11.42578125" style="47"/>
    <col min="4610" max="4611" width="37.42578125" style="47" customWidth="1"/>
    <col min="4612" max="4612" width="12.85546875" style="47" customWidth="1"/>
    <col min="4613" max="4613" width="33.140625" style="47" customWidth="1"/>
    <col min="4614" max="4865" width="11.42578125" style="47"/>
    <col min="4866" max="4867" width="37.42578125" style="47" customWidth="1"/>
    <col min="4868" max="4868" width="12.85546875" style="47" customWidth="1"/>
    <col min="4869" max="4869" width="33.140625" style="47" customWidth="1"/>
    <col min="4870" max="5121" width="11.42578125" style="47"/>
    <col min="5122" max="5123" width="37.42578125" style="47" customWidth="1"/>
    <col min="5124" max="5124" width="12.85546875" style="47" customWidth="1"/>
    <col min="5125" max="5125" width="33.140625" style="47" customWidth="1"/>
    <col min="5126" max="5377" width="11.42578125" style="47"/>
    <col min="5378" max="5379" width="37.42578125" style="47" customWidth="1"/>
    <col min="5380" max="5380" width="12.85546875" style="47" customWidth="1"/>
    <col min="5381" max="5381" width="33.140625" style="47" customWidth="1"/>
    <col min="5382" max="5633" width="11.42578125" style="47"/>
    <col min="5634" max="5635" width="37.42578125" style="47" customWidth="1"/>
    <col min="5636" max="5636" width="12.85546875" style="47" customWidth="1"/>
    <col min="5637" max="5637" width="33.140625" style="47" customWidth="1"/>
    <col min="5638" max="5889" width="11.42578125" style="47"/>
    <col min="5890" max="5891" width="37.42578125" style="47" customWidth="1"/>
    <col min="5892" max="5892" width="12.85546875" style="47" customWidth="1"/>
    <col min="5893" max="5893" width="33.140625" style="47" customWidth="1"/>
    <col min="5894" max="6145" width="11.42578125" style="47"/>
    <col min="6146" max="6147" width="37.42578125" style="47" customWidth="1"/>
    <col min="6148" max="6148" width="12.85546875" style="47" customWidth="1"/>
    <col min="6149" max="6149" width="33.140625" style="47" customWidth="1"/>
    <col min="6150" max="6401" width="11.42578125" style="47"/>
    <col min="6402" max="6403" width="37.42578125" style="47" customWidth="1"/>
    <col min="6404" max="6404" width="12.85546875" style="47" customWidth="1"/>
    <col min="6405" max="6405" width="33.140625" style="47" customWidth="1"/>
    <col min="6406" max="6657" width="11.42578125" style="47"/>
    <col min="6658" max="6659" width="37.42578125" style="47" customWidth="1"/>
    <col min="6660" max="6660" width="12.85546875" style="47" customWidth="1"/>
    <col min="6661" max="6661" width="33.140625" style="47" customWidth="1"/>
    <col min="6662" max="6913" width="11.42578125" style="47"/>
    <col min="6914" max="6915" width="37.42578125" style="47" customWidth="1"/>
    <col min="6916" max="6916" width="12.85546875" style="47" customWidth="1"/>
    <col min="6917" max="6917" width="33.140625" style="47" customWidth="1"/>
    <col min="6918" max="7169" width="11.42578125" style="47"/>
    <col min="7170" max="7171" width="37.42578125" style="47" customWidth="1"/>
    <col min="7172" max="7172" width="12.85546875" style="47" customWidth="1"/>
    <col min="7173" max="7173" width="33.140625" style="47" customWidth="1"/>
    <col min="7174" max="7425" width="11.42578125" style="47"/>
    <col min="7426" max="7427" width="37.42578125" style="47" customWidth="1"/>
    <col min="7428" max="7428" width="12.85546875" style="47" customWidth="1"/>
    <col min="7429" max="7429" width="33.140625" style="47" customWidth="1"/>
    <col min="7430" max="7681" width="11.42578125" style="47"/>
    <col min="7682" max="7683" width="37.42578125" style="47" customWidth="1"/>
    <col min="7684" max="7684" width="12.85546875" style="47" customWidth="1"/>
    <col min="7685" max="7685" width="33.140625" style="47" customWidth="1"/>
    <col min="7686" max="7937" width="11.42578125" style="47"/>
    <col min="7938" max="7939" width="37.42578125" style="47" customWidth="1"/>
    <col min="7940" max="7940" width="12.85546875" style="47" customWidth="1"/>
    <col min="7941" max="7941" width="33.140625" style="47" customWidth="1"/>
    <col min="7942" max="8193" width="11.42578125" style="47"/>
    <col min="8194" max="8195" width="37.42578125" style="47" customWidth="1"/>
    <col min="8196" max="8196" width="12.85546875" style="47" customWidth="1"/>
    <col min="8197" max="8197" width="33.140625" style="47" customWidth="1"/>
    <col min="8198" max="8449" width="11.42578125" style="47"/>
    <col min="8450" max="8451" width="37.42578125" style="47" customWidth="1"/>
    <col min="8452" max="8452" width="12.85546875" style="47" customWidth="1"/>
    <col min="8453" max="8453" width="33.140625" style="47" customWidth="1"/>
    <col min="8454" max="8705" width="11.42578125" style="47"/>
    <col min="8706" max="8707" width="37.42578125" style="47" customWidth="1"/>
    <col min="8708" max="8708" width="12.85546875" style="47" customWidth="1"/>
    <col min="8709" max="8709" width="33.140625" style="47" customWidth="1"/>
    <col min="8710" max="8961" width="11.42578125" style="47"/>
    <col min="8962" max="8963" width="37.42578125" style="47" customWidth="1"/>
    <col min="8964" max="8964" width="12.85546875" style="47" customWidth="1"/>
    <col min="8965" max="8965" width="33.140625" style="47" customWidth="1"/>
    <col min="8966" max="9217" width="11.42578125" style="47"/>
    <col min="9218" max="9219" width="37.42578125" style="47" customWidth="1"/>
    <col min="9220" max="9220" width="12.85546875" style="47" customWidth="1"/>
    <col min="9221" max="9221" width="33.140625" style="47" customWidth="1"/>
    <col min="9222" max="9473" width="11.42578125" style="47"/>
    <col min="9474" max="9475" width="37.42578125" style="47" customWidth="1"/>
    <col min="9476" max="9476" width="12.85546875" style="47" customWidth="1"/>
    <col min="9477" max="9477" width="33.140625" style="47" customWidth="1"/>
    <col min="9478" max="9729" width="11.42578125" style="47"/>
    <col min="9730" max="9731" width="37.42578125" style="47" customWidth="1"/>
    <col min="9732" max="9732" width="12.85546875" style="47" customWidth="1"/>
    <col min="9733" max="9733" width="33.140625" style="47" customWidth="1"/>
    <col min="9734" max="9985" width="11.42578125" style="47"/>
    <col min="9986" max="9987" width="37.42578125" style="47" customWidth="1"/>
    <col min="9988" max="9988" width="12.85546875" style="47" customWidth="1"/>
    <col min="9989" max="9989" width="33.140625" style="47" customWidth="1"/>
    <col min="9990" max="10241" width="11.42578125" style="47"/>
    <col min="10242" max="10243" width="37.42578125" style="47" customWidth="1"/>
    <col min="10244" max="10244" width="12.85546875" style="47" customWidth="1"/>
    <col min="10245" max="10245" width="33.140625" style="47" customWidth="1"/>
    <col min="10246" max="10497" width="11.42578125" style="47"/>
    <col min="10498" max="10499" width="37.42578125" style="47" customWidth="1"/>
    <col min="10500" max="10500" width="12.85546875" style="47" customWidth="1"/>
    <col min="10501" max="10501" width="33.140625" style="47" customWidth="1"/>
    <col min="10502" max="10753" width="11.42578125" style="47"/>
    <col min="10754" max="10755" width="37.42578125" style="47" customWidth="1"/>
    <col min="10756" max="10756" width="12.85546875" style="47" customWidth="1"/>
    <col min="10757" max="10757" width="33.140625" style="47" customWidth="1"/>
    <col min="10758" max="11009" width="11.42578125" style="47"/>
    <col min="11010" max="11011" width="37.42578125" style="47" customWidth="1"/>
    <col min="11012" max="11012" width="12.85546875" style="47" customWidth="1"/>
    <col min="11013" max="11013" width="33.140625" style="47" customWidth="1"/>
    <col min="11014" max="11265" width="11.42578125" style="47"/>
    <col min="11266" max="11267" width="37.42578125" style="47" customWidth="1"/>
    <col min="11268" max="11268" width="12.85546875" style="47" customWidth="1"/>
    <col min="11269" max="11269" width="33.140625" style="47" customWidth="1"/>
    <col min="11270" max="11521" width="11.42578125" style="47"/>
    <col min="11522" max="11523" width="37.42578125" style="47" customWidth="1"/>
    <col min="11524" max="11524" width="12.85546875" style="47" customWidth="1"/>
    <col min="11525" max="11525" width="33.140625" style="47" customWidth="1"/>
    <col min="11526" max="11777" width="11.42578125" style="47"/>
    <col min="11778" max="11779" width="37.42578125" style="47" customWidth="1"/>
    <col min="11780" max="11780" width="12.85546875" style="47" customWidth="1"/>
    <col min="11781" max="11781" width="33.140625" style="47" customWidth="1"/>
    <col min="11782" max="12033" width="11.42578125" style="47"/>
    <col min="12034" max="12035" width="37.42578125" style="47" customWidth="1"/>
    <col min="12036" max="12036" width="12.85546875" style="47" customWidth="1"/>
    <col min="12037" max="12037" width="33.140625" style="47" customWidth="1"/>
    <col min="12038" max="12289" width="11.42578125" style="47"/>
    <col min="12290" max="12291" width="37.42578125" style="47" customWidth="1"/>
    <col min="12292" max="12292" width="12.85546875" style="47" customWidth="1"/>
    <col min="12293" max="12293" width="33.140625" style="47" customWidth="1"/>
    <col min="12294" max="12545" width="11.42578125" style="47"/>
    <col min="12546" max="12547" width="37.42578125" style="47" customWidth="1"/>
    <col min="12548" max="12548" width="12.85546875" style="47" customWidth="1"/>
    <col min="12549" max="12549" width="33.140625" style="47" customWidth="1"/>
    <col min="12550" max="12801" width="11.42578125" style="47"/>
    <col min="12802" max="12803" width="37.42578125" style="47" customWidth="1"/>
    <col min="12804" max="12804" width="12.85546875" style="47" customWidth="1"/>
    <col min="12805" max="12805" width="33.140625" style="47" customWidth="1"/>
    <col min="12806" max="13057" width="11.42578125" style="47"/>
    <col min="13058" max="13059" width="37.42578125" style="47" customWidth="1"/>
    <col min="13060" max="13060" width="12.85546875" style="47" customWidth="1"/>
    <col min="13061" max="13061" width="33.140625" style="47" customWidth="1"/>
    <col min="13062" max="13313" width="11.42578125" style="47"/>
    <col min="13314" max="13315" width="37.42578125" style="47" customWidth="1"/>
    <col min="13316" max="13316" width="12.85546875" style="47" customWidth="1"/>
    <col min="13317" max="13317" width="33.140625" style="47" customWidth="1"/>
    <col min="13318" max="13569" width="11.42578125" style="47"/>
    <col min="13570" max="13571" width="37.42578125" style="47" customWidth="1"/>
    <col min="13572" max="13572" width="12.85546875" style="47" customWidth="1"/>
    <col min="13573" max="13573" width="33.140625" style="47" customWidth="1"/>
    <col min="13574" max="13825" width="11.42578125" style="47"/>
    <col min="13826" max="13827" width="37.42578125" style="47" customWidth="1"/>
    <col min="13828" max="13828" width="12.85546875" style="47" customWidth="1"/>
    <col min="13829" max="13829" width="33.140625" style="47" customWidth="1"/>
    <col min="13830" max="14081" width="11.42578125" style="47"/>
    <col min="14082" max="14083" width="37.42578125" style="47" customWidth="1"/>
    <col min="14084" max="14084" width="12.85546875" style="47" customWidth="1"/>
    <col min="14085" max="14085" width="33.140625" style="47" customWidth="1"/>
    <col min="14086" max="14337" width="11.42578125" style="47"/>
    <col min="14338" max="14339" width="37.42578125" style="47" customWidth="1"/>
    <col min="14340" max="14340" width="12.85546875" style="47" customWidth="1"/>
    <col min="14341" max="14341" width="33.140625" style="47" customWidth="1"/>
    <col min="14342" max="14593" width="11.42578125" style="47"/>
    <col min="14594" max="14595" width="37.42578125" style="47" customWidth="1"/>
    <col min="14596" max="14596" width="12.85546875" style="47" customWidth="1"/>
    <col min="14597" max="14597" width="33.140625" style="47" customWidth="1"/>
    <col min="14598" max="14849" width="11.42578125" style="47"/>
    <col min="14850" max="14851" width="37.42578125" style="47" customWidth="1"/>
    <col min="14852" max="14852" width="12.85546875" style="47" customWidth="1"/>
    <col min="14853" max="14853" width="33.140625" style="47" customWidth="1"/>
    <col min="14854" max="15105" width="11.42578125" style="47"/>
    <col min="15106" max="15107" width="37.42578125" style="47" customWidth="1"/>
    <col min="15108" max="15108" width="12.85546875" style="47" customWidth="1"/>
    <col min="15109" max="15109" width="33.140625" style="47" customWidth="1"/>
    <col min="15110" max="15361" width="11.42578125" style="47"/>
    <col min="15362" max="15363" width="37.42578125" style="47" customWidth="1"/>
    <col min="15364" max="15364" width="12.85546875" style="47" customWidth="1"/>
    <col min="15365" max="15365" width="33.140625" style="47" customWidth="1"/>
    <col min="15366" max="15617" width="11.42578125" style="47"/>
    <col min="15618" max="15619" width="37.42578125" style="47" customWidth="1"/>
    <col min="15620" max="15620" width="12.85546875" style="47" customWidth="1"/>
    <col min="15621" max="15621" width="33.140625" style="47" customWidth="1"/>
    <col min="15622" max="15873" width="11.42578125" style="47"/>
    <col min="15874" max="15875" width="37.42578125" style="47" customWidth="1"/>
    <col min="15876" max="15876" width="12.85546875" style="47" customWidth="1"/>
    <col min="15877" max="15877" width="33.140625" style="47" customWidth="1"/>
    <col min="15878" max="16129" width="11.42578125" style="47"/>
    <col min="16130" max="16131" width="37.42578125" style="47" customWidth="1"/>
    <col min="16132" max="16132" width="12.85546875" style="47" customWidth="1"/>
    <col min="16133" max="16133" width="33.140625" style="47" customWidth="1"/>
    <col min="16134" max="16384" width="11.42578125" style="47"/>
  </cols>
  <sheetData>
    <row r="1" spans="1:5" s="162" customFormat="1">
      <c r="E1" s="174"/>
    </row>
    <row r="2" spans="1:5" ht="42" customHeight="1">
      <c r="A2" s="1076"/>
      <c r="B2" s="1077"/>
      <c r="C2" s="1074" t="s">
        <v>852</v>
      </c>
      <c r="D2" s="1074"/>
      <c r="E2" s="1072"/>
    </row>
    <row r="3" spans="1:5" ht="36" customHeight="1">
      <c r="A3" s="1078"/>
      <c r="B3" s="1079"/>
      <c r="C3" s="1075"/>
      <c r="D3" s="1075"/>
      <c r="E3" s="1073"/>
    </row>
    <row r="4" spans="1:5" ht="34.5" customHeight="1">
      <c r="A4" s="1069" t="s">
        <v>644</v>
      </c>
      <c r="B4" s="1067" t="s">
        <v>703</v>
      </c>
      <c r="C4" s="1068"/>
      <c r="D4" s="72" t="s">
        <v>704</v>
      </c>
      <c r="E4" s="72" t="s">
        <v>705</v>
      </c>
    </row>
    <row r="5" spans="1:5">
      <c r="A5" s="1071"/>
      <c r="B5" s="73" t="s">
        <v>846</v>
      </c>
      <c r="C5" s="73" t="s">
        <v>847</v>
      </c>
      <c r="D5" s="73" t="s">
        <v>645</v>
      </c>
      <c r="E5" s="73"/>
    </row>
    <row r="6" spans="1:5" ht="255" customHeight="1">
      <c r="A6" s="71">
        <v>1</v>
      </c>
      <c r="B6" s="154" t="s">
        <v>646</v>
      </c>
      <c r="C6" s="155" t="s">
        <v>647</v>
      </c>
      <c r="D6" s="1080" t="s">
        <v>845</v>
      </c>
      <c r="E6" s="76" t="s">
        <v>844</v>
      </c>
    </row>
    <row r="7" spans="1:5">
      <c r="A7" s="71">
        <v>2</v>
      </c>
      <c r="B7" s="154" t="s">
        <v>648</v>
      </c>
      <c r="C7" s="154"/>
      <c r="D7" s="1081"/>
      <c r="E7" s="75"/>
    </row>
    <row r="8" spans="1:5" ht="30">
      <c r="A8" s="74" t="s">
        <v>649</v>
      </c>
      <c r="B8" s="155" t="s">
        <v>650</v>
      </c>
      <c r="C8" s="155" t="s">
        <v>651</v>
      </c>
      <c r="D8" s="1081"/>
      <c r="E8" s="77" t="s">
        <v>652</v>
      </c>
    </row>
    <row r="9" spans="1:5" ht="30">
      <c r="A9" s="74" t="s">
        <v>653</v>
      </c>
      <c r="B9" s="155" t="s">
        <v>654</v>
      </c>
      <c r="C9" s="155" t="s">
        <v>655</v>
      </c>
      <c r="D9" s="1081"/>
      <c r="E9" s="75"/>
    </row>
    <row r="10" spans="1:5" ht="45">
      <c r="A10" s="74" t="s">
        <v>653</v>
      </c>
      <c r="B10" s="155" t="s">
        <v>656</v>
      </c>
      <c r="C10" s="155" t="s">
        <v>657</v>
      </c>
      <c r="D10" s="1081"/>
      <c r="E10" s="75"/>
    </row>
    <row r="11" spans="1:5" ht="45">
      <c r="A11" s="74" t="s">
        <v>658</v>
      </c>
      <c r="B11" s="155" t="s">
        <v>659</v>
      </c>
      <c r="C11" s="155" t="s">
        <v>660</v>
      </c>
      <c r="D11" s="1081"/>
      <c r="E11" s="75"/>
    </row>
    <row r="12" spans="1:5">
      <c r="A12" s="71">
        <v>3</v>
      </c>
      <c r="B12" s="154" t="s">
        <v>661</v>
      </c>
      <c r="C12" s="155"/>
      <c r="D12" s="1081"/>
      <c r="E12" s="75"/>
    </row>
    <row r="13" spans="1:5" ht="30">
      <c r="A13" s="74" t="s">
        <v>662</v>
      </c>
      <c r="B13" s="156" t="s">
        <v>663</v>
      </c>
      <c r="C13" s="155" t="s">
        <v>664</v>
      </c>
      <c r="D13" s="1081"/>
      <c r="E13" s="75"/>
    </row>
    <row r="14" spans="1:5">
      <c r="A14" s="74" t="s">
        <v>665</v>
      </c>
      <c r="B14" s="156" t="s">
        <v>666</v>
      </c>
      <c r="C14" s="155" t="s">
        <v>667</v>
      </c>
      <c r="D14" s="1081"/>
      <c r="E14" s="75"/>
    </row>
    <row r="15" spans="1:5">
      <c r="A15" s="74" t="s">
        <v>668</v>
      </c>
      <c r="B15" s="156" t="s">
        <v>669</v>
      </c>
      <c r="C15" s="155" t="s">
        <v>670</v>
      </c>
      <c r="D15" s="1082"/>
      <c r="E15" s="75"/>
    </row>
    <row r="16" spans="1:5">
      <c r="B16" s="157"/>
      <c r="C16" s="157"/>
    </row>
    <row r="17" spans="1:5" ht="75">
      <c r="A17" s="1069" t="s">
        <v>676</v>
      </c>
      <c r="B17" s="158" t="s">
        <v>677</v>
      </c>
      <c r="C17" s="158" t="s">
        <v>678</v>
      </c>
      <c r="D17" s="75"/>
      <c r="E17" s="76" t="s">
        <v>679</v>
      </c>
    </row>
    <row r="18" spans="1:5" ht="135">
      <c r="A18" s="1070"/>
      <c r="B18" s="155" t="s">
        <v>683</v>
      </c>
      <c r="C18" s="155" t="s">
        <v>848</v>
      </c>
      <c r="D18" s="75"/>
      <c r="E18" s="76" t="s">
        <v>684</v>
      </c>
    </row>
    <row r="19" spans="1:5" ht="135">
      <c r="A19" s="1070"/>
      <c r="B19" s="155" t="s">
        <v>685</v>
      </c>
      <c r="C19" s="155" t="s">
        <v>848</v>
      </c>
      <c r="D19" s="75"/>
      <c r="E19" s="76" t="s">
        <v>684</v>
      </c>
    </row>
    <row r="20" spans="1:5" ht="90">
      <c r="A20" s="1070"/>
      <c r="B20" s="155" t="s">
        <v>689</v>
      </c>
      <c r="C20" s="155" t="s">
        <v>849</v>
      </c>
      <c r="D20" s="75"/>
      <c r="E20" s="76" t="s">
        <v>691</v>
      </c>
    </row>
    <row r="21" spans="1:5" ht="75">
      <c r="A21" s="1071"/>
      <c r="B21" s="155" t="s">
        <v>850</v>
      </c>
      <c r="C21" s="155" t="s">
        <v>851</v>
      </c>
      <c r="D21" s="75"/>
      <c r="E21" s="76" t="s">
        <v>690</v>
      </c>
    </row>
    <row r="22" spans="1:5" s="162" customFormat="1">
      <c r="B22" s="175"/>
      <c r="C22" s="175"/>
      <c r="D22" s="175"/>
      <c r="E22" s="175"/>
    </row>
    <row r="23" spans="1:5" s="162" customFormat="1"/>
    <row r="24" spans="1:5" s="162" customFormat="1"/>
    <row r="25" spans="1:5" s="162" customFormat="1"/>
    <row r="26" spans="1:5" s="162" customFormat="1"/>
    <row r="27" spans="1:5" s="162" customFormat="1"/>
    <row r="28" spans="1:5" s="162" customFormat="1"/>
    <row r="29" spans="1:5" s="162" customFormat="1"/>
    <row r="30" spans="1:5" s="162" customFormat="1"/>
    <row r="31" spans="1:5" s="162" customFormat="1"/>
    <row r="32" spans="1:5" s="162" customFormat="1"/>
    <row r="33" s="162" customFormat="1"/>
    <row r="34" s="162" customFormat="1"/>
    <row r="35" s="162" customFormat="1"/>
    <row r="36" s="162" customFormat="1"/>
    <row r="37" s="162" customFormat="1"/>
    <row r="38" s="162" customFormat="1"/>
    <row r="39" s="162" customFormat="1"/>
    <row r="40" s="162" customFormat="1"/>
    <row r="41" s="162" customFormat="1"/>
    <row r="42" s="162" customFormat="1"/>
    <row r="43" s="162" customFormat="1"/>
    <row r="44" s="162" customFormat="1"/>
    <row r="45" s="162" customFormat="1"/>
    <row r="46" s="162" customFormat="1"/>
    <row r="47" s="162" customFormat="1"/>
    <row r="48" s="162" customFormat="1"/>
    <row r="49" s="162" customFormat="1"/>
    <row r="50" s="162" customFormat="1"/>
    <row r="51" s="162" customFormat="1"/>
    <row r="52" s="162" customFormat="1"/>
    <row r="53" s="162" customFormat="1"/>
    <row r="54" s="162" customFormat="1"/>
    <row r="55" s="162" customFormat="1"/>
    <row r="56" s="162" customFormat="1"/>
    <row r="57" s="162" customFormat="1"/>
    <row r="58" s="162" customFormat="1"/>
    <row r="59" s="162" customFormat="1"/>
    <row r="60" s="162" customFormat="1"/>
    <row r="61" s="162" customFormat="1"/>
    <row r="62" s="162" customFormat="1"/>
    <row r="63" s="162" customFormat="1"/>
    <row r="64" s="162" customFormat="1"/>
    <row r="65" s="162" customFormat="1"/>
    <row r="66" s="162" customFormat="1"/>
    <row r="67" s="162" customFormat="1"/>
    <row r="68" s="162" customFormat="1"/>
    <row r="69" s="162" customFormat="1"/>
    <row r="70" s="162" customFormat="1"/>
    <row r="71" s="162" customFormat="1"/>
    <row r="72" s="162" customFormat="1"/>
    <row r="73" s="162" customFormat="1"/>
    <row r="74" s="162" customFormat="1"/>
    <row r="75" s="162" customFormat="1"/>
    <row r="76" s="162" customFormat="1"/>
    <row r="77" s="162" customFormat="1"/>
    <row r="78" s="162" customFormat="1"/>
    <row r="79" s="162" customFormat="1"/>
    <row r="80" s="162" customFormat="1"/>
    <row r="81" s="162" customFormat="1"/>
    <row r="82" s="162" customFormat="1"/>
    <row r="83" s="162" customFormat="1"/>
    <row r="84" s="162" customFormat="1"/>
    <row r="85" s="162" customFormat="1"/>
    <row r="86" s="162" customFormat="1"/>
    <row r="87" s="162" customFormat="1"/>
    <row r="88" s="162" customFormat="1"/>
    <row r="89" s="162" customFormat="1"/>
    <row r="90" s="162" customFormat="1"/>
    <row r="91" s="162" customFormat="1"/>
    <row r="92" s="162" customFormat="1"/>
    <row r="93" s="162" customFormat="1"/>
    <row r="94" s="162" customFormat="1"/>
    <row r="95" s="162" customFormat="1"/>
    <row r="96" s="162" customFormat="1"/>
    <row r="97" s="162" customFormat="1"/>
    <row r="98" s="162" customFormat="1"/>
    <row r="99" s="162" customFormat="1"/>
    <row r="100" s="162" customFormat="1"/>
    <row r="101" s="162" customFormat="1"/>
    <row r="102" s="162" customFormat="1"/>
    <row r="103" s="162" customFormat="1"/>
    <row r="104" s="162" customFormat="1"/>
    <row r="105" s="162" customFormat="1"/>
    <row r="106" s="162" customFormat="1"/>
    <row r="107" s="162" customFormat="1"/>
    <row r="108" s="162" customFormat="1"/>
    <row r="109" s="162" customFormat="1"/>
    <row r="110" s="162" customFormat="1"/>
    <row r="111" s="162" customFormat="1"/>
    <row r="112" s="162" customFormat="1"/>
    <row r="113" s="162" customFormat="1"/>
    <row r="114" s="162" customFormat="1"/>
    <row r="115" s="162" customFormat="1"/>
    <row r="116" s="162" customFormat="1"/>
    <row r="117" s="162" customFormat="1"/>
    <row r="118" s="162" customFormat="1"/>
    <row r="119" s="162" customFormat="1"/>
    <row r="120" s="162" customFormat="1"/>
    <row r="121" s="162" customFormat="1"/>
    <row r="122" s="162" customFormat="1"/>
    <row r="123" s="162" customFormat="1"/>
    <row r="124" s="162" customFormat="1"/>
    <row r="125" s="162" customFormat="1"/>
    <row r="126" s="162" customFormat="1"/>
    <row r="127" s="162" customFormat="1"/>
    <row r="128" s="162" customFormat="1"/>
    <row r="129" s="162" customFormat="1"/>
    <row r="130" s="162" customFormat="1"/>
    <row r="131" s="162" customFormat="1"/>
    <row r="132" s="162" customFormat="1"/>
    <row r="133" s="162" customFormat="1"/>
    <row r="134" s="162" customFormat="1"/>
    <row r="135" s="162" customFormat="1"/>
    <row r="136" s="162" customFormat="1"/>
    <row r="137" s="162" customFormat="1"/>
    <row r="138" s="162" customFormat="1"/>
    <row r="139" s="162" customFormat="1"/>
    <row r="140" s="162" customFormat="1"/>
    <row r="141" s="162" customFormat="1"/>
    <row r="142" s="162" customFormat="1"/>
    <row r="143" s="162" customFormat="1"/>
    <row r="144" s="162" customFormat="1"/>
    <row r="145" s="162" customFormat="1"/>
    <row r="146" s="162" customFormat="1"/>
    <row r="147" s="162" customFormat="1"/>
    <row r="148" s="162" customFormat="1"/>
    <row r="149" s="162" customFormat="1"/>
    <row r="150" s="162" customFormat="1"/>
    <row r="151" s="162" customFormat="1"/>
    <row r="152" s="162" customFormat="1"/>
    <row r="153" s="162" customFormat="1"/>
    <row r="154" s="162" customFormat="1"/>
    <row r="155" s="162" customFormat="1"/>
    <row r="156" s="162" customFormat="1"/>
    <row r="157" s="162" customFormat="1"/>
    <row r="158" s="162" customFormat="1"/>
    <row r="159" s="162" customFormat="1"/>
    <row r="160" s="162" customFormat="1"/>
    <row r="161" s="162" customFormat="1"/>
    <row r="162" s="162" customFormat="1"/>
    <row r="163" s="162" customFormat="1"/>
    <row r="164" s="162" customFormat="1"/>
    <row r="165" s="162" customFormat="1"/>
    <row r="166" s="162" customFormat="1"/>
    <row r="167" s="162" customFormat="1"/>
    <row r="168" s="162" customFormat="1"/>
    <row r="169" s="162" customFormat="1"/>
    <row r="170" s="162" customFormat="1"/>
    <row r="171" s="162" customFormat="1"/>
    <row r="172" s="162" customFormat="1"/>
    <row r="173" s="162" customFormat="1"/>
    <row r="174" s="162" customFormat="1"/>
    <row r="175" s="162" customFormat="1"/>
    <row r="176" s="162" customFormat="1"/>
    <row r="177" s="162" customFormat="1"/>
    <row r="178" s="162" customFormat="1"/>
    <row r="179" s="162" customFormat="1"/>
    <row r="180" s="162" customFormat="1"/>
    <row r="181" s="162" customFormat="1"/>
    <row r="182" s="162" customFormat="1"/>
    <row r="183" s="162" customFormat="1"/>
    <row r="184" s="162" customFormat="1"/>
    <row r="185" s="162" customFormat="1"/>
    <row r="186" s="162" customFormat="1"/>
    <row r="187" s="162" customFormat="1"/>
    <row r="188" s="162" customFormat="1"/>
    <row r="189" s="162" customFormat="1"/>
    <row r="190" s="162" customFormat="1"/>
    <row r="191" s="162" customFormat="1"/>
    <row r="192" s="162" customFormat="1"/>
    <row r="193" s="162" customFormat="1"/>
    <row r="194" s="162" customFormat="1"/>
    <row r="195" s="162" customFormat="1"/>
    <row r="196" s="162" customFormat="1"/>
    <row r="197" s="162" customFormat="1"/>
    <row r="198" s="162" customFormat="1"/>
    <row r="199" s="162" customFormat="1"/>
    <row r="200" s="162" customFormat="1"/>
    <row r="201" s="162" customFormat="1"/>
    <row r="202" s="162" customFormat="1"/>
    <row r="203" s="162" customFormat="1"/>
    <row r="204" s="162" customFormat="1"/>
    <row r="205" s="162" customFormat="1"/>
    <row r="206" s="162" customFormat="1"/>
    <row r="207" s="162" customFormat="1"/>
    <row r="208" s="162" customFormat="1"/>
    <row r="209" s="162" customFormat="1"/>
    <row r="210" s="162" customFormat="1"/>
    <row r="211" s="162" customFormat="1"/>
    <row r="212" s="162" customFormat="1"/>
    <row r="213" s="162" customFormat="1"/>
    <row r="214" s="162" customFormat="1"/>
    <row r="215" s="162" customFormat="1"/>
    <row r="216" s="162" customFormat="1"/>
    <row r="217" s="162" customFormat="1"/>
    <row r="218" s="162" customFormat="1"/>
    <row r="219" s="162" customFormat="1"/>
    <row r="220" s="162" customFormat="1"/>
    <row r="221" s="162" customFormat="1"/>
    <row r="222" s="162" customFormat="1"/>
    <row r="223" s="162" customFormat="1"/>
    <row r="224" s="162" customFormat="1"/>
    <row r="225" s="162" customFormat="1"/>
    <row r="226" s="162" customFormat="1"/>
    <row r="227" s="162" customFormat="1"/>
    <row r="228" s="162" customFormat="1"/>
    <row r="229" s="162" customFormat="1"/>
    <row r="230" s="162" customFormat="1"/>
    <row r="231" s="162" customFormat="1"/>
    <row r="232" s="162" customFormat="1"/>
    <row r="233" s="162" customFormat="1"/>
    <row r="234" s="162" customFormat="1"/>
    <row r="235" s="162" customFormat="1"/>
    <row r="236" s="162" customFormat="1"/>
    <row r="237" s="162" customFormat="1"/>
    <row r="238" s="162" customFormat="1"/>
    <row r="239" s="162" customFormat="1"/>
    <row r="240" s="162" customFormat="1"/>
    <row r="241" s="162" customFormat="1"/>
    <row r="242" s="162" customFormat="1"/>
    <row r="243" s="162" customFormat="1"/>
    <row r="244" s="162" customFormat="1"/>
    <row r="245" s="162" customFormat="1"/>
    <row r="246" s="162" customFormat="1"/>
    <row r="247" s="162" customFormat="1"/>
    <row r="248" s="162" customFormat="1"/>
    <row r="249" s="162" customFormat="1"/>
    <row r="250" s="162" customFormat="1"/>
    <row r="251" s="162" customFormat="1"/>
    <row r="252" s="162" customFormat="1"/>
    <row r="253" s="162" customFormat="1"/>
    <row r="254" s="162" customFormat="1"/>
    <row r="255" s="162" customFormat="1"/>
    <row r="256" s="162" customFormat="1"/>
    <row r="257" s="162" customFormat="1"/>
    <row r="258" s="162" customFormat="1"/>
    <row r="259" s="162" customFormat="1"/>
    <row r="260" s="162" customFormat="1"/>
    <row r="261" s="162" customFormat="1"/>
    <row r="262" s="162" customFormat="1"/>
    <row r="263" s="162" customFormat="1"/>
    <row r="264" s="162" customFormat="1"/>
    <row r="265" s="162" customFormat="1"/>
    <row r="266" s="162" customFormat="1"/>
    <row r="267" s="162" customFormat="1"/>
    <row r="268" s="162" customFormat="1"/>
    <row r="269" s="162" customFormat="1"/>
    <row r="270" s="162" customFormat="1"/>
    <row r="271" s="162" customFormat="1"/>
    <row r="272" s="162" customFormat="1"/>
    <row r="273" s="162" customFormat="1"/>
    <row r="274" s="162" customFormat="1"/>
    <row r="275" s="162" customFormat="1"/>
    <row r="276" s="162" customFormat="1"/>
    <row r="277" s="162" customFormat="1"/>
    <row r="278" s="162" customFormat="1"/>
    <row r="279" s="162" customFormat="1"/>
    <row r="280" s="162" customFormat="1"/>
    <row r="281" s="162" customFormat="1"/>
    <row r="282" s="162" customFormat="1"/>
    <row r="283" s="162" customFormat="1"/>
    <row r="284" s="162" customFormat="1"/>
    <row r="285" s="162" customFormat="1"/>
    <row r="286" s="162" customFormat="1"/>
    <row r="287" s="162" customFormat="1"/>
    <row r="288" s="162" customFormat="1"/>
    <row r="289" s="162" customFormat="1"/>
    <row r="290" s="162" customFormat="1"/>
    <row r="291" s="162" customFormat="1"/>
    <row r="292" s="162" customFormat="1"/>
    <row r="293" s="162" customFormat="1"/>
    <row r="294" s="162" customFormat="1"/>
    <row r="295" s="162" customFormat="1"/>
    <row r="296" s="162" customFormat="1"/>
    <row r="297" s="162" customFormat="1"/>
    <row r="298" s="162" customFormat="1"/>
    <row r="299" s="162" customFormat="1"/>
    <row r="300" s="162" customFormat="1"/>
    <row r="301" s="162" customFormat="1"/>
    <row r="302" s="162" customFormat="1"/>
    <row r="303" s="162" customFormat="1"/>
    <row r="304" s="162" customFormat="1"/>
    <row r="305" s="162" customFormat="1"/>
    <row r="306" s="162" customFormat="1"/>
    <row r="307" s="162" customFormat="1"/>
    <row r="308" s="162" customFormat="1"/>
    <row r="309" s="162" customFormat="1"/>
    <row r="310" s="162" customFormat="1"/>
    <row r="311" s="162" customFormat="1"/>
    <row r="312" s="162" customFormat="1"/>
    <row r="313" s="162" customFormat="1"/>
    <row r="314" s="162" customFormat="1"/>
    <row r="315" s="162" customFormat="1"/>
    <row r="316" s="162" customFormat="1"/>
    <row r="317" s="162" customFormat="1"/>
    <row r="318" s="162" customFormat="1"/>
    <row r="319" s="162" customFormat="1"/>
    <row r="320" s="162" customFormat="1"/>
    <row r="321" s="162" customFormat="1"/>
    <row r="322" s="162" customFormat="1"/>
    <row r="323" s="162" customFormat="1"/>
    <row r="324" s="162" customFormat="1"/>
    <row r="325" s="162" customFormat="1"/>
    <row r="326" s="162" customFormat="1"/>
    <row r="327" s="162" customFormat="1"/>
    <row r="328" s="162" customFormat="1"/>
    <row r="329" s="162" customFormat="1"/>
    <row r="330" s="162" customFormat="1"/>
    <row r="331" s="162" customFormat="1"/>
    <row r="332" s="162" customFormat="1"/>
    <row r="333" s="162" customFormat="1"/>
    <row r="334" s="162" customFormat="1"/>
    <row r="335" s="162" customFormat="1"/>
    <row r="336" s="162" customFormat="1"/>
    <row r="337" s="162" customFormat="1"/>
    <row r="338" s="162" customFormat="1"/>
    <row r="339" s="162" customFormat="1"/>
    <row r="340" s="162" customFormat="1"/>
    <row r="341" s="162" customFormat="1"/>
    <row r="342" s="162" customFormat="1"/>
    <row r="343" s="162" customFormat="1"/>
    <row r="344" s="162" customFormat="1"/>
    <row r="345" s="162" customFormat="1"/>
    <row r="346" s="162" customFormat="1"/>
    <row r="347" s="162" customFormat="1"/>
    <row r="348" s="162" customFormat="1"/>
    <row r="349" s="162" customFormat="1"/>
    <row r="350" s="162" customFormat="1"/>
    <row r="351" s="162" customFormat="1"/>
    <row r="352" s="162" customFormat="1"/>
    <row r="353" s="162" customFormat="1"/>
    <row r="354" s="162" customFormat="1"/>
    <row r="355" s="162" customFormat="1"/>
    <row r="356" s="162" customFormat="1"/>
    <row r="357" s="162" customFormat="1"/>
    <row r="358" s="162" customFormat="1"/>
    <row r="359" s="162" customFormat="1"/>
    <row r="360" s="162" customFormat="1"/>
    <row r="361" s="162" customFormat="1"/>
    <row r="362" s="162" customFormat="1"/>
    <row r="363" s="162" customFormat="1"/>
    <row r="364" s="162" customFormat="1"/>
    <row r="365" s="162" customFormat="1"/>
    <row r="366" s="162" customFormat="1"/>
    <row r="367" s="162" customFormat="1"/>
    <row r="368" s="162" customFormat="1"/>
    <row r="369" s="162" customFormat="1"/>
    <row r="370" s="162" customFormat="1"/>
    <row r="371" s="162" customFormat="1"/>
    <row r="372" s="162" customFormat="1"/>
    <row r="373" s="162" customFormat="1"/>
    <row r="374" s="162" customFormat="1"/>
    <row r="375" s="162" customFormat="1"/>
    <row r="376" s="162" customFormat="1"/>
    <row r="377" s="162" customFormat="1"/>
    <row r="378" s="162" customFormat="1"/>
    <row r="379" s="162" customFormat="1"/>
    <row r="380" s="162" customFormat="1"/>
    <row r="381" s="162" customFormat="1"/>
    <row r="382" s="162" customFormat="1"/>
    <row r="383" s="162" customFormat="1"/>
    <row r="384" s="162" customFormat="1"/>
    <row r="385" s="162" customFormat="1"/>
    <row r="386" s="162" customFormat="1"/>
    <row r="387" s="162" customFormat="1"/>
    <row r="388" s="162" customFormat="1"/>
    <row r="389" s="162" customFormat="1"/>
    <row r="390" s="162" customFormat="1"/>
    <row r="391" s="162" customFormat="1"/>
    <row r="392" s="162" customFormat="1"/>
    <row r="393" s="162" customFormat="1"/>
    <row r="394" s="162" customFormat="1"/>
    <row r="395" s="162" customFormat="1"/>
    <row r="396" s="162" customFormat="1"/>
    <row r="397" s="162" customFormat="1"/>
    <row r="398" s="162" customFormat="1"/>
    <row r="399" s="162" customFormat="1"/>
    <row r="400" s="162" customFormat="1"/>
    <row r="401" s="162" customFormat="1"/>
    <row r="402" s="162" customFormat="1"/>
    <row r="403" s="162" customFormat="1"/>
    <row r="404" s="162" customFormat="1"/>
    <row r="405" s="162" customFormat="1"/>
    <row r="406" s="162" customFormat="1"/>
    <row r="407" s="162" customFormat="1"/>
    <row r="408" s="162" customFormat="1"/>
    <row r="409" s="162" customFormat="1"/>
    <row r="410" s="162" customFormat="1"/>
    <row r="411" s="162" customFormat="1"/>
    <row r="412" s="162" customFormat="1"/>
    <row r="413" s="162" customFormat="1"/>
    <row r="414" s="162" customFormat="1"/>
    <row r="415" s="162" customFormat="1"/>
    <row r="416" s="162" customFormat="1"/>
    <row r="417" s="162" customFormat="1"/>
    <row r="418" s="162" customFormat="1"/>
    <row r="419" s="162" customFormat="1"/>
    <row r="420" s="162" customFormat="1"/>
    <row r="421" s="162" customFormat="1"/>
    <row r="422" s="162" customFormat="1"/>
    <row r="423" s="162" customFormat="1"/>
    <row r="424" s="162" customFormat="1"/>
    <row r="425" s="162" customFormat="1"/>
    <row r="426" s="162" customFormat="1"/>
    <row r="427" s="162" customFormat="1"/>
    <row r="428" s="162" customFormat="1"/>
    <row r="429" s="162" customFormat="1"/>
    <row r="430" s="162" customFormat="1"/>
    <row r="431" s="162" customFormat="1"/>
    <row r="432" s="162" customFormat="1"/>
    <row r="433" s="162" customFormat="1"/>
    <row r="434" s="162" customFormat="1"/>
    <row r="435" s="162" customFormat="1"/>
    <row r="436" s="162" customFormat="1"/>
    <row r="437" s="162" customFormat="1"/>
    <row r="438" s="162" customFormat="1"/>
    <row r="439" s="162" customFormat="1"/>
    <row r="440" s="162" customFormat="1"/>
    <row r="441" s="162" customFormat="1"/>
    <row r="442" s="162" customFormat="1"/>
    <row r="443" s="162" customFormat="1"/>
    <row r="444" s="162" customFormat="1"/>
    <row r="445" s="162" customFormat="1"/>
    <row r="446" s="162" customFormat="1"/>
    <row r="447" s="162" customFormat="1"/>
    <row r="448" s="162" customFormat="1"/>
    <row r="449" s="162" customFormat="1"/>
    <row r="450" s="162" customFormat="1"/>
    <row r="451" s="162" customFormat="1"/>
    <row r="452" s="162" customFormat="1"/>
    <row r="453" s="162" customFormat="1"/>
    <row r="454" s="162" customFormat="1"/>
    <row r="455" s="162" customFormat="1"/>
    <row r="456" s="162" customFormat="1"/>
    <row r="457" s="162" customFormat="1"/>
    <row r="458" s="162" customFormat="1"/>
    <row r="459" s="162" customFormat="1"/>
    <row r="460" s="162" customFormat="1"/>
    <row r="461" s="162" customFormat="1"/>
    <row r="462" s="162" customFormat="1"/>
    <row r="463" s="162" customFormat="1"/>
    <row r="464" s="162" customFormat="1"/>
    <row r="465" s="162" customFormat="1"/>
    <row r="466" s="162" customFormat="1"/>
    <row r="467" s="162" customFormat="1"/>
    <row r="468" s="162" customFormat="1"/>
    <row r="469" s="162" customFormat="1"/>
    <row r="470" s="162" customFormat="1"/>
    <row r="471" s="162" customFormat="1"/>
    <row r="472" s="162" customFormat="1"/>
    <row r="473" s="162" customFormat="1"/>
    <row r="474" s="162" customFormat="1"/>
    <row r="475" s="162" customFormat="1"/>
    <row r="476" s="162" customFormat="1"/>
    <row r="477" s="162" customFormat="1"/>
    <row r="478" s="162" customFormat="1"/>
    <row r="479" s="162" customFormat="1"/>
    <row r="480" s="162" customFormat="1"/>
    <row r="481" s="162" customFormat="1"/>
    <row r="482" s="162" customFormat="1"/>
    <row r="483" s="162" customFormat="1"/>
    <row r="484" s="162" customFormat="1"/>
    <row r="485" s="162" customFormat="1"/>
    <row r="486" s="162" customFormat="1"/>
    <row r="487" s="162" customFormat="1"/>
    <row r="488" s="162" customFormat="1"/>
    <row r="489" s="162" customFormat="1"/>
    <row r="490" s="162" customFormat="1"/>
    <row r="491" s="162" customFormat="1"/>
    <row r="492" s="162" customFormat="1"/>
    <row r="493" s="162" customFormat="1"/>
    <row r="494" s="162" customFormat="1"/>
    <row r="495" s="162" customFormat="1"/>
    <row r="496" s="162" customFormat="1"/>
    <row r="497" s="162" customFormat="1"/>
    <row r="498" s="162" customFormat="1"/>
    <row r="499" s="162" customFormat="1"/>
    <row r="500" s="162" customFormat="1"/>
    <row r="501" s="162" customFormat="1"/>
    <row r="502" s="162" customFormat="1"/>
    <row r="503" s="162" customFormat="1"/>
    <row r="504" s="162" customFormat="1"/>
    <row r="505" s="162" customFormat="1"/>
    <row r="506" s="162" customFormat="1"/>
    <row r="507" s="162" customFormat="1"/>
    <row r="508" s="162" customFormat="1"/>
    <row r="509" s="162" customFormat="1"/>
    <row r="510" s="162" customFormat="1"/>
    <row r="511" s="162" customFormat="1"/>
    <row r="512" s="162" customFormat="1"/>
    <row r="513" s="162" customFormat="1"/>
    <row r="514" s="162" customFormat="1"/>
    <row r="515" s="162" customFormat="1"/>
    <row r="516" s="162" customFormat="1"/>
    <row r="517" s="162" customFormat="1"/>
    <row r="518" s="162" customFormat="1"/>
    <row r="519" s="162" customFormat="1"/>
    <row r="520" s="162" customFormat="1"/>
    <row r="521" s="162" customFormat="1"/>
    <row r="522" s="162" customFormat="1"/>
    <row r="523" s="162" customFormat="1"/>
    <row r="524" s="162" customFormat="1"/>
    <row r="525" s="162" customFormat="1"/>
    <row r="526" s="162" customFormat="1"/>
    <row r="527" s="162" customFormat="1"/>
    <row r="528" s="162" customFormat="1"/>
    <row r="529" s="162" customFormat="1"/>
    <row r="530" s="162" customFormat="1"/>
    <row r="531" s="162" customFormat="1"/>
    <row r="532" s="162" customFormat="1"/>
    <row r="533" s="162" customFormat="1"/>
    <row r="534" s="162" customFormat="1"/>
    <row r="535" s="162" customFormat="1"/>
    <row r="536" s="162" customFormat="1"/>
    <row r="537" s="162" customFormat="1"/>
    <row r="538" s="162" customFormat="1"/>
    <row r="539" s="162" customFormat="1"/>
    <row r="540" s="162" customFormat="1"/>
    <row r="541" s="162" customFormat="1"/>
    <row r="542" s="162" customFormat="1"/>
    <row r="543" s="162" customFormat="1"/>
    <row r="544" s="162" customFormat="1"/>
    <row r="545" s="162" customFormat="1"/>
    <row r="546" s="162" customFormat="1"/>
    <row r="547" s="162" customFormat="1"/>
    <row r="548" s="162" customFormat="1"/>
    <row r="549" s="162" customFormat="1"/>
    <row r="550" s="162" customFormat="1"/>
    <row r="551" s="162" customFormat="1"/>
    <row r="552" s="162" customFormat="1"/>
    <row r="553" s="162" customFormat="1"/>
    <row r="554" s="162" customFormat="1"/>
    <row r="555" s="162" customFormat="1"/>
    <row r="556" s="162" customFormat="1"/>
    <row r="557" s="162" customFormat="1"/>
    <row r="558" s="162" customFormat="1"/>
    <row r="559" s="162" customFormat="1"/>
    <row r="560" s="162" customFormat="1"/>
    <row r="561" s="162" customFormat="1"/>
    <row r="562" s="162" customFormat="1"/>
    <row r="563" s="162" customFormat="1"/>
    <row r="564" s="162" customFormat="1"/>
    <row r="565" s="162" customFormat="1"/>
    <row r="566" s="162" customFormat="1"/>
    <row r="567" s="162" customFormat="1"/>
    <row r="568" s="162" customFormat="1"/>
    <row r="569" s="162" customFormat="1"/>
    <row r="570" s="162" customFormat="1"/>
    <row r="571" s="162" customFormat="1"/>
    <row r="572" s="162" customFormat="1"/>
    <row r="573" s="162" customFormat="1"/>
    <row r="574" s="162" customFormat="1"/>
    <row r="575" s="162" customFormat="1"/>
    <row r="576" s="162" customFormat="1"/>
    <row r="577" s="162" customFormat="1"/>
    <row r="578" s="162" customFormat="1"/>
    <row r="579" s="162" customFormat="1"/>
    <row r="580" s="162" customFormat="1"/>
    <row r="581" s="162" customFormat="1"/>
    <row r="582" s="162" customFormat="1"/>
    <row r="583" s="162" customFormat="1"/>
    <row r="584" s="162" customFormat="1"/>
    <row r="585" s="162" customFormat="1"/>
    <row r="586" s="162" customFormat="1"/>
    <row r="587" s="162" customFormat="1"/>
    <row r="588" s="162" customFormat="1"/>
    <row r="589" s="162" customFormat="1"/>
    <row r="590" s="162" customFormat="1"/>
    <row r="591" s="162" customFormat="1"/>
    <row r="592" s="162" customFormat="1"/>
    <row r="593" s="162" customFormat="1"/>
    <row r="594" s="162" customFormat="1"/>
    <row r="595" s="162" customFormat="1"/>
    <row r="596" s="162" customFormat="1"/>
    <row r="597" s="162" customFormat="1"/>
    <row r="598" s="162" customFormat="1"/>
    <row r="599" s="162" customFormat="1"/>
    <row r="600" s="162" customFormat="1"/>
    <row r="601" s="162" customFormat="1"/>
    <row r="602" s="162" customFormat="1"/>
    <row r="603" s="162" customFormat="1"/>
    <row r="604" s="162" customFormat="1"/>
    <row r="605" s="162" customFormat="1"/>
    <row r="606" s="162" customFormat="1"/>
    <row r="607" s="162" customFormat="1"/>
    <row r="608" s="162" customFormat="1"/>
    <row r="609" s="162" customFormat="1"/>
    <row r="610" s="162" customFormat="1"/>
    <row r="611" s="162" customFormat="1"/>
    <row r="612" s="162" customFormat="1"/>
    <row r="613" s="162" customFormat="1"/>
    <row r="614" s="162" customFormat="1"/>
    <row r="615" s="162" customFormat="1"/>
    <row r="616" s="162" customFormat="1"/>
    <row r="617" s="162" customFormat="1"/>
    <row r="618" s="162" customFormat="1"/>
    <row r="619" s="162" customFormat="1"/>
    <row r="620" s="162" customFormat="1"/>
    <row r="621" s="162" customFormat="1"/>
    <row r="622" s="162" customFormat="1"/>
    <row r="623" s="162" customFormat="1"/>
    <row r="624" s="162" customFormat="1"/>
    <row r="625" s="162" customFormat="1"/>
    <row r="626" s="162" customFormat="1"/>
    <row r="627" s="162" customFormat="1"/>
    <row r="628" s="162" customFormat="1"/>
    <row r="629" s="162" customFormat="1"/>
    <row r="630" s="162" customFormat="1"/>
    <row r="631" s="162" customFormat="1"/>
    <row r="632" s="162" customFormat="1"/>
    <row r="633" s="162" customFormat="1"/>
    <row r="634" s="162" customFormat="1"/>
    <row r="635" s="162" customFormat="1"/>
    <row r="636" s="162" customFormat="1"/>
    <row r="637" s="162" customFormat="1"/>
    <row r="638" s="162" customFormat="1"/>
    <row r="639" s="162" customFormat="1"/>
    <row r="640" s="162" customFormat="1"/>
    <row r="641" s="162" customFormat="1"/>
    <row r="642" s="162" customFormat="1"/>
    <row r="643" s="162" customFormat="1"/>
    <row r="644" s="162" customFormat="1"/>
    <row r="645" s="162" customFormat="1"/>
    <row r="646" s="162" customFormat="1"/>
    <row r="647" s="162" customFormat="1"/>
    <row r="648" s="162" customFormat="1"/>
    <row r="649" s="162" customFormat="1"/>
    <row r="650" s="162" customFormat="1"/>
    <row r="651" s="162" customFormat="1"/>
    <row r="652" s="162" customFormat="1"/>
    <row r="653" s="162" customFormat="1"/>
    <row r="654" s="162" customFormat="1"/>
    <row r="655" s="162" customFormat="1"/>
    <row r="656" s="162" customFormat="1"/>
    <row r="657" s="162" customFormat="1"/>
    <row r="658" s="162" customFormat="1"/>
    <row r="659" s="162" customFormat="1"/>
    <row r="660" s="162" customFormat="1"/>
    <row r="661" s="162" customFormat="1"/>
    <row r="662" s="162" customFormat="1"/>
    <row r="663" s="162" customFormat="1"/>
    <row r="664" s="162" customFormat="1"/>
    <row r="665" s="162" customFormat="1"/>
    <row r="666" s="162" customFormat="1"/>
    <row r="667" s="162" customFormat="1"/>
    <row r="668" s="162" customFormat="1"/>
    <row r="669" s="162" customFormat="1"/>
    <row r="670" s="162" customFormat="1"/>
    <row r="671" s="162" customFormat="1"/>
    <row r="672" s="162" customFormat="1"/>
    <row r="673" s="162" customFormat="1"/>
    <row r="674" s="162" customFormat="1"/>
    <row r="675" s="162" customFormat="1"/>
    <row r="676" s="162" customFormat="1"/>
    <row r="677" s="162" customFormat="1"/>
    <row r="678" s="162" customFormat="1"/>
    <row r="679" s="162" customFormat="1"/>
    <row r="680" s="162" customFormat="1"/>
    <row r="681" s="162" customFormat="1"/>
    <row r="682" s="162" customFormat="1"/>
    <row r="683" s="162" customFormat="1"/>
    <row r="684" s="162" customFormat="1"/>
    <row r="685" s="162" customFormat="1"/>
    <row r="686" s="162" customFormat="1"/>
    <row r="687" s="162" customFormat="1"/>
    <row r="688" s="162" customFormat="1"/>
    <row r="689" s="162" customFormat="1"/>
    <row r="690" s="162" customFormat="1"/>
    <row r="691" s="162" customFormat="1"/>
    <row r="692" s="162" customFormat="1"/>
    <row r="693" s="162" customFormat="1"/>
    <row r="694" s="162" customFormat="1"/>
    <row r="695" s="162" customFormat="1"/>
    <row r="696" s="162" customFormat="1"/>
    <row r="697" s="162" customFormat="1"/>
    <row r="698" s="162" customFormat="1"/>
    <row r="699" s="162" customFormat="1"/>
    <row r="700" s="162" customFormat="1"/>
    <row r="701" s="162" customFormat="1"/>
    <row r="702" s="162" customFormat="1"/>
    <row r="703" s="162" customFormat="1"/>
    <row r="704" s="162" customFormat="1"/>
    <row r="705" s="162" customFormat="1"/>
    <row r="706" s="162" customFormat="1"/>
    <row r="707" s="162" customFormat="1"/>
    <row r="708" s="162" customFormat="1"/>
    <row r="709" s="162" customFormat="1"/>
    <row r="710" s="162" customFormat="1"/>
    <row r="711" s="162" customFormat="1"/>
    <row r="712" s="162" customFormat="1"/>
    <row r="713" s="162" customFormat="1"/>
    <row r="714" s="162" customFormat="1"/>
    <row r="715" s="162" customFormat="1"/>
    <row r="716" s="162" customFormat="1"/>
    <row r="717" s="162" customFormat="1"/>
    <row r="718" s="162" customFormat="1"/>
    <row r="719" s="162" customFormat="1"/>
    <row r="720" s="162" customFormat="1"/>
    <row r="721" s="162" customFormat="1"/>
    <row r="722" s="162" customFormat="1"/>
    <row r="723" s="162" customFormat="1"/>
    <row r="724" s="162" customFormat="1"/>
    <row r="725" s="162" customFormat="1"/>
    <row r="726" s="162" customFormat="1"/>
    <row r="727" s="162" customFormat="1"/>
    <row r="728" s="162" customFormat="1"/>
    <row r="729" s="162" customFormat="1"/>
    <row r="730" s="162" customFormat="1"/>
    <row r="731" s="162" customFormat="1"/>
    <row r="732" s="162" customFormat="1"/>
    <row r="733" s="162" customFormat="1"/>
    <row r="734" s="162" customFormat="1"/>
    <row r="735" s="162" customFormat="1"/>
    <row r="736" s="162" customFormat="1"/>
    <row r="737" s="162" customFormat="1"/>
    <row r="738" s="162" customFormat="1"/>
    <row r="739" s="162" customFormat="1"/>
    <row r="740" s="162" customFormat="1"/>
    <row r="741" s="162" customFormat="1"/>
    <row r="742" s="162" customFormat="1"/>
    <row r="743" s="162" customFormat="1"/>
    <row r="744" s="162" customFormat="1"/>
    <row r="745" s="162" customFormat="1"/>
    <row r="746" s="162" customFormat="1"/>
    <row r="747" s="162" customFormat="1"/>
    <row r="748" s="162" customFormat="1"/>
    <row r="749" s="162" customFormat="1"/>
    <row r="750" s="162" customFormat="1"/>
    <row r="751" s="162" customFormat="1"/>
    <row r="752" s="162" customFormat="1"/>
    <row r="753" s="162" customFormat="1"/>
    <row r="754" s="162" customFormat="1"/>
    <row r="755" s="162" customFormat="1"/>
    <row r="756" s="162" customFormat="1"/>
    <row r="757" s="162" customFormat="1"/>
    <row r="758" s="162" customFormat="1"/>
    <row r="759" s="162" customFormat="1"/>
    <row r="760" s="162" customFormat="1"/>
    <row r="761" s="162" customFormat="1"/>
    <row r="762" s="162" customFormat="1"/>
    <row r="763" s="162" customFormat="1"/>
    <row r="764" s="162" customFormat="1"/>
    <row r="765" s="162" customFormat="1"/>
    <row r="766" s="162" customFormat="1"/>
    <row r="767" s="162" customFormat="1"/>
    <row r="768" s="162" customFormat="1"/>
    <row r="769" s="162" customFormat="1"/>
    <row r="770" s="162" customFormat="1"/>
    <row r="771" s="162" customFormat="1"/>
    <row r="772" s="162" customFormat="1"/>
    <row r="773" s="162" customFormat="1"/>
    <row r="774" s="162" customFormat="1"/>
    <row r="775" s="162" customFormat="1"/>
    <row r="776" s="162" customFormat="1"/>
    <row r="777" s="162" customFormat="1"/>
    <row r="778" s="162" customFormat="1"/>
    <row r="779" s="162" customFormat="1"/>
    <row r="780" s="162" customFormat="1"/>
    <row r="781" s="162" customFormat="1"/>
    <row r="782" s="162" customFormat="1"/>
    <row r="783" s="162" customFormat="1"/>
    <row r="784" s="162" customFormat="1"/>
    <row r="785" s="162" customFormat="1"/>
    <row r="786" s="162" customFormat="1"/>
    <row r="787" s="162" customFormat="1"/>
    <row r="788" s="162" customFormat="1"/>
    <row r="789" s="162" customFormat="1"/>
    <row r="790" s="162" customFormat="1"/>
    <row r="791" s="162" customFormat="1"/>
    <row r="792" s="162" customFormat="1"/>
    <row r="793" s="162" customFormat="1"/>
    <row r="794" s="162" customFormat="1"/>
    <row r="795" s="162" customFormat="1"/>
    <row r="796" s="162" customFormat="1"/>
    <row r="797" s="162" customFormat="1"/>
    <row r="798" s="162" customFormat="1"/>
    <row r="799" s="162" customFormat="1"/>
    <row r="800" s="162" customFormat="1"/>
    <row r="801" s="162" customFormat="1"/>
    <row r="802" s="162" customFormat="1"/>
    <row r="803" s="162" customFormat="1"/>
    <row r="804" s="162" customFormat="1"/>
    <row r="805" s="162" customFormat="1"/>
    <row r="806" s="162" customFormat="1"/>
    <row r="807" s="162" customFormat="1"/>
    <row r="808" s="162" customFormat="1"/>
    <row r="809" s="162" customFormat="1"/>
    <row r="810" s="162" customFormat="1"/>
    <row r="811" s="162" customFormat="1"/>
    <row r="812" s="162" customFormat="1"/>
    <row r="813" s="162" customFormat="1"/>
    <row r="814" s="162" customFormat="1"/>
    <row r="815" s="162" customFormat="1"/>
    <row r="816" s="162" customFormat="1"/>
    <row r="817" s="162" customFormat="1"/>
    <row r="818" s="162" customFormat="1"/>
    <row r="819" s="162" customFormat="1"/>
    <row r="820" s="162" customFormat="1"/>
    <row r="821" s="162" customFormat="1"/>
    <row r="822" s="162" customFormat="1"/>
    <row r="823" s="162" customFormat="1"/>
    <row r="824" s="162" customFormat="1"/>
    <row r="825" s="162" customFormat="1"/>
    <row r="826" s="162" customFormat="1"/>
    <row r="827" s="162" customFormat="1"/>
    <row r="828" s="162" customFormat="1"/>
    <row r="829" s="162" customFormat="1"/>
    <row r="830" s="162" customFormat="1"/>
    <row r="831" s="162" customFormat="1"/>
    <row r="832" s="162" customFormat="1"/>
    <row r="833" s="162" customFormat="1"/>
    <row r="834" s="162" customFormat="1"/>
    <row r="835" s="162" customFormat="1"/>
    <row r="836" s="162" customFormat="1"/>
    <row r="837" s="162" customFormat="1"/>
    <row r="838" s="162" customFormat="1"/>
    <row r="839" s="162" customFormat="1"/>
    <row r="840" s="162" customFormat="1"/>
    <row r="841" s="162" customFormat="1"/>
    <row r="842" s="162" customFormat="1"/>
    <row r="843" s="162" customFormat="1"/>
    <row r="844" s="162" customFormat="1"/>
    <row r="845" s="162" customFormat="1"/>
    <row r="846" s="162" customFormat="1"/>
    <row r="847" s="162" customFormat="1"/>
    <row r="848" s="162" customFormat="1"/>
    <row r="849" s="162" customFormat="1"/>
    <row r="850" s="162" customFormat="1"/>
    <row r="851" s="162" customFormat="1"/>
    <row r="852" s="162" customFormat="1"/>
    <row r="853" s="162" customFormat="1"/>
    <row r="854" s="162" customFormat="1"/>
    <row r="855" s="162" customFormat="1"/>
    <row r="856" s="162" customFormat="1"/>
    <row r="857" s="162" customFormat="1"/>
    <row r="858" s="162" customFormat="1"/>
    <row r="859" s="162" customFormat="1"/>
    <row r="860" s="162" customFormat="1"/>
    <row r="861" s="162" customFormat="1"/>
    <row r="862" s="162" customFormat="1"/>
    <row r="863" s="162" customFormat="1"/>
    <row r="864" s="162" customFormat="1"/>
    <row r="865" s="162" customFormat="1"/>
    <row r="866" s="162" customFormat="1"/>
    <row r="867" s="162" customFormat="1"/>
    <row r="868" s="162" customFormat="1"/>
    <row r="869" s="162" customFormat="1"/>
    <row r="870" s="162" customFormat="1"/>
    <row r="871" s="162" customFormat="1"/>
    <row r="872" s="162" customFormat="1"/>
    <row r="873" s="162" customFormat="1"/>
    <row r="874" s="162" customFormat="1"/>
    <row r="875" s="162" customFormat="1"/>
    <row r="876" s="162" customFormat="1"/>
    <row r="877" s="162" customFormat="1"/>
    <row r="878" s="162" customFormat="1"/>
    <row r="879" s="162" customFormat="1"/>
    <row r="880" s="162" customFormat="1"/>
    <row r="881" s="162" customFormat="1"/>
    <row r="882" s="162" customFormat="1"/>
    <row r="883" s="162" customFormat="1"/>
    <row r="884" s="162" customFormat="1"/>
    <row r="885" s="162" customFormat="1"/>
    <row r="886" s="162" customFormat="1"/>
    <row r="887" s="162" customFormat="1"/>
    <row r="888" s="162" customFormat="1"/>
    <row r="889" s="162" customFormat="1"/>
    <row r="890" s="162" customFormat="1"/>
    <row r="891" s="162" customFormat="1"/>
    <row r="892" s="162" customFormat="1"/>
    <row r="893" s="162" customFormat="1"/>
    <row r="894" s="162" customFormat="1"/>
    <row r="895" s="162" customFormat="1"/>
    <row r="896" s="162" customFormat="1"/>
    <row r="897" s="162" customFormat="1"/>
    <row r="898" s="162" customFormat="1"/>
    <row r="899" s="162" customFormat="1"/>
    <row r="900" s="162" customFormat="1"/>
    <row r="901" s="162" customFormat="1"/>
    <row r="902" s="162" customFormat="1"/>
    <row r="903" s="162" customFormat="1"/>
    <row r="904" s="162" customFormat="1"/>
    <row r="905" s="162" customFormat="1"/>
    <row r="906" s="162" customFormat="1"/>
    <row r="907" s="162" customFormat="1"/>
    <row r="908" s="162" customFormat="1"/>
    <row r="909" s="162" customFormat="1"/>
    <row r="910" s="162" customFormat="1"/>
    <row r="911" s="162" customFormat="1"/>
    <row r="912" s="162" customFormat="1"/>
    <row r="913" s="162" customFormat="1"/>
    <row r="914" s="162" customFormat="1"/>
    <row r="915" s="162" customFormat="1"/>
    <row r="916" s="162" customFormat="1"/>
    <row r="917" s="162" customFormat="1"/>
    <row r="918" s="162" customFormat="1"/>
    <row r="919" s="162" customFormat="1"/>
    <row r="920" s="162" customFormat="1"/>
    <row r="921" s="162" customFormat="1"/>
    <row r="922" s="162" customFormat="1"/>
    <row r="923" s="162" customFormat="1"/>
    <row r="924" s="162" customFormat="1"/>
    <row r="925" s="162" customFormat="1"/>
    <row r="926" s="162" customFormat="1"/>
    <row r="927" s="162" customFormat="1"/>
    <row r="928" s="162" customFormat="1"/>
    <row r="929" s="162" customFormat="1"/>
    <row r="930" s="162" customFormat="1"/>
    <row r="931" s="162" customFormat="1"/>
    <row r="932" s="162" customFormat="1"/>
    <row r="933" s="162" customFormat="1"/>
    <row r="934" s="162" customFormat="1"/>
    <row r="935" s="162" customFormat="1"/>
    <row r="936" s="162" customFormat="1"/>
    <row r="937" s="162" customFormat="1"/>
    <row r="938" s="162" customFormat="1"/>
    <row r="939" s="162" customFormat="1"/>
    <row r="940" s="162" customFormat="1"/>
    <row r="941" s="162" customFormat="1"/>
    <row r="942" s="162" customFormat="1"/>
    <row r="943" s="162" customFormat="1"/>
    <row r="944" s="162" customFormat="1"/>
    <row r="945" s="162" customFormat="1"/>
    <row r="946" s="162" customFormat="1"/>
    <row r="947" s="162" customFormat="1"/>
    <row r="948" s="162" customFormat="1"/>
    <row r="949" s="162" customFormat="1"/>
    <row r="950" s="162" customFormat="1"/>
    <row r="951" s="162" customFormat="1"/>
    <row r="952" s="162" customFormat="1"/>
    <row r="953" s="162" customFormat="1"/>
    <row r="954" s="162" customFormat="1"/>
    <row r="955" s="162" customFormat="1"/>
    <row r="956" s="162" customFormat="1"/>
    <row r="957" s="162" customFormat="1"/>
    <row r="958" s="162" customFormat="1"/>
    <row r="959" s="162" customFormat="1"/>
    <row r="960" s="162" customFormat="1"/>
    <row r="961" s="162" customFormat="1"/>
    <row r="962" s="162" customFormat="1"/>
    <row r="963" s="162" customFormat="1"/>
    <row r="964" s="162" customFormat="1"/>
    <row r="965" s="162" customFormat="1"/>
    <row r="966" s="162" customFormat="1"/>
    <row r="967" s="162" customFormat="1"/>
    <row r="968" s="162" customFormat="1"/>
    <row r="969" s="162" customFormat="1"/>
    <row r="970" s="162" customFormat="1"/>
    <row r="971" s="162" customFormat="1"/>
    <row r="972" s="162" customFormat="1"/>
    <row r="973" s="162" customFormat="1"/>
    <row r="974" s="162" customFormat="1"/>
    <row r="975" s="162" customFormat="1"/>
    <row r="976" s="162" customFormat="1"/>
    <row r="977" s="162" customFormat="1"/>
    <row r="978" s="162" customFormat="1"/>
    <row r="979" s="162" customFormat="1"/>
    <row r="980" s="162" customFormat="1"/>
    <row r="981" s="162" customFormat="1"/>
    <row r="982" s="162" customFormat="1"/>
    <row r="983" s="162" customFormat="1"/>
    <row r="984" s="162" customFormat="1"/>
    <row r="985" s="162" customFormat="1"/>
    <row r="986" s="162" customFormat="1"/>
    <row r="987" s="162" customFormat="1"/>
    <row r="988" s="162" customFormat="1"/>
    <row r="989" s="162" customFormat="1"/>
    <row r="990" s="162" customFormat="1"/>
    <row r="991" s="162" customFormat="1"/>
    <row r="992" s="162" customFormat="1"/>
    <row r="993" s="162" customFormat="1"/>
    <row r="994" s="162" customFormat="1"/>
    <row r="995" s="162" customFormat="1"/>
    <row r="996" s="162" customFormat="1"/>
    <row r="997" s="162" customFormat="1"/>
    <row r="998" s="162" customFormat="1"/>
    <row r="999" s="162" customFormat="1"/>
    <row r="1000" s="162" customFormat="1"/>
    <row r="1001" s="162" customFormat="1"/>
    <row r="1002" s="162" customFormat="1"/>
    <row r="1003" s="162" customFormat="1"/>
    <row r="1004" s="162" customFormat="1"/>
    <row r="1005" s="162" customFormat="1"/>
    <row r="1006" s="162" customFormat="1"/>
    <row r="1007" s="162" customFormat="1"/>
    <row r="1008" s="162" customFormat="1"/>
    <row r="1009" s="162" customFormat="1"/>
    <row r="1010" s="162" customFormat="1"/>
    <row r="1011" s="162" customFormat="1"/>
    <row r="1012" s="162" customFormat="1"/>
    <row r="1013" s="162" customFormat="1"/>
    <row r="1014" s="162" customFormat="1"/>
    <row r="1015" s="162" customFormat="1"/>
    <row r="1016" s="162" customFormat="1"/>
    <row r="1017" s="162" customFormat="1"/>
    <row r="1018" s="162" customFormat="1"/>
    <row r="1019" s="162" customFormat="1"/>
    <row r="1020" s="162" customFormat="1"/>
    <row r="1021" s="162" customFormat="1"/>
    <row r="1022" s="162" customFormat="1"/>
    <row r="1023" s="162" customFormat="1"/>
    <row r="1024" s="162" customFormat="1"/>
    <row r="1025" s="162" customFormat="1"/>
    <row r="1026" s="162" customFormat="1"/>
    <row r="1027" s="162" customFormat="1"/>
    <row r="1028" s="162" customFormat="1"/>
    <row r="1029" s="162" customFormat="1"/>
    <row r="1030" s="162" customFormat="1"/>
    <row r="1031" s="162" customFormat="1"/>
    <row r="1032" s="162" customFormat="1"/>
    <row r="1033" s="162" customFormat="1"/>
    <row r="1034" s="162" customFormat="1"/>
    <row r="1035" s="162" customFormat="1"/>
    <row r="1036" s="162" customFormat="1"/>
    <row r="1037" s="162" customFormat="1"/>
    <row r="1038" s="162" customFormat="1"/>
    <row r="1039" s="162" customFormat="1"/>
    <row r="1040" s="162" customFormat="1"/>
    <row r="1041" s="162" customFormat="1"/>
    <row r="1042" s="162" customFormat="1"/>
    <row r="1043" s="162" customFormat="1"/>
    <row r="1044" s="162" customFormat="1"/>
    <row r="1045" s="162" customFormat="1"/>
    <row r="1046" s="162" customFormat="1"/>
    <row r="1047" s="162" customFormat="1"/>
    <row r="1048" s="162" customFormat="1"/>
    <row r="1049" s="162" customFormat="1"/>
    <row r="1050" s="162" customFormat="1"/>
    <row r="1051" s="162" customFormat="1"/>
    <row r="1052" s="162" customFormat="1"/>
    <row r="1053" s="162" customFormat="1"/>
    <row r="1054" s="162" customFormat="1"/>
    <row r="1055" s="162" customFormat="1"/>
    <row r="1056" s="162" customFormat="1"/>
    <row r="1057" s="162" customFormat="1"/>
    <row r="1058" s="162" customFormat="1"/>
    <row r="1059" s="162" customFormat="1"/>
    <row r="1060" s="162" customFormat="1"/>
    <row r="1061" s="162" customFormat="1"/>
    <row r="1062" s="162" customFormat="1"/>
    <row r="1063" s="162" customFormat="1"/>
    <row r="1064" s="162" customFormat="1"/>
    <row r="1065" s="162" customFormat="1"/>
    <row r="1066" s="162" customFormat="1"/>
    <row r="1067" s="162" customFormat="1"/>
    <row r="1068" s="162" customFormat="1"/>
    <row r="1069" s="162" customFormat="1"/>
    <row r="1070" s="162" customFormat="1"/>
    <row r="1071" s="162" customFormat="1"/>
    <row r="1072" s="162" customFormat="1"/>
    <row r="1073" s="162" customFormat="1"/>
    <row r="1074" s="162" customFormat="1"/>
    <row r="1075" s="162" customFormat="1"/>
    <row r="1076" s="162" customFormat="1"/>
    <row r="1077" s="162" customFormat="1"/>
    <row r="1078" s="162" customFormat="1"/>
    <row r="1079" s="162" customFormat="1"/>
    <row r="1080" s="162" customFormat="1"/>
    <row r="1081" s="162" customFormat="1"/>
    <row r="1082" s="162" customFormat="1"/>
    <row r="1083" s="162" customFormat="1"/>
    <row r="1084" s="162" customFormat="1"/>
    <row r="1085" s="162" customFormat="1"/>
    <row r="1086" s="162" customFormat="1"/>
    <row r="1087" s="162" customFormat="1"/>
    <row r="1088" s="162" customFormat="1"/>
    <row r="1089" s="162" customFormat="1"/>
    <row r="1090" s="162" customFormat="1"/>
    <row r="1091" s="162" customFormat="1"/>
    <row r="1092" s="162" customFormat="1"/>
    <row r="1093" s="162" customFormat="1"/>
    <row r="1094" s="162" customFormat="1"/>
    <row r="1095" s="162" customFormat="1"/>
    <row r="1096" s="162" customFormat="1"/>
    <row r="1097" s="162" customFormat="1"/>
    <row r="1098" s="162" customFormat="1"/>
    <row r="1099" s="162" customFormat="1"/>
    <row r="1100" s="162" customFormat="1"/>
    <row r="1101" s="162" customFormat="1"/>
    <row r="1102" s="162" customFormat="1"/>
    <row r="1103" s="162" customFormat="1"/>
    <row r="1104" s="162" customFormat="1"/>
    <row r="1105" s="162" customFormat="1"/>
    <row r="1106" s="162" customFormat="1"/>
    <row r="1107" s="162" customFormat="1"/>
    <row r="1108" s="162" customFormat="1"/>
    <row r="1109" s="162" customFormat="1"/>
    <row r="1110" s="162" customFormat="1"/>
    <row r="1111" s="162" customFormat="1"/>
    <row r="1112" s="162" customFormat="1"/>
    <row r="1113" s="162" customFormat="1"/>
    <row r="1114" s="162" customFormat="1"/>
    <row r="1115" s="162" customFormat="1"/>
    <row r="1116" s="162" customFormat="1"/>
    <row r="1117" s="162" customFormat="1"/>
    <row r="1118" s="162" customFormat="1"/>
    <row r="1119" s="162" customFormat="1"/>
    <row r="1120" s="162" customFormat="1"/>
    <row r="1121" s="162" customFormat="1"/>
    <row r="1122" s="162" customFormat="1"/>
    <row r="1123" s="162" customFormat="1"/>
    <row r="1124" s="162" customFormat="1"/>
    <row r="1125" s="162" customFormat="1"/>
    <row r="1126" s="162" customFormat="1"/>
    <row r="1127" s="162" customFormat="1"/>
    <row r="1128" s="162" customFormat="1"/>
    <row r="1129" s="162" customFormat="1"/>
    <row r="1130" s="162" customFormat="1"/>
    <row r="1131" s="162" customFormat="1"/>
    <row r="1132" s="162" customFormat="1"/>
    <row r="1133" s="162" customFormat="1"/>
    <row r="1134" s="162" customFormat="1"/>
    <row r="1135" s="162" customFormat="1"/>
    <row r="1136" s="162" customFormat="1"/>
    <row r="1137" s="162" customFormat="1"/>
    <row r="1138" s="162" customFormat="1"/>
    <row r="1139" s="162" customFormat="1"/>
    <row r="1140" s="162" customFormat="1"/>
    <row r="1141" s="162" customFormat="1"/>
    <row r="1142" s="162" customFormat="1"/>
    <row r="1143" s="162" customFormat="1"/>
    <row r="1144" s="162" customFormat="1"/>
    <row r="1145" s="162" customFormat="1"/>
    <row r="1146" s="162" customFormat="1"/>
    <row r="1147" s="162" customFormat="1"/>
    <row r="1148" s="162" customFormat="1"/>
    <row r="1149" s="162" customFormat="1"/>
    <row r="1150" s="162" customFormat="1"/>
    <row r="1151" s="162" customFormat="1"/>
    <row r="1152" s="162" customFormat="1"/>
    <row r="1153" s="162" customFormat="1"/>
    <row r="1154" s="162" customFormat="1"/>
    <row r="1155" s="162" customFormat="1"/>
    <row r="1156" s="162" customFormat="1"/>
    <row r="1157" s="162" customFormat="1"/>
    <row r="1158" s="162" customFormat="1"/>
    <row r="1159" s="162" customFormat="1"/>
    <row r="1160" s="162" customFormat="1"/>
    <row r="1161" s="162" customFormat="1"/>
    <row r="1162" s="162" customFormat="1"/>
    <row r="1163" s="162" customFormat="1"/>
    <row r="1164" s="162" customFormat="1"/>
    <row r="1165" s="162" customFormat="1"/>
    <row r="1166" s="162" customFormat="1"/>
    <row r="1167" s="162" customFormat="1"/>
    <row r="1168" s="162" customFormat="1"/>
    <row r="1169" s="162" customFormat="1"/>
    <row r="1170" s="162" customFormat="1"/>
    <row r="1171" s="162" customFormat="1"/>
    <row r="1172" s="162" customFormat="1"/>
    <row r="1173" s="162" customFormat="1"/>
    <row r="1174" s="162" customFormat="1"/>
    <row r="1175" s="162" customFormat="1"/>
    <row r="1176" s="162" customFormat="1"/>
    <row r="1177" s="162" customFormat="1"/>
    <row r="1178" s="162" customFormat="1"/>
    <row r="1179" s="162" customFormat="1"/>
    <row r="1180" s="162" customFormat="1"/>
    <row r="1181" s="162" customFormat="1"/>
    <row r="1182" s="162" customFormat="1"/>
    <row r="1183" s="162" customFormat="1"/>
    <row r="1184" s="162" customFormat="1"/>
    <row r="1185" s="162" customFormat="1"/>
    <row r="1186" s="162" customFormat="1"/>
    <row r="1187" s="162" customFormat="1"/>
    <row r="1188" s="162" customFormat="1"/>
    <row r="1189" s="162" customFormat="1"/>
    <row r="1190" s="162" customFormat="1"/>
    <row r="1191" s="162" customFormat="1"/>
    <row r="1192" s="162" customFormat="1"/>
    <row r="1193" s="162" customFormat="1"/>
    <row r="1194" s="162" customFormat="1"/>
    <row r="1195" s="162" customFormat="1"/>
    <row r="1196" s="162" customFormat="1"/>
    <row r="1197" s="162" customFormat="1"/>
    <row r="1198" s="162" customFormat="1"/>
    <row r="1199" s="162" customFormat="1"/>
    <row r="1200" s="162" customFormat="1"/>
    <row r="1201" s="162" customFormat="1"/>
    <row r="1202" s="162" customFormat="1"/>
    <row r="1203" s="162" customFormat="1"/>
    <row r="1204" s="162" customFormat="1"/>
    <row r="1205" s="162" customFormat="1"/>
    <row r="1206" s="162" customFormat="1"/>
    <row r="1207" s="162" customFormat="1"/>
    <row r="1208" s="162" customFormat="1"/>
    <row r="1209" s="162" customFormat="1"/>
    <row r="1210" s="162" customFormat="1"/>
    <row r="1211" s="162" customFormat="1"/>
    <row r="1212" s="162" customFormat="1"/>
    <row r="1213" s="162" customFormat="1"/>
    <row r="1214" s="162" customFormat="1"/>
    <row r="1215" s="162" customFormat="1"/>
    <row r="1216" s="162" customFormat="1"/>
    <row r="1217" s="162" customFormat="1"/>
    <row r="1218" s="162" customFormat="1"/>
    <row r="1219" s="162" customFormat="1"/>
    <row r="1220" s="162" customFormat="1"/>
    <row r="1221" s="162" customFormat="1"/>
    <row r="1222" s="162" customFormat="1"/>
    <row r="1223" s="162" customFormat="1"/>
    <row r="1224" s="162" customFormat="1"/>
    <row r="1225" s="162" customFormat="1"/>
    <row r="1226" s="162" customFormat="1"/>
    <row r="1227" s="162" customFormat="1"/>
    <row r="1228" s="162" customFormat="1"/>
    <row r="1229" s="162" customFormat="1"/>
    <row r="1230" s="162" customFormat="1"/>
    <row r="1231" s="162" customFormat="1"/>
    <row r="1232" s="162" customFormat="1"/>
    <row r="1233" s="162" customFormat="1"/>
    <row r="1234" s="162" customFormat="1"/>
    <row r="1235" s="162" customFormat="1"/>
    <row r="1236" s="162" customFormat="1"/>
    <row r="1237" s="162" customFormat="1"/>
    <row r="1238" s="162" customFormat="1"/>
    <row r="1239" s="162" customFormat="1"/>
    <row r="1240" s="162" customFormat="1"/>
    <row r="1241" s="162" customFormat="1"/>
    <row r="1242" s="162" customFormat="1"/>
    <row r="1243" s="162" customFormat="1"/>
    <row r="1244" s="162" customFormat="1"/>
    <row r="1245" s="162" customFormat="1"/>
    <row r="1246" s="162" customFormat="1"/>
    <row r="1247" s="162" customFormat="1"/>
    <row r="1248" s="162" customFormat="1"/>
    <row r="1249" s="162" customFormat="1"/>
    <row r="1250" s="162" customFormat="1"/>
    <row r="1251" s="162" customFormat="1"/>
    <row r="1252" s="162" customFormat="1"/>
    <row r="1253" s="162" customFormat="1"/>
    <row r="1254" s="162" customFormat="1"/>
    <row r="1255" s="162" customFormat="1"/>
    <row r="1256" s="162" customFormat="1"/>
    <row r="1257" s="162" customFormat="1"/>
    <row r="1258" s="162" customFormat="1"/>
    <row r="1259" s="162" customFormat="1"/>
    <row r="1260" s="162" customFormat="1"/>
    <row r="1261" s="162" customFormat="1"/>
    <row r="1262" s="162" customFormat="1"/>
    <row r="1263" s="162" customFormat="1"/>
    <row r="1264" s="162" customFormat="1"/>
    <row r="1265" s="162" customFormat="1"/>
    <row r="1266" s="162" customFormat="1"/>
    <row r="1267" s="162" customFormat="1"/>
    <row r="1268" s="162" customFormat="1"/>
    <row r="1269" s="162" customFormat="1"/>
    <row r="1270" s="162" customFormat="1"/>
    <row r="1271" s="162" customFormat="1"/>
    <row r="1272" s="162" customFormat="1"/>
    <row r="1273" s="162" customFormat="1"/>
    <row r="1274" s="162" customFormat="1"/>
    <row r="1275" s="162" customFormat="1"/>
    <row r="1276" s="162" customFormat="1"/>
    <row r="1277" s="162" customFormat="1"/>
    <row r="1278" s="162" customFormat="1"/>
    <row r="1279" s="162" customFormat="1"/>
    <row r="1280" s="162" customFormat="1"/>
    <row r="1281" s="162" customFormat="1"/>
    <row r="1282" s="162" customFormat="1"/>
    <row r="1283" s="162" customFormat="1"/>
    <row r="1284" s="162" customFormat="1"/>
    <row r="1285" s="162" customFormat="1"/>
    <row r="1286" s="162" customFormat="1"/>
    <row r="1287" s="162" customFormat="1"/>
    <row r="1288" s="162" customFormat="1"/>
    <row r="1289" s="162" customFormat="1"/>
    <row r="1290" s="162" customFormat="1"/>
    <row r="1291" s="162" customFormat="1"/>
    <row r="1292" s="162" customFormat="1"/>
    <row r="1293" s="162" customFormat="1"/>
    <row r="1294" s="162" customFormat="1"/>
    <row r="1295" s="162" customFormat="1"/>
    <row r="1296" s="162" customFormat="1"/>
    <row r="1297" s="162" customFormat="1"/>
    <row r="1298" s="162" customFormat="1"/>
    <row r="1299" s="162" customFormat="1"/>
    <row r="1300" s="162" customFormat="1"/>
    <row r="1301" s="162" customFormat="1"/>
    <row r="1302" s="162" customFormat="1"/>
    <row r="1303" s="162" customFormat="1"/>
    <row r="1304" s="162" customFormat="1"/>
    <row r="1305" s="162" customFormat="1"/>
    <row r="1306" s="162" customFormat="1"/>
    <row r="1307" s="162" customFormat="1"/>
    <row r="1308" s="162" customFormat="1"/>
    <row r="1309" s="162" customFormat="1"/>
    <row r="1310" s="162" customFormat="1"/>
    <row r="1311" s="162" customFormat="1"/>
    <row r="1312" s="162" customFormat="1"/>
    <row r="1313" s="162" customFormat="1"/>
    <row r="1314" s="162" customFormat="1"/>
    <row r="1315" s="162" customFormat="1"/>
    <row r="1316" s="162" customFormat="1"/>
    <row r="1317" s="162" customFormat="1"/>
    <row r="1318" s="162" customFormat="1"/>
    <row r="1319" s="162" customFormat="1"/>
    <row r="1320" s="162" customFormat="1"/>
    <row r="1321" s="162" customFormat="1"/>
    <row r="1322" s="162" customFormat="1"/>
    <row r="1323" s="162" customFormat="1"/>
    <row r="1324" s="162" customFormat="1"/>
    <row r="1325" s="162" customFormat="1"/>
    <row r="1326" s="162" customFormat="1"/>
    <row r="1327" s="162" customFormat="1"/>
    <row r="1328" s="162" customFormat="1"/>
    <row r="1329" s="162" customFormat="1"/>
    <row r="1330" s="162" customFormat="1"/>
    <row r="1331" s="162" customFormat="1"/>
    <row r="1332" s="162" customFormat="1"/>
    <row r="1333" s="162" customFormat="1"/>
    <row r="1334" s="162" customFormat="1"/>
    <row r="1335" s="162" customFormat="1"/>
    <row r="1336" s="162" customFormat="1"/>
    <row r="1337" s="162" customFormat="1"/>
    <row r="1338" s="162" customFormat="1"/>
    <row r="1339" s="162" customFormat="1"/>
    <row r="1340" s="162" customFormat="1"/>
    <row r="1341" s="162" customFormat="1"/>
    <row r="1342" s="162" customFormat="1"/>
    <row r="1343" s="162" customFormat="1"/>
    <row r="1344" s="162" customFormat="1"/>
    <row r="1345" s="162" customFormat="1"/>
    <row r="1346" s="162" customFormat="1"/>
    <row r="1347" s="162" customFormat="1"/>
    <row r="1348" s="162" customFormat="1"/>
    <row r="1349" s="162" customFormat="1"/>
    <row r="1350" s="162" customFormat="1"/>
    <row r="1351" s="162" customFormat="1"/>
    <row r="1352" s="162" customFormat="1"/>
    <row r="1353" s="162" customFormat="1"/>
    <row r="1354" s="162" customFormat="1"/>
    <row r="1355" s="162" customFormat="1"/>
    <row r="1356" s="162" customFormat="1"/>
    <row r="1357" s="162" customFormat="1"/>
    <row r="1358" s="162" customFormat="1"/>
    <row r="1359" s="162" customFormat="1"/>
    <row r="1360" s="162" customFormat="1"/>
    <row r="1361" s="162" customFormat="1"/>
    <row r="1362" s="162" customFormat="1"/>
    <row r="1363" s="162" customFormat="1"/>
    <row r="1364" s="162" customFormat="1"/>
    <row r="1365" s="162" customFormat="1"/>
    <row r="1366" s="162" customFormat="1"/>
    <row r="1367" s="162" customFormat="1"/>
    <row r="1368" s="162" customFormat="1"/>
    <row r="1369" s="162" customFormat="1"/>
    <row r="1370" s="162" customFormat="1"/>
    <row r="1371" s="162" customFormat="1"/>
    <row r="1372" s="162" customFormat="1"/>
    <row r="1373" s="162" customFormat="1"/>
    <row r="1374" s="162" customFormat="1"/>
    <row r="1375" s="162" customFormat="1"/>
    <row r="1376" s="162" customFormat="1"/>
    <row r="1377" s="162" customFormat="1"/>
    <row r="1378" s="162" customFormat="1"/>
    <row r="1379" s="162" customFormat="1"/>
    <row r="1380" s="162" customFormat="1"/>
    <row r="1381" s="162" customFormat="1"/>
    <row r="1382" s="162" customFormat="1"/>
    <row r="1383" s="162" customFormat="1"/>
    <row r="1384" s="162" customFormat="1"/>
    <row r="1385" s="162" customFormat="1"/>
    <row r="1386" s="162" customFormat="1"/>
    <row r="1387" s="162" customFormat="1"/>
    <row r="1388" s="162" customFormat="1"/>
    <row r="1389" s="162" customFormat="1"/>
    <row r="1390" s="162" customFormat="1"/>
    <row r="1391" s="162" customFormat="1"/>
    <row r="1392" s="162" customFormat="1"/>
    <row r="1393" s="162" customFormat="1"/>
    <row r="1394" s="162" customFormat="1"/>
    <row r="1395" s="162" customFormat="1"/>
    <row r="1396" s="162" customFormat="1"/>
    <row r="1397" s="162" customFormat="1"/>
    <row r="1398" s="162" customFormat="1"/>
    <row r="1399" s="162" customFormat="1"/>
    <row r="1400" s="162" customFormat="1"/>
    <row r="1401" s="162" customFormat="1"/>
    <row r="1402" s="162" customFormat="1"/>
    <row r="1403" s="162" customFormat="1"/>
    <row r="1404" s="162" customFormat="1"/>
    <row r="1405" s="162" customFormat="1"/>
    <row r="1406" s="162" customFormat="1"/>
    <row r="1407" s="162" customFormat="1"/>
    <row r="1408" s="162" customFormat="1"/>
    <row r="1409" s="162" customFormat="1"/>
    <row r="1410" s="162" customFormat="1"/>
    <row r="1411" s="162" customFormat="1"/>
    <row r="1412" s="162" customFormat="1"/>
    <row r="1413" s="162" customFormat="1"/>
    <row r="1414" s="162" customFormat="1"/>
    <row r="1415" s="162" customFormat="1"/>
    <row r="1416" s="162" customFormat="1"/>
    <row r="1417" s="162" customFormat="1"/>
    <row r="1418" s="162" customFormat="1"/>
    <row r="1419" s="162" customFormat="1"/>
    <row r="1420" s="162" customFormat="1"/>
    <row r="1421" s="162" customFormat="1"/>
    <row r="1422" s="162" customFormat="1"/>
    <row r="1423" s="162" customFormat="1"/>
    <row r="1424" s="162" customFormat="1"/>
    <row r="1425" s="162" customFormat="1"/>
    <row r="1426" s="162" customFormat="1"/>
    <row r="1427" s="162" customFormat="1"/>
    <row r="1428" s="162" customFormat="1"/>
    <row r="1429" s="162" customFormat="1"/>
    <row r="1430" s="162" customFormat="1"/>
    <row r="1431" s="162" customFormat="1"/>
    <row r="1432" s="162" customFormat="1"/>
    <row r="1433" s="162" customFormat="1"/>
    <row r="1434" s="162" customFormat="1"/>
    <row r="1435" s="162" customFormat="1"/>
    <row r="1436" s="162" customFormat="1"/>
    <row r="1437" s="162" customFormat="1"/>
    <row r="1438" s="162" customFormat="1"/>
    <row r="1439" s="162" customFormat="1"/>
    <row r="1440" s="162" customFormat="1"/>
    <row r="1441" s="162" customFormat="1"/>
    <row r="1442" s="162" customFormat="1"/>
    <row r="1443" s="162" customFormat="1"/>
    <row r="1444" s="162" customFormat="1"/>
    <row r="1445" s="162" customFormat="1"/>
    <row r="1446" s="162" customFormat="1"/>
    <row r="1447" s="162" customFormat="1"/>
    <row r="1448" s="162" customFormat="1"/>
    <row r="1449" s="162" customFormat="1"/>
    <row r="1450" s="162" customFormat="1"/>
    <row r="1451" s="162" customFormat="1"/>
    <row r="1452" s="162" customFormat="1"/>
    <row r="1453" s="162" customFormat="1"/>
    <row r="1454" s="162" customFormat="1"/>
    <row r="1455" s="162" customFormat="1"/>
    <row r="1456" s="162" customFormat="1"/>
    <row r="1457" s="162" customFormat="1"/>
    <row r="1458" s="162" customFormat="1"/>
    <row r="1459" s="162" customFormat="1"/>
    <row r="1460" s="162" customFormat="1"/>
    <row r="1461" s="162" customFormat="1"/>
    <row r="1462" s="162" customFormat="1"/>
    <row r="1463" s="162" customFormat="1"/>
    <row r="1464" s="162" customFormat="1"/>
    <row r="1465" s="162" customFormat="1"/>
    <row r="1466" s="162" customFormat="1"/>
    <row r="1467" s="162" customFormat="1"/>
    <row r="1468" s="162" customFormat="1"/>
    <row r="1469" s="162" customFormat="1"/>
    <row r="1470" s="162" customFormat="1"/>
    <row r="1471" s="162" customFormat="1"/>
    <row r="1472" s="162" customFormat="1"/>
    <row r="1473" s="162" customFormat="1"/>
    <row r="1474" s="162" customFormat="1"/>
    <row r="1475" s="162" customFormat="1"/>
    <row r="1476" s="162" customFormat="1"/>
    <row r="1477" s="162" customFormat="1"/>
    <row r="1478" s="162" customFormat="1"/>
    <row r="1479" s="162" customFormat="1"/>
    <row r="1480" s="162" customFormat="1"/>
    <row r="1481" s="162" customFormat="1"/>
    <row r="1482" s="162" customFormat="1"/>
    <row r="1483" s="162" customFormat="1"/>
    <row r="1484" s="162" customFormat="1"/>
    <row r="1485" s="162" customFormat="1"/>
    <row r="1486" s="162" customFormat="1"/>
    <row r="1487" s="162" customFormat="1"/>
    <row r="1488" s="162" customFormat="1"/>
    <row r="1489" s="162" customFormat="1"/>
    <row r="1490" s="162" customFormat="1"/>
    <row r="1491" s="162" customFormat="1"/>
    <row r="1492" s="162" customFormat="1"/>
    <row r="1493" s="162" customFormat="1"/>
    <row r="1494" s="162" customFormat="1"/>
    <row r="1495" s="162" customFormat="1"/>
    <row r="1496" s="162" customFormat="1"/>
    <row r="1497" s="162" customFormat="1"/>
    <row r="1498" s="162" customFormat="1"/>
    <row r="1499" s="162" customFormat="1"/>
    <row r="1500" s="162" customFormat="1"/>
    <row r="1501" s="162" customFormat="1"/>
    <row r="1502" s="162" customFormat="1"/>
    <row r="1503" s="162" customFormat="1"/>
    <row r="1504" s="162" customFormat="1"/>
    <row r="1505" s="162" customFormat="1"/>
    <row r="1506" s="162" customFormat="1"/>
    <row r="1507" s="162" customFormat="1"/>
    <row r="1508" s="162" customFormat="1"/>
    <row r="1509" s="162" customFormat="1"/>
    <row r="1510" s="162" customFormat="1"/>
    <row r="1511" s="162" customFormat="1"/>
    <row r="1512" s="162" customFormat="1"/>
    <row r="1513" s="162" customFormat="1"/>
    <row r="1514" s="162" customFormat="1"/>
    <row r="1515" s="162" customFormat="1"/>
    <row r="1516" s="162" customFormat="1"/>
    <row r="1517" s="162" customFormat="1"/>
    <row r="1518" s="162" customFormat="1"/>
    <row r="1519" s="162" customFormat="1"/>
    <row r="1520" s="162" customFormat="1"/>
    <row r="1521" s="162" customFormat="1"/>
    <row r="1522" s="162" customFormat="1"/>
    <row r="1523" s="162" customFormat="1"/>
    <row r="1524" s="162" customFormat="1"/>
    <row r="1525" s="162" customFormat="1"/>
    <row r="1526" s="162" customFormat="1"/>
    <row r="1527" s="162" customFormat="1"/>
    <row r="1528" s="162" customFormat="1"/>
    <row r="1529" s="162" customFormat="1"/>
    <row r="1530" s="162" customFormat="1"/>
    <row r="1531" s="162" customFormat="1"/>
    <row r="1532" s="162" customFormat="1"/>
    <row r="1533" s="162" customFormat="1"/>
    <row r="1534" s="162" customFormat="1"/>
    <row r="1535" s="162" customFormat="1"/>
    <row r="1536" s="162" customFormat="1"/>
    <row r="1537" s="162" customFormat="1"/>
    <row r="1538" s="162" customFormat="1"/>
    <row r="1539" s="162" customFormat="1"/>
    <row r="1540" s="162" customFormat="1"/>
    <row r="1541" s="162" customFormat="1"/>
    <row r="1542" s="162" customFormat="1"/>
    <row r="1543" s="162" customFormat="1"/>
    <row r="1544" s="162" customFormat="1"/>
    <row r="1545" s="162" customFormat="1"/>
    <row r="1546" s="162" customFormat="1"/>
    <row r="1547" s="162" customFormat="1"/>
    <row r="1548" s="162" customFormat="1"/>
    <row r="1549" s="162" customFormat="1"/>
    <row r="1550" s="162" customFormat="1"/>
    <row r="1551" s="162" customFormat="1"/>
    <row r="1552" s="162" customFormat="1"/>
    <row r="1553" s="162" customFormat="1"/>
    <row r="1554" s="162" customFormat="1"/>
    <row r="1555" s="162" customFormat="1"/>
    <row r="1556" s="162" customFormat="1"/>
    <row r="1557" s="162" customFormat="1"/>
    <row r="1558" s="162" customFormat="1"/>
    <row r="1559" s="162" customFormat="1"/>
    <row r="1560" s="162" customFormat="1"/>
    <row r="1561" s="162" customFormat="1"/>
    <row r="1562" s="162" customFormat="1"/>
    <row r="1563" s="162" customFormat="1"/>
    <row r="1564" s="162" customFormat="1"/>
    <row r="1565" s="162" customFormat="1"/>
    <row r="1566" s="162" customFormat="1"/>
    <row r="1567" s="162" customFormat="1"/>
    <row r="1568" s="162" customFormat="1"/>
    <row r="1569" s="162" customFormat="1"/>
    <row r="1570" s="162" customFormat="1"/>
    <row r="1571" s="162" customFormat="1"/>
    <row r="1572" s="162" customFormat="1"/>
    <row r="1573" s="162" customFormat="1"/>
    <row r="1574" s="162" customFormat="1"/>
    <row r="1575" s="162" customFormat="1"/>
    <row r="1576" s="162" customFormat="1"/>
    <row r="1577" s="162" customFormat="1"/>
    <row r="1578" s="162" customFormat="1"/>
    <row r="1579" s="162" customFormat="1"/>
    <row r="1580" s="162" customFormat="1"/>
    <row r="1581" s="162" customFormat="1"/>
    <row r="1582" s="162" customFormat="1"/>
    <row r="1583" s="162" customFormat="1"/>
    <row r="1584" s="162" customFormat="1"/>
    <row r="1585" s="162" customFormat="1"/>
    <row r="1586" s="162" customFormat="1"/>
    <row r="1587" s="162" customFormat="1"/>
    <row r="1588" s="162" customFormat="1"/>
    <row r="1589" s="162" customFormat="1"/>
    <row r="1590" s="162" customFormat="1"/>
    <row r="1591" s="162" customFormat="1"/>
    <row r="1592" s="162" customFormat="1"/>
    <row r="1593" s="162" customFormat="1"/>
    <row r="1594" s="162" customFormat="1"/>
    <row r="1595" s="162" customFormat="1"/>
    <row r="1596" s="162" customFormat="1"/>
    <row r="1597" s="162" customFormat="1"/>
    <row r="1598" s="162" customFormat="1"/>
    <row r="1599" s="162" customFormat="1"/>
    <row r="1600" s="162" customFormat="1"/>
    <row r="1601" s="162" customFormat="1"/>
    <row r="1602" s="162" customFormat="1"/>
    <row r="1603" s="162" customFormat="1"/>
    <row r="1604" s="162" customFormat="1"/>
    <row r="1605" s="162" customFormat="1"/>
    <row r="1606" s="162" customFormat="1"/>
    <row r="1607" s="162" customFormat="1"/>
    <row r="1608" s="162" customFormat="1"/>
    <row r="1609" s="162" customFormat="1"/>
    <row r="1610" s="162" customFormat="1"/>
    <row r="1611" s="162" customFormat="1"/>
    <row r="1612" s="162" customFormat="1"/>
    <row r="1613" s="162" customFormat="1"/>
    <row r="1614" s="162" customFormat="1"/>
    <row r="1615" s="162" customFormat="1"/>
    <row r="1616" s="162" customFormat="1"/>
    <row r="1617" s="162" customFormat="1"/>
    <row r="1618" s="162" customFormat="1"/>
    <row r="1619" s="162" customFormat="1"/>
    <row r="1620" s="162" customFormat="1"/>
    <row r="1621" s="162" customFormat="1"/>
    <row r="1622" s="162" customFormat="1"/>
    <row r="1623" s="162" customFormat="1"/>
    <row r="1624" s="162" customFormat="1"/>
    <row r="1625" s="162" customFormat="1"/>
    <row r="1626" s="162" customFormat="1"/>
    <row r="1627" s="162" customFormat="1"/>
    <row r="1628" s="162" customFormat="1"/>
    <row r="1629" s="162" customFormat="1"/>
    <row r="1630" s="162" customFormat="1"/>
    <row r="1631" s="162" customFormat="1"/>
    <row r="1632" s="162" customFormat="1"/>
    <row r="1633" s="162" customFormat="1"/>
    <row r="1634" s="162" customFormat="1"/>
    <row r="1635" s="162" customFormat="1"/>
    <row r="1636" s="162" customFormat="1"/>
    <row r="1637" s="162" customFormat="1"/>
    <row r="1638" s="162" customFormat="1"/>
    <row r="1639" s="162" customFormat="1"/>
    <row r="1640" s="162" customFormat="1"/>
    <row r="1641" s="162" customFormat="1"/>
    <row r="1642" s="162" customFormat="1"/>
    <row r="1643" s="162" customFormat="1"/>
    <row r="1644" s="162" customFormat="1"/>
    <row r="1645" s="162" customFormat="1"/>
    <row r="1646" s="162" customFormat="1"/>
    <row r="1647" s="162" customFormat="1"/>
    <row r="1648" s="162" customFormat="1"/>
    <row r="1649" s="162" customFormat="1"/>
    <row r="1650" s="162" customFormat="1"/>
    <row r="1651" s="162" customFormat="1"/>
    <row r="1652" s="162" customFormat="1"/>
    <row r="1653" s="162" customFormat="1"/>
    <row r="1654" s="162" customFormat="1"/>
    <row r="1655" s="162" customFormat="1"/>
    <row r="1656" s="162" customFormat="1"/>
    <row r="1657" s="162" customFormat="1"/>
    <row r="1658" s="162" customFormat="1"/>
    <row r="1659" s="162" customFormat="1"/>
    <row r="1660" s="162" customFormat="1"/>
    <row r="1661" s="162" customFormat="1"/>
    <row r="1662" s="162" customFormat="1"/>
    <row r="1663" s="162" customFormat="1"/>
    <row r="1664" s="162" customFormat="1"/>
    <row r="1665" s="162" customFormat="1"/>
    <row r="1666" s="162" customFormat="1"/>
    <row r="1667" s="162" customFormat="1"/>
    <row r="1668" s="162" customFormat="1"/>
    <row r="1669" s="162" customFormat="1"/>
    <row r="1670" s="162" customFormat="1"/>
    <row r="1671" s="162" customFormat="1"/>
    <row r="1672" s="162" customFormat="1"/>
    <row r="1673" s="162" customFormat="1"/>
    <row r="1674" s="162" customFormat="1"/>
    <row r="1675" s="162" customFormat="1"/>
    <row r="1676" s="162" customFormat="1"/>
    <row r="1677" s="162" customFormat="1"/>
    <row r="1678" s="162" customFormat="1"/>
    <row r="1679" s="162" customFormat="1"/>
    <row r="1680" s="162" customFormat="1"/>
    <row r="1681" s="162" customFormat="1"/>
    <row r="1682" s="162" customFormat="1"/>
    <row r="1683" s="162" customFormat="1"/>
    <row r="1684" s="162" customFormat="1"/>
    <row r="1685" s="162" customFormat="1"/>
    <row r="1686" s="162" customFormat="1"/>
    <row r="1687" s="162" customFormat="1"/>
    <row r="1688" s="162" customFormat="1"/>
    <row r="1689" s="162" customFormat="1"/>
    <row r="1690" s="162" customFormat="1"/>
    <row r="1691" s="162" customFormat="1"/>
    <row r="1692" s="162" customFormat="1"/>
    <row r="1693" s="162" customFormat="1"/>
    <row r="1694" s="162" customFormat="1"/>
    <row r="1695" s="162" customFormat="1"/>
    <row r="1696" s="162" customFormat="1"/>
    <row r="1697" s="162" customFormat="1"/>
    <row r="1698" s="162" customFormat="1"/>
    <row r="1699" s="162" customFormat="1"/>
    <row r="1700" s="162" customFormat="1"/>
    <row r="1701" s="162" customFormat="1"/>
    <row r="1702" s="162" customFormat="1"/>
    <row r="1703" s="162" customFormat="1"/>
    <row r="1704" s="162" customFormat="1"/>
    <row r="1705" s="162" customFormat="1"/>
    <row r="1706" s="162" customFormat="1"/>
    <row r="1707" s="162" customFormat="1"/>
    <row r="1708" s="162" customFormat="1"/>
    <row r="1709" s="162" customFormat="1"/>
    <row r="1710" s="162" customFormat="1"/>
    <row r="1711" s="162" customFormat="1"/>
    <row r="1712" s="162" customFormat="1"/>
    <row r="1713" s="162" customFormat="1"/>
    <row r="1714" s="162" customFormat="1"/>
    <row r="1715" s="162" customFormat="1"/>
    <row r="1716" s="162" customFormat="1"/>
    <row r="1717" s="162" customFormat="1"/>
    <row r="1718" s="162" customFormat="1"/>
    <row r="1719" s="162" customFormat="1"/>
    <row r="1720" s="162" customFormat="1"/>
    <row r="1721" s="162" customFormat="1"/>
    <row r="1722" s="162" customFormat="1"/>
    <row r="1723" s="162" customFormat="1"/>
    <row r="1724" s="162" customFormat="1"/>
    <row r="1725" s="162" customFormat="1"/>
    <row r="1726" s="162" customFormat="1"/>
    <row r="1727" s="162" customFormat="1"/>
    <row r="1728" s="162" customFormat="1"/>
    <row r="1729" s="162" customFormat="1"/>
    <row r="1730" s="162" customFormat="1"/>
    <row r="1731" s="162" customFormat="1"/>
    <row r="1732" s="162" customFormat="1"/>
    <row r="1733" s="162" customFormat="1"/>
    <row r="1734" s="162" customFormat="1"/>
    <row r="1735" s="162" customFormat="1"/>
    <row r="1736" s="162" customFormat="1"/>
    <row r="1737" s="162" customFormat="1"/>
    <row r="1738" s="162" customFormat="1"/>
    <row r="1739" s="162" customFormat="1"/>
    <row r="1740" s="162" customFormat="1"/>
    <row r="1741" s="162" customFormat="1"/>
    <row r="1742" s="162" customFormat="1"/>
    <row r="1743" s="162" customFormat="1"/>
    <row r="1744" s="162" customFormat="1"/>
    <row r="1745" s="162" customFormat="1"/>
    <row r="1746" s="162" customFormat="1"/>
    <row r="1747" s="162" customFormat="1"/>
    <row r="1748" s="162" customFormat="1"/>
    <row r="1749" s="162" customFormat="1"/>
    <row r="1750" s="162" customFormat="1"/>
    <row r="1751" s="162" customFormat="1"/>
    <row r="1752" s="162" customFormat="1"/>
    <row r="1753" s="162" customFormat="1"/>
    <row r="1754" s="162" customFormat="1"/>
    <row r="1755" s="162" customFormat="1"/>
    <row r="1756" s="162" customFormat="1"/>
    <row r="1757" s="162" customFormat="1"/>
    <row r="1758" s="162" customFormat="1"/>
    <row r="1759" s="162" customFormat="1"/>
    <row r="1760" s="162" customFormat="1"/>
    <row r="1761" s="162" customFormat="1"/>
    <row r="1762" s="162" customFormat="1"/>
    <row r="1763" s="162" customFormat="1"/>
    <row r="1764" s="162" customFormat="1"/>
    <row r="1765" s="162" customFormat="1"/>
    <row r="1766" s="162" customFormat="1"/>
    <row r="1767" s="162" customFormat="1"/>
    <row r="1768" s="162" customFormat="1"/>
    <row r="1769" s="162" customFormat="1"/>
    <row r="1770" s="162" customFormat="1"/>
    <row r="1771" s="162" customFormat="1"/>
    <row r="1772" s="162" customFormat="1"/>
    <row r="1773" s="162" customFormat="1"/>
    <row r="1774" s="162" customFormat="1"/>
    <row r="1775" s="162" customFormat="1"/>
    <row r="1776" s="162" customFormat="1"/>
    <row r="1777" s="162" customFormat="1"/>
    <row r="1778" s="162" customFormat="1"/>
    <row r="1779" s="162" customFormat="1"/>
    <row r="1780" s="162" customFormat="1"/>
    <row r="1781" s="162" customFormat="1"/>
    <row r="1782" s="162" customFormat="1"/>
    <row r="1783" s="162" customFormat="1"/>
    <row r="1784" s="162" customFormat="1"/>
    <row r="1785" s="162" customFormat="1"/>
    <row r="1786" s="162" customFormat="1"/>
    <row r="1787" s="162" customFormat="1"/>
    <row r="1788" s="162" customFormat="1"/>
    <row r="1789" s="162" customFormat="1"/>
    <row r="1790" s="162" customFormat="1"/>
    <row r="1791" s="162" customFormat="1"/>
    <row r="1792" s="162" customFormat="1"/>
    <row r="1793" s="162" customFormat="1"/>
    <row r="1794" s="162" customFormat="1"/>
    <row r="1795" s="162" customFormat="1"/>
    <row r="1796" s="162" customFormat="1"/>
    <row r="1797" s="162" customFormat="1"/>
    <row r="1798" s="162" customFormat="1"/>
    <row r="1799" s="162" customFormat="1"/>
    <row r="1800" s="162" customFormat="1"/>
    <row r="1801" s="162" customFormat="1"/>
    <row r="1802" s="162" customFormat="1"/>
    <row r="1803" s="162" customFormat="1"/>
    <row r="1804" s="162" customFormat="1"/>
    <row r="1805" s="162" customFormat="1"/>
    <row r="1806" s="162" customFormat="1"/>
    <row r="1807" s="162" customFormat="1"/>
    <row r="1808" s="162" customFormat="1"/>
    <row r="1809" s="162" customFormat="1"/>
    <row r="1810" s="162" customFormat="1"/>
    <row r="1811" s="162" customFormat="1"/>
    <row r="1812" s="162" customFormat="1"/>
    <row r="1813" s="162" customFormat="1"/>
    <row r="1814" s="162" customFormat="1"/>
    <row r="1815" s="162" customFormat="1"/>
    <row r="1816" s="162" customFormat="1"/>
    <row r="1817" s="162" customFormat="1"/>
    <row r="1818" s="162" customFormat="1"/>
    <row r="1819" s="162" customFormat="1"/>
    <row r="1820" s="162" customFormat="1"/>
    <row r="1821" s="162" customFormat="1"/>
    <row r="1822" s="162" customFormat="1"/>
    <row r="1823" s="162" customFormat="1"/>
    <row r="1824" s="162" customFormat="1"/>
    <row r="1825" s="162" customFormat="1"/>
    <row r="1826" s="162" customFormat="1"/>
    <row r="1827" s="162" customFormat="1"/>
    <row r="1828" s="162" customFormat="1"/>
    <row r="1829" s="162" customFormat="1"/>
    <row r="1830" s="162" customFormat="1"/>
    <row r="1831" s="162" customFormat="1"/>
    <row r="1832" s="162" customFormat="1"/>
    <row r="1833" s="162" customFormat="1"/>
    <row r="1834" s="162" customFormat="1"/>
    <row r="1835" s="162" customFormat="1"/>
    <row r="1836" s="162" customFormat="1"/>
    <row r="1837" s="162" customFormat="1"/>
    <row r="1838" s="162" customFormat="1"/>
    <row r="1839" s="162" customFormat="1"/>
    <row r="1840" s="162" customFormat="1"/>
    <row r="1841" s="162" customFormat="1"/>
    <row r="1842" s="162" customFormat="1"/>
  </sheetData>
  <mergeCells count="7">
    <mergeCell ref="B4:C4"/>
    <mergeCell ref="A17:A21"/>
    <mergeCell ref="A4:A5"/>
    <mergeCell ref="E2:E3"/>
    <mergeCell ref="C2:D3"/>
    <mergeCell ref="A2:B3"/>
    <mergeCell ref="D6:D15"/>
  </mergeCells>
  <pageMargins left="0.70866141732283472" right="0.70866141732283472" top="0.74803149606299213" bottom="0.74803149606299213" header="0.31496062992125984" footer="0.31496062992125984"/>
  <pageSetup paperSize="9" scale="50" orientation="portrait" horizontalDpi="0" verticalDpi="0" r:id="rId1"/>
  <drawing r:id="rId2"/>
</worksheet>
</file>

<file path=xl/worksheets/sheet9.xml><?xml version="1.0" encoding="utf-8"?>
<worksheet xmlns="http://schemas.openxmlformats.org/spreadsheetml/2006/main" xmlns:r="http://schemas.openxmlformats.org/officeDocument/2006/relationships">
  <sheetPr>
    <tabColor rgb="FFFF0000"/>
  </sheetPr>
  <dimension ref="A1:XFD1609"/>
  <sheetViews>
    <sheetView zoomScale="70" zoomScaleNormal="70" zoomScalePageLayoutView="70" workbookViewId="0">
      <pane xSplit="6" ySplit="13" topLeftCell="G97" activePane="bottomRight" state="frozen"/>
      <selection pane="topRight" activeCell="G1" sqref="G1"/>
      <selection pane="bottomLeft" activeCell="A14" sqref="A14"/>
      <selection pane="bottomRight" sqref="A1:B5"/>
    </sheetView>
  </sheetViews>
  <sheetFormatPr baseColWidth="10" defaultColWidth="23.140625" defaultRowHeight="25.5" customHeight="1"/>
  <cols>
    <col min="1" max="1" width="26.28515625" customWidth="1"/>
    <col min="2" max="2" width="29.140625" customWidth="1"/>
    <col min="3" max="3" width="26.5703125" hidden="1" customWidth="1"/>
    <col min="4" max="4" width="12.28515625" hidden="1" customWidth="1"/>
    <col min="5" max="5" width="10.7109375" style="250" hidden="1" customWidth="1"/>
    <col min="6" max="6" width="9.28515625" style="45" hidden="1" customWidth="1"/>
    <col min="7" max="7" width="9.140625" customWidth="1"/>
    <col min="8" max="8" width="9.42578125" customWidth="1"/>
    <col min="9" max="9" width="9" hidden="1" customWidth="1"/>
    <col min="10" max="10" width="8.42578125" hidden="1" customWidth="1"/>
    <col min="11" max="11" width="10.85546875" style="255" hidden="1" customWidth="1"/>
    <col min="12" max="12" width="11.85546875" style="255" hidden="1" customWidth="1"/>
    <col min="13" max="13" width="12.85546875" style="255" customWidth="1"/>
    <col min="14" max="14" width="13.140625" style="255" customWidth="1"/>
    <col min="15" max="19" width="23.140625" hidden="1" customWidth="1"/>
    <col min="20" max="20" width="10.140625" customWidth="1"/>
    <col min="21" max="21" width="11" customWidth="1"/>
    <col min="22" max="22" width="11.140625" style="255" customWidth="1"/>
    <col min="23" max="23" width="10.5703125" style="255" customWidth="1"/>
    <col min="24" max="24" width="6.7109375" customWidth="1"/>
    <col min="25" max="25" width="6" customWidth="1"/>
    <col min="26" max="26" width="16.140625" customWidth="1"/>
    <col min="27" max="27" width="7.28515625" customWidth="1"/>
    <col min="28" max="28" width="7.42578125" customWidth="1"/>
    <col min="29" max="29" width="6.42578125" customWidth="1"/>
    <col min="30" max="30" width="6.5703125" customWidth="1"/>
    <col min="31" max="31" width="5.85546875" customWidth="1"/>
    <col min="32" max="32" width="11.85546875" style="286" customWidth="1"/>
    <col min="33" max="33" width="11.7109375" style="286" customWidth="1"/>
    <col min="34" max="34" width="50.5703125" customWidth="1"/>
    <col min="35" max="1099" width="23.140625" style="150"/>
    <col min="1107" max="16384" width="23.140625" style="150"/>
  </cols>
  <sheetData>
    <row r="1" spans="1:16384" ht="25.5" customHeight="1" thickBot="1">
      <c r="A1" s="1176"/>
      <c r="B1" s="1177"/>
      <c r="C1" s="1119" t="s">
        <v>0</v>
      </c>
      <c r="D1" s="1120"/>
      <c r="E1" s="1120"/>
      <c r="F1" s="1120"/>
      <c r="G1" s="1120"/>
      <c r="H1" s="1120"/>
      <c r="I1" s="1120"/>
      <c r="J1" s="1120"/>
      <c r="K1" s="1120"/>
      <c r="L1" s="1120"/>
      <c r="M1" s="1120"/>
      <c r="N1" s="1120"/>
      <c r="O1" s="1120"/>
      <c r="P1" s="1120"/>
      <c r="Q1" s="1120"/>
      <c r="R1" s="1120"/>
      <c r="S1" s="1120"/>
      <c r="T1" s="1120"/>
      <c r="U1" s="1120"/>
      <c r="V1" s="1120"/>
      <c r="W1" s="1120"/>
      <c r="X1" s="1120"/>
      <c r="Y1" s="1120"/>
      <c r="Z1" s="1120"/>
      <c r="AA1" s="1120"/>
      <c r="AB1" s="1120"/>
      <c r="AC1" s="1120"/>
      <c r="AD1" s="1120"/>
      <c r="AE1" s="1120"/>
      <c r="AF1" s="1121"/>
      <c r="AG1" s="1083"/>
      <c r="AH1" s="1084"/>
      <c r="AI1" s="149"/>
      <c r="AJ1" s="149"/>
      <c r="AK1" s="149"/>
      <c r="AL1" s="149"/>
      <c r="AM1" s="149"/>
      <c r="AN1" s="149"/>
      <c r="AO1" s="149"/>
      <c r="AP1" s="149"/>
      <c r="AQ1" s="149"/>
      <c r="AR1" s="149"/>
      <c r="AS1" s="149"/>
      <c r="AT1" s="149"/>
      <c r="AU1" s="149"/>
      <c r="AV1" s="149"/>
      <c r="AW1" s="149"/>
      <c r="AX1" s="149"/>
      <c r="AY1" s="149"/>
      <c r="AZ1" s="149"/>
      <c r="BA1" s="149"/>
      <c r="BB1" s="149"/>
      <c r="BC1" s="149"/>
      <c r="BD1" s="149"/>
      <c r="BE1" s="149"/>
      <c r="BF1" s="149"/>
      <c r="BG1" s="149"/>
      <c r="BH1" s="149"/>
      <c r="BI1" s="149"/>
      <c r="BJ1" s="149"/>
      <c r="BK1" s="149"/>
      <c r="BL1" s="149"/>
      <c r="BM1" s="149"/>
      <c r="BN1" s="149"/>
      <c r="BO1" s="149"/>
      <c r="BP1" s="149"/>
      <c r="BQ1" s="149"/>
      <c r="BR1" s="149"/>
      <c r="BS1" s="149"/>
      <c r="BT1" s="149"/>
      <c r="BU1" s="149"/>
      <c r="BV1" s="149"/>
      <c r="BW1" s="149"/>
      <c r="BX1" s="149"/>
      <c r="BY1" s="149"/>
      <c r="BZ1" s="149"/>
      <c r="CA1" s="149"/>
      <c r="CB1" s="149"/>
      <c r="CC1" s="149"/>
      <c r="CD1" s="149"/>
      <c r="CE1" s="149"/>
      <c r="CF1" s="149"/>
      <c r="CG1" s="149"/>
      <c r="CH1" s="149"/>
      <c r="CI1" s="149"/>
      <c r="CJ1" s="149"/>
      <c r="CK1" s="149"/>
      <c r="CL1" s="149"/>
      <c r="CM1" s="149"/>
      <c r="CN1" s="149"/>
      <c r="CO1" s="149"/>
      <c r="CP1" s="149"/>
      <c r="CQ1" s="149"/>
      <c r="CR1" s="149"/>
      <c r="CS1" s="149"/>
      <c r="CT1" s="149"/>
      <c r="CU1" s="149"/>
      <c r="CV1" s="149"/>
      <c r="CW1" s="149"/>
      <c r="CX1" s="149"/>
      <c r="CY1" s="149"/>
      <c r="CZ1" s="149"/>
      <c r="DA1" s="149"/>
      <c r="DB1" s="149"/>
      <c r="DC1" s="149"/>
    </row>
    <row r="2" spans="1:16384" ht="25.5" customHeight="1" thickBot="1">
      <c r="A2" s="1178"/>
      <c r="B2" s="1179"/>
      <c r="C2" s="1119" t="s">
        <v>1</v>
      </c>
      <c r="D2" s="1120"/>
      <c r="E2" s="1120"/>
      <c r="F2" s="1120"/>
      <c r="G2" s="1120"/>
      <c r="H2" s="1120"/>
      <c r="I2" s="1120"/>
      <c r="J2" s="1120"/>
      <c r="K2" s="1120"/>
      <c r="L2" s="1120"/>
      <c r="M2" s="1120"/>
      <c r="N2" s="1120"/>
      <c r="O2" s="1120"/>
      <c r="P2" s="1120"/>
      <c r="Q2" s="1120"/>
      <c r="R2" s="1120"/>
      <c r="S2" s="1120"/>
      <c r="T2" s="1120"/>
      <c r="U2" s="1120"/>
      <c r="V2" s="1120"/>
      <c r="W2" s="1120"/>
      <c r="X2" s="1120"/>
      <c r="Y2" s="1120"/>
      <c r="Z2" s="1120"/>
      <c r="AA2" s="1120"/>
      <c r="AB2" s="1120"/>
      <c r="AC2" s="1120"/>
      <c r="AD2" s="1120"/>
      <c r="AE2" s="1120"/>
      <c r="AF2" s="1121"/>
      <c r="AG2" s="1085"/>
      <c r="AH2" s="1086"/>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row>
    <row r="3" spans="1:16384" ht="25.5" customHeight="1" thickBot="1">
      <c r="A3" s="1178"/>
      <c r="B3" s="1179"/>
      <c r="C3" s="1119" t="s">
        <v>2</v>
      </c>
      <c r="D3" s="1120"/>
      <c r="E3" s="1120"/>
      <c r="F3" s="1120"/>
      <c r="G3" s="1120"/>
      <c r="H3" s="1120"/>
      <c r="I3" s="1120"/>
      <c r="J3" s="1120"/>
      <c r="K3" s="1120"/>
      <c r="L3" s="1120"/>
      <c r="M3" s="1120"/>
      <c r="N3" s="1120"/>
      <c r="O3" s="1120"/>
      <c r="P3" s="1120"/>
      <c r="Q3" s="1120"/>
      <c r="R3" s="1120"/>
      <c r="S3" s="1120"/>
      <c r="T3" s="1120"/>
      <c r="U3" s="1120"/>
      <c r="V3" s="1120"/>
      <c r="W3" s="1120"/>
      <c r="X3" s="1120"/>
      <c r="Y3" s="1120"/>
      <c r="Z3" s="1120"/>
      <c r="AA3" s="1120"/>
      <c r="AB3" s="1120"/>
      <c r="AC3" s="1120"/>
      <c r="AD3" s="1120"/>
      <c r="AE3" s="1120"/>
      <c r="AF3" s="1121"/>
      <c r="AG3" s="1085"/>
      <c r="AH3" s="1086"/>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L3" s="151"/>
      <c r="NM3" s="151"/>
      <c r="NN3" s="151"/>
      <c r="NO3" s="151"/>
      <c r="NP3" s="151"/>
      <c r="NQ3" s="151"/>
      <c r="NR3" s="151"/>
      <c r="NS3" s="151"/>
      <c r="NT3" s="151"/>
      <c r="NU3" s="151"/>
      <c r="NV3" s="151"/>
      <c r="NW3" s="151"/>
      <c r="NX3" s="151"/>
      <c r="NY3" s="151"/>
      <c r="NZ3" s="151"/>
      <c r="OA3" s="151"/>
      <c r="OB3" s="151"/>
      <c r="OC3" s="151"/>
      <c r="OD3" s="151"/>
      <c r="OE3" s="151"/>
      <c r="OF3" s="151"/>
      <c r="OG3" s="151"/>
      <c r="OH3" s="151"/>
      <c r="OI3" s="151"/>
      <c r="OJ3" s="151"/>
      <c r="OK3" s="151"/>
      <c r="OL3" s="151"/>
      <c r="OM3" s="151"/>
      <c r="ON3" s="151"/>
      <c r="OO3" s="151"/>
      <c r="OP3" s="151"/>
      <c r="OQ3" s="151"/>
      <c r="OR3" s="151"/>
      <c r="OT3" s="151"/>
      <c r="OU3" s="151"/>
      <c r="OV3" s="151"/>
      <c r="OW3" s="151"/>
      <c r="OX3" s="151"/>
      <c r="OY3" s="151"/>
      <c r="OZ3" s="151"/>
      <c r="PA3" s="151"/>
      <c r="PB3" s="151"/>
      <c r="PC3" s="151"/>
      <c r="PD3" s="151"/>
      <c r="PE3" s="151"/>
      <c r="PF3" s="151"/>
      <c r="PG3" s="151"/>
      <c r="PH3" s="151"/>
      <c r="PI3" s="151"/>
      <c r="PJ3" s="151"/>
      <c r="PK3" s="151"/>
      <c r="PL3" s="151"/>
      <c r="PM3" s="151"/>
      <c r="PN3" s="151"/>
      <c r="PO3" s="151"/>
      <c r="PP3" s="151"/>
      <c r="PQ3" s="151"/>
      <c r="PR3" s="151"/>
      <c r="PS3" s="151"/>
      <c r="PT3" s="151"/>
      <c r="PU3" s="151"/>
      <c r="PV3" s="151"/>
      <c r="PW3" s="151"/>
      <c r="PX3" s="151"/>
      <c r="PY3" s="151"/>
      <c r="PZ3" s="151"/>
      <c r="QB3" s="151"/>
      <c r="QC3" s="151"/>
      <c r="QD3" s="151"/>
      <c r="QE3" s="151"/>
      <c r="QF3" s="151"/>
      <c r="QG3" s="151"/>
      <c r="QH3" s="151"/>
      <c r="QI3" s="151"/>
      <c r="QJ3" s="151"/>
      <c r="QK3" s="151"/>
      <c r="QL3" s="151"/>
      <c r="QM3" s="151"/>
      <c r="QN3" s="151"/>
      <c r="QO3" s="151"/>
      <c r="QP3" s="151"/>
      <c r="QQ3" s="151"/>
      <c r="QR3" s="151"/>
      <c r="QS3" s="151"/>
      <c r="QT3" s="151"/>
      <c r="QU3" s="151"/>
      <c r="QV3" s="151"/>
      <c r="QW3" s="151"/>
      <c r="QX3" s="151"/>
      <c r="QY3" s="151"/>
      <c r="QZ3" s="151"/>
      <c r="RA3" s="151"/>
      <c r="RB3" s="151"/>
      <c r="RC3" s="151"/>
      <c r="RD3" s="151"/>
      <c r="RE3" s="151"/>
      <c r="RF3" s="151"/>
      <c r="RG3" s="151"/>
      <c r="RH3" s="151"/>
      <c r="RJ3" s="151"/>
      <c r="RK3" s="151"/>
      <c r="RL3" s="151"/>
      <c r="RM3" s="151"/>
      <c r="RN3" s="151"/>
      <c r="RO3" s="151"/>
      <c r="RP3" s="151"/>
      <c r="RQ3" s="151"/>
      <c r="RR3" s="151"/>
      <c r="RS3" s="151"/>
      <c r="RT3" s="151"/>
      <c r="RU3" s="151"/>
      <c r="RV3" s="151"/>
      <c r="RW3" s="151"/>
      <c r="RX3" s="151"/>
      <c r="RY3" s="151"/>
      <c r="RZ3" s="151"/>
      <c r="SA3" s="151"/>
      <c r="SB3" s="151"/>
      <c r="SC3" s="151"/>
      <c r="SD3" s="151"/>
      <c r="SE3" s="151"/>
      <c r="SF3" s="151"/>
      <c r="SG3" s="151"/>
      <c r="SH3" s="151"/>
      <c r="SI3" s="151"/>
      <c r="SJ3" s="151"/>
      <c r="SK3" s="151"/>
      <c r="SL3" s="151"/>
      <c r="SM3" s="151"/>
      <c r="SN3" s="151"/>
      <c r="SO3" s="151"/>
      <c r="SP3" s="151"/>
      <c r="SR3" s="151"/>
      <c r="SS3" s="151"/>
      <c r="ST3" s="151"/>
      <c r="SU3" s="151"/>
      <c r="SV3" s="151"/>
      <c r="SW3" s="151"/>
      <c r="SX3" s="151"/>
      <c r="SY3" s="151"/>
      <c r="SZ3" s="151"/>
      <c r="TA3" s="151"/>
      <c r="TB3" s="151"/>
      <c r="TC3" s="151"/>
      <c r="TD3" s="151"/>
      <c r="TE3" s="151"/>
      <c r="TF3" s="151"/>
      <c r="TG3" s="151"/>
      <c r="TH3" s="151"/>
      <c r="TI3" s="151"/>
      <c r="TJ3" s="151"/>
      <c r="TK3" s="151"/>
      <c r="TL3" s="151"/>
      <c r="TM3" s="151"/>
      <c r="TN3" s="151"/>
      <c r="TO3" s="151"/>
      <c r="TP3" s="151"/>
      <c r="TQ3" s="151"/>
      <c r="TR3" s="151"/>
      <c r="TS3" s="151"/>
      <c r="TT3" s="151"/>
      <c r="TU3" s="151"/>
      <c r="TV3" s="151"/>
      <c r="TW3" s="151"/>
      <c r="TX3" s="151"/>
      <c r="TZ3" s="151"/>
      <c r="UA3" s="151"/>
      <c r="UB3" s="151"/>
      <c r="UC3" s="151"/>
      <c r="UD3" s="151"/>
      <c r="UE3" s="151"/>
      <c r="UF3" s="151"/>
      <c r="UG3" s="151"/>
      <c r="UH3" s="151"/>
      <c r="UI3" s="151"/>
      <c r="UJ3" s="151"/>
      <c r="UK3" s="151"/>
      <c r="UL3" s="151"/>
      <c r="UM3" s="151"/>
      <c r="UN3" s="151"/>
      <c r="UO3" s="151"/>
      <c r="UP3" s="151"/>
      <c r="UQ3" s="151"/>
      <c r="UR3" s="151"/>
      <c r="US3" s="151"/>
      <c r="UT3" s="151"/>
      <c r="UU3" s="151"/>
      <c r="UV3" s="151"/>
      <c r="UW3" s="151"/>
      <c r="UX3" s="151"/>
      <c r="UY3" s="151"/>
      <c r="UZ3" s="151"/>
      <c r="VA3" s="151"/>
      <c r="VB3" s="151"/>
      <c r="VC3" s="151"/>
      <c r="VD3" s="151"/>
      <c r="VE3" s="151"/>
      <c r="VF3" s="151"/>
      <c r="VH3" s="151"/>
      <c r="VI3" s="151"/>
      <c r="VJ3" s="151"/>
      <c r="VK3" s="151"/>
      <c r="VL3" s="151"/>
      <c r="VM3" s="151"/>
      <c r="VN3" s="151"/>
      <c r="VO3" s="151"/>
      <c r="VP3" s="151"/>
      <c r="VQ3" s="151"/>
      <c r="VR3" s="151"/>
      <c r="VS3" s="151"/>
      <c r="VT3" s="151"/>
      <c r="VU3" s="151"/>
      <c r="VV3" s="151"/>
      <c r="VW3" s="151"/>
      <c r="VX3" s="151"/>
      <c r="VY3" s="151"/>
      <c r="VZ3" s="151"/>
      <c r="WA3" s="151"/>
      <c r="WB3" s="151"/>
      <c r="WC3" s="151"/>
      <c r="WD3" s="151"/>
      <c r="WE3" s="151"/>
      <c r="WF3" s="151"/>
      <c r="WG3" s="151"/>
      <c r="WH3" s="151"/>
      <c r="WI3" s="151"/>
      <c r="WJ3" s="151"/>
      <c r="WK3" s="151"/>
      <c r="WL3" s="151"/>
      <c r="WM3" s="151"/>
      <c r="WN3" s="151"/>
      <c r="WP3" s="151"/>
      <c r="WQ3" s="151"/>
      <c r="WR3" s="151"/>
      <c r="WS3" s="151"/>
      <c r="WT3" s="151"/>
      <c r="WU3" s="151"/>
      <c r="WV3" s="151"/>
      <c r="WW3" s="151"/>
      <c r="WX3" s="151"/>
      <c r="WY3" s="151"/>
      <c r="WZ3" s="151"/>
      <c r="XA3" s="151"/>
      <c r="XB3" s="151"/>
      <c r="XC3" s="151"/>
      <c r="XD3" s="151"/>
      <c r="XE3" s="151"/>
      <c r="XF3" s="151"/>
      <c r="XG3" s="151"/>
      <c r="XH3" s="151"/>
      <c r="XI3" s="151"/>
      <c r="XJ3" s="151"/>
      <c r="XK3" s="151"/>
      <c r="XL3" s="151"/>
      <c r="XM3" s="151"/>
      <c r="XN3" s="151"/>
      <c r="XO3" s="151"/>
      <c r="XP3" s="151"/>
      <c r="XQ3" s="151"/>
      <c r="XR3" s="151"/>
      <c r="XS3" s="151"/>
      <c r="XT3" s="151"/>
      <c r="XU3" s="151"/>
      <c r="XV3" s="151"/>
      <c r="XX3" s="151"/>
      <c r="XY3" s="151"/>
      <c r="XZ3" s="151"/>
      <c r="YA3" s="151"/>
      <c r="YB3" s="151"/>
      <c r="YC3" s="151"/>
      <c r="YD3" s="151"/>
      <c r="YE3" s="151"/>
      <c r="YF3" s="151"/>
      <c r="YG3" s="151"/>
      <c r="YH3" s="151"/>
      <c r="YI3" s="151"/>
      <c r="YJ3" s="151"/>
      <c r="YK3" s="151"/>
      <c r="YL3" s="151"/>
      <c r="YM3" s="151"/>
      <c r="YN3" s="151"/>
      <c r="YO3" s="151"/>
      <c r="YP3" s="151"/>
      <c r="YQ3" s="151"/>
      <c r="YR3" s="151"/>
      <c r="YS3" s="151"/>
      <c r="YT3" s="151"/>
      <c r="YU3" s="151"/>
      <c r="YV3" s="151"/>
      <c r="YW3" s="151"/>
      <c r="YX3" s="151"/>
      <c r="YY3" s="151"/>
      <c r="YZ3" s="151"/>
      <c r="ZA3" s="151"/>
      <c r="ZB3" s="151"/>
      <c r="ZC3" s="151"/>
      <c r="ZD3" s="151"/>
      <c r="ZF3" s="151"/>
      <c r="ZG3" s="151"/>
      <c r="ZH3" s="151"/>
      <c r="ZI3" s="151"/>
      <c r="ZJ3" s="151"/>
      <c r="ZK3" s="151"/>
      <c r="ZL3" s="151"/>
      <c r="ZM3" s="151"/>
      <c r="ZN3" s="151"/>
      <c r="ZO3" s="151"/>
      <c r="ZP3" s="151"/>
      <c r="ZQ3" s="151"/>
      <c r="ZR3" s="151"/>
      <c r="ZS3" s="151"/>
      <c r="ZT3" s="151"/>
      <c r="ZU3" s="151"/>
      <c r="ZV3" s="151"/>
      <c r="ZW3" s="151"/>
      <c r="ZX3" s="151"/>
      <c r="ZY3" s="151"/>
      <c r="ZZ3" s="151"/>
      <c r="AAA3" s="151"/>
      <c r="AAB3" s="151"/>
      <c r="AAC3" s="151"/>
      <c r="AAD3" s="151"/>
      <c r="AAE3" s="151"/>
      <c r="AAF3" s="151"/>
      <c r="AAG3" s="151"/>
      <c r="AAH3" s="151"/>
      <c r="AAI3" s="151"/>
      <c r="AAJ3" s="151"/>
      <c r="AAK3" s="151"/>
      <c r="AAL3" s="151"/>
      <c r="AAN3" s="151"/>
      <c r="AAO3" s="151"/>
      <c r="AAP3" s="151"/>
      <c r="AAQ3" s="151"/>
      <c r="AAR3" s="151"/>
      <c r="AAS3" s="151"/>
      <c r="AAT3" s="151"/>
      <c r="AAU3" s="151"/>
      <c r="AAV3" s="151"/>
      <c r="AAW3" s="151"/>
      <c r="AAX3" s="151"/>
      <c r="AAY3" s="151"/>
      <c r="AAZ3" s="151"/>
      <c r="ABA3" s="151"/>
      <c r="ABB3" s="151"/>
      <c r="ABC3" s="151"/>
      <c r="ABD3" s="151"/>
      <c r="ABE3" s="151"/>
      <c r="ABF3" s="151"/>
      <c r="ABG3" s="151"/>
      <c r="ABH3" s="151"/>
      <c r="ABI3" s="151"/>
      <c r="ABJ3" s="151"/>
      <c r="ABK3" s="151"/>
      <c r="ABL3" s="151"/>
      <c r="ABM3" s="151"/>
      <c r="ABN3" s="151"/>
      <c r="ABO3" s="151"/>
      <c r="ABP3" s="151"/>
      <c r="ABQ3" s="151"/>
      <c r="ABR3" s="151"/>
      <c r="ABS3" s="151"/>
      <c r="ABT3" s="151"/>
      <c r="ABV3" s="151"/>
      <c r="ABW3" s="151"/>
      <c r="ABX3" s="151"/>
      <c r="ABY3" s="151"/>
      <c r="ABZ3" s="151"/>
      <c r="ACA3" s="151"/>
      <c r="ACB3" s="151"/>
      <c r="ACC3" s="151"/>
      <c r="ACD3" s="151"/>
      <c r="ACE3" s="151"/>
      <c r="ACF3" s="151"/>
      <c r="ACG3" s="151"/>
      <c r="ACH3" s="151"/>
      <c r="ACI3" s="151"/>
      <c r="ACJ3" s="151"/>
      <c r="ACK3" s="151"/>
      <c r="ACL3" s="151"/>
      <c r="ACM3" s="151"/>
      <c r="ACN3" s="151"/>
      <c r="ACO3" s="151"/>
      <c r="ACP3" s="151"/>
      <c r="ACQ3" s="151"/>
      <c r="ACR3" s="151"/>
      <c r="ACS3" s="151"/>
      <c r="ACT3" s="151"/>
      <c r="ACU3" s="151"/>
      <c r="ACV3" s="151"/>
      <c r="ACW3" s="151"/>
      <c r="ACX3" s="151"/>
      <c r="ACY3" s="151"/>
      <c r="ACZ3" s="151"/>
      <c r="ADA3" s="151"/>
      <c r="ADB3" s="151"/>
      <c r="ADD3" s="151"/>
      <c r="ADE3" s="151"/>
      <c r="ADF3" s="151"/>
      <c r="ADG3" s="151"/>
      <c r="ADH3" s="151"/>
      <c r="ADI3" s="151"/>
      <c r="ADJ3" s="151"/>
      <c r="ADK3" s="151"/>
      <c r="ADL3" s="151"/>
      <c r="ADM3" s="151"/>
      <c r="ADN3" s="151"/>
      <c r="ADO3" s="151"/>
      <c r="ADP3" s="151"/>
      <c r="ADQ3" s="151"/>
      <c r="ADR3" s="151"/>
      <c r="ADS3" s="151"/>
      <c r="ADT3" s="151"/>
      <c r="ADU3" s="151"/>
      <c r="ADV3" s="151"/>
      <c r="ADW3" s="151"/>
      <c r="ADX3" s="151"/>
      <c r="ADY3" s="151"/>
      <c r="ADZ3" s="151"/>
      <c r="AEA3" s="151"/>
      <c r="AEB3" s="151"/>
      <c r="AEC3" s="151"/>
      <c r="AED3" s="151"/>
      <c r="AEE3" s="151"/>
      <c r="AEF3" s="151"/>
      <c r="AEG3" s="151"/>
      <c r="AEH3" s="151"/>
      <c r="AEI3" s="151"/>
      <c r="AEJ3" s="151"/>
      <c r="AEL3" s="151"/>
      <c r="AEM3" s="151"/>
      <c r="AEN3" s="151"/>
      <c r="AEO3" s="151"/>
      <c r="AEP3" s="151"/>
      <c r="AEQ3" s="151"/>
      <c r="AER3" s="151"/>
      <c r="AES3" s="151"/>
      <c r="AET3" s="151"/>
      <c r="AEU3" s="151"/>
      <c r="AEV3" s="151"/>
      <c r="AEW3" s="151"/>
      <c r="AEX3" s="151"/>
      <c r="AEY3" s="151"/>
      <c r="AEZ3" s="151"/>
      <c r="AFA3" s="151"/>
      <c r="AFB3" s="151"/>
      <c r="AFC3" s="151"/>
      <c r="AFD3" s="151"/>
      <c r="AFE3" s="151"/>
      <c r="AFF3" s="151"/>
      <c r="AFG3" s="151"/>
      <c r="AFH3" s="151"/>
      <c r="AFI3" s="151"/>
      <c r="AFJ3" s="151"/>
      <c r="AFK3" s="151"/>
      <c r="AFL3" s="151"/>
      <c r="AFM3" s="151"/>
      <c r="AFN3" s="151"/>
      <c r="AFO3" s="151"/>
      <c r="AFP3" s="151"/>
      <c r="AFQ3" s="151"/>
      <c r="AFR3" s="151"/>
      <c r="AFT3" s="151"/>
      <c r="AFU3" s="151"/>
      <c r="AFV3" s="151"/>
      <c r="AFW3" s="151"/>
      <c r="AFX3" s="151"/>
      <c r="AFY3" s="151"/>
      <c r="AFZ3" s="151"/>
      <c r="AGA3" s="151"/>
      <c r="AGB3" s="151"/>
      <c r="AGC3" s="151"/>
      <c r="AGD3" s="151"/>
      <c r="AGE3" s="151"/>
      <c r="AGF3" s="151"/>
      <c r="AGG3" s="151"/>
      <c r="AGH3" s="151"/>
      <c r="AGI3" s="151"/>
      <c r="AGJ3" s="151"/>
      <c r="AGK3" s="151"/>
      <c r="AGL3" s="151"/>
      <c r="AGM3" s="151"/>
      <c r="AGN3" s="151"/>
      <c r="AGO3" s="151"/>
      <c r="AGP3" s="151"/>
      <c r="AGQ3" s="151"/>
      <c r="AGR3" s="151"/>
      <c r="AGS3" s="151"/>
      <c r="AGT3" s="151"/>
      <c r="AGU3" s="151"/>
      <c r="AGV3" s="151"/>
      <c r="AGW3" s="151"/>
      <c r="AGX3" s="151"/>
      <c r="AGY3" s="151"/>
      <c r="AGZ3" s="151"/>
      <c r="AHB3" s="151"/>
      <c r="AHC3" s="151"/>
      <c r="AHD3" s="151"/>
      <c r="AHE3" s="151"/>
      <c r="AHF3" s="151"/>
      <c r="AHG3" s="151"/>
      <c r="AHH3" s="151"/>
      <c r="AHI3" s="151"/>
      <c r="AHJ3" s="151"/>
      <c r="AHK3" s="151"/>
      <c r="AHL3" s="151"/>
      <c r="AHM3" s="151"/>
      <c r="AHN3" s="151"/>
      <c r="AHO3" s="151"/>
      <c r="AHP3" s="151"/>
      <c r="AHQ3" s="151"/>
      <c r="AHR3" s="151"/>
      <c r="AHS3" s="151"/>
      <c r="AHT3" s="151"/>
      <c r="AHU3" s="151"/>
      <c r="AHV3" s="151"/>
      <c r="AHW3" s="151"/>
      <c r="AHX3" s="151"/>
      <c r="AHY3" s="151"/>
      <c r="AHZ3" s="151"/>
      <c r="AIA3" s="151"/>
      <c r="AIB3" s="151"/>
      <c r="AIC3" s="151"/>
      <c r="AID3" s="151"/>
      <c r="AIE3" s="151"/>
      <c r="AIF3" s="151"/>
      <c r="AIG3" s="151"/>
      <c r="AIH3" s="151"/>
      <c r="AIJ3" s="151"/>
      <c r="AIK3" s="151"/>
      <c r="AIL3" s="151"/>
      <c r="AIM3" s="151"/>
      <c r="AIN3" s="151"/>
      <c r="AIO3" s="151"/>
      <c r="AIP3" s="151"/>
      <c r="AIQ3" s="151"/>
      <c r="AIR3" s="151"/>
      <c r="AIS3" s="151"/>
      <c r="AIT3" s="151"/>
      <c r="AIU3" s="151"/>
      <c r="AIV3" s="151"/>
      <c r="AIW3" s="151"/>
      <c r="AIX3" s="151"/>
      <c r="AIY3" s="151"/>
      <c r="AIZ3" s="151"/>
      <c r="AJA3" s="151"/>
      <c r="AJB3" s="151"/>
      <c r="AJC3" s="151"/>
      <c r="AJD3" s="151"/>
      <c r="AJE3" s="151"/>
      <c r="AJF3" s="151"/>
      <c r="AJG3" s="151"/>
      <c r="AJH3" s="151"/>
      <c r="AJI3" s="151"/>
      <c r="AJJ3" s="151"/>
      <c r="AJK3" s="151"/>
      <c r="AJL3" s="151"/>
      <c r="AJM3" s="151"/>
      <c r="AJN3" s="151"/>
      <c r="AJO3" s="151"/>
      <c r="AJP3" s="151"/>
      <c r="AJR3" s="151"/>
      <c r="AJS3" s="151"/>
      <c r="AJT3" s="151"/>
      <c r="AJU3" s="151"/>
      <c r="AJV3" s="151"/>
      <c r="AJW3" s="151"/>
      <c r="AJX3" s="151"/>
      <c r="AJY3" s="151"/>
      <c r="AJZ3" s="151"/>
      <c r="AKA3" s="151"/>
      <c r="AKB3" s="151"/>
      <c r="AKC3" s="151"/>
      <c r="AKD3" s="151"/>
      <c r="AKE3" s="151"/>
      <c r="AKF3" s="151"/>
      <c r="AKG3" s="151"/>
      <c r="AKH3" s="151"/>
      <c r="AKI3" s="151"/>
      <c r="AKJ3" s="151"/>
      <c r="AKK3" s="151"/>
      <c r="AKL3" s="151"/>
      <c r="AKM3" s="151"/>
      <c r="AKN3" s="151"/>
      <c r="AKO3" s="151"/>
      <c r="AKP3" s="151"/>
      <c r="AKQ3" s="151"/>
      <c r="AKR3" s="151"/>
      <c r="AKS3" s="151"/>
      <c r="AKT3" s="151"/>
      <c r="AKU3" s="151"/>
      <c r="AKV3" s="151"/>
      <c r="AKW3" s="151"/>
      <c r="AKX3" s="151"/>
      <c r="AKZ3" s="151"/>
      <c r="ALA3" s="151"/>
      <c r="ALB3" s="151"/>
      <c r="ALC3" s="151"/>
      <c r="ALD3" s="151"/>
      <c r="ALE3" s="151"/>
      <c r="ALF3" s="151"/>
      <c r="ALG3" s="151"/>
      <c r="ALH3" s="151"/>
      <c r="ALI3" s="151"/>
      <c r="ALJ3" s="151"/>
      <c r="ALK3" s="151"/>
      <c r="ALL3" s="151"/>
      <c r="ALM3" s="151"/>
      <c r="ALN3" s="151"/>
      <c r="ALO3" s="151"/>
      <c r="ALP3" s="151"/>
      <c r="ALQ3" s="151"/>
      <c r="ALR3" s="151"/>
      <c r="ALS3" s="151"/>
      <c r="ALT3" s="151"/>
      <c r="ALU3" s="151"/>
      <c r="ALV3" s="151"/>
      <c r="ALW3" s="151"/>
      <c r="ALX3" s="151"/>
      <c r="ALY3" s="151"/>
      <c r="ALZ3" s="151"/>
      <c r="AMA3" s="151"/>
      <c r="AMB3" s="151"/>
      <c r="AMC3" s="151"/>
      <c r="AMD3" s="151"/>
      <c r="AME3" s="151"/>
      <c r="AMF3" s="151"/>
      <c r="AMH3" s="151"/>
      <c r="AMI3" s="151"/>
      <c r="AMJ3" s="151"/>
      <c r="AMK3" s="151"/>
      <c r="AML3" s="151"/>
      <c r="AMM3" s="151"/>
      <c r="AMN3" s="151"/>
      <c r="AMO3" s="151"/>
      <c r="AMP3" s="151"/>
      <c r="AMQ3" s="151"/>
      <c r="AMR3" s="151"/>
      <c r="AMS3" s="151"/>
      <c r="AMT3" s="151"/>
      <c r="AMU3" s="151"/>
      <c r="AMV3" s="151"/>
      <c r="AMW3" s="151"/>
      <c r="AMX3" s="151"/>
      <c r="AMY3" s="151"/>
      <c r="AMZ3" s="151"/>
      <c r="ANA3" s="151"/>
      <c r="ANB3" s="151"/>
      <c r="ANC3" s="151"/>
      <c r="AND3" s="151"/>
      <c r="ANE3" s="151"/>
      <c r="ANF3" s="151"/>
      <c r="ANG3" s="151"/>
      <c r="ANH3" s="151"/>
      <c r="ANI3" s="151"/>
      <c r="ANJ3" s="151"/>
      <c r="ANK3" s="151"/>
      <c r="ANL3" s="151"/>
      <c r="ANM3" s="151"/>
      <c r="ANN3" s="151"/>
      <c r="ANP3" s="151"/>
      <c r="ANQ3" s="151"/>
      <c r="ANR3" s="151"/>
      <c r="ANS3" s="151"/>
      <c r="ANT3" s="151"/>
      <c r="ANU3" s="151"/>
      <c r="ANV3" s="151"/>
      <c r="ANW3" s="151"/>
      <c r="ANX3" s="151"/>
      <c r="ANY3" s="151"/>
      <c r="ANZ3" s="151"/>
      <c r="AOA3" s="151"/>
      <c r="AOB3" s="151"/>
      <c r="AOC3" s="151"/>
      <c r="AOD3" s="151"/>
      <c r="AOE3" s="151"/>
      <c r="AOF3" s="151"/>
      <c r="AOG3" s="151"/>
      <c r="AOH3" s="151"/>
      <c r="AOI3" s="151"/>
      <c r="AOJ3" s="151"/>
      <c r="AOK3" s="151"/>
      <c r="AOL3" s="151"/>
      <c r="AOM3" s="151"/>
      <c r="AON3" s="151"/>
      <c r="AOO3" s="151"/>
      <c r="AOP3" s="151"/>
      <c r="AOQ3" s="151"/>
      <c r="AOR3" s="151"/>
      <c r="AOS3" s="151"/>
      <c r="AOT3" s="151"/>
      <c r="AOU3" s="151"/>
      <c r="AOV3" s="151"/>
      <c r="AOX3" s="151"/>
      <c r="AOY3" s="151"/>
      <c r="AOZ3" s="151"/>
      <c r="APA3" s="151"/>
      <c r="APB3" s="151"/>
      <c r="APC3" s="151"/>
      <c r="APD3" s="151"/>
      <c r="APE3" s="151"/>
      <c r="APF3" s="151"/>
      <c r="APG3" s="151"/>
      <c r="APH3" s="148"/>
      <c r="API3" s="148"/>
      <c r="APJ3" s="148"/>
      <c r="APK3" s="148"/>
      <c r="APL3" s="148"/>
      <c r="APM3" s="148"/>
      <c r="APN3" s="148"/>
      <c r="APO3" s="151"/>
      <c r="APP3" s="151"/>
      <c r="APQ3" s="151"/>
      <c r="APR3" s="151"/>
      <c r="APS3" s="151"/>
      <c r="APT3" s="151"/>
      <c r="APU3" s="151"/>
      <c r="APV3" s="151"/>
      <c r="APW3" s="151"/>
      <c r="APX3" s="151"/>
      <c r="APY3" s="151"/>
      <c r="APZ3" s="151"/>
      <c r="AQA3" s="151"/>
      <c r="AQB3" s="151"/>
      <c r="AQC3" s="151"/>
      <c r="AQD3" s="151"/>
      <c r="AQF3" s="151"/>
      <c r="AQG3" s="151"/>
      <c r="AQH3" s="151"/>
      <c r="AQI3" s="151"/>
      <c r="AQJ3" s="151"/>
      <c r="AQK3" s="151"/>
      <c r="AQL3" s="151"/>
      <c r="AQM3" s="151"/>
      <c r="AQN3" s="151"/>
      <c r="AQO3" s="151"/>
      <c r="AQP3" s="151"/>
      <c r="AQQ3" s="151"/>
      <c r="AQR3" s="151"/>
      <c r="AQS3" s="151"/>
      <c r="AQT3" s="151"/>
      <c r="AQU3" s="151"/>
      <c r="AQV3" s="151"/>
      <c r="AQW3" s="151"/>
      <c r="AQX3" s="151"/>
      <c r="AQY3" s="151"/>
      <c r="AQZ3" s="151"/>
      <c r="ARA3" s="151"/>
      <c r="ARB3" s="151"/>
      <c r="ARC3" s="151"/>
      <c r="ARD3" s="151"/>
      <c r="ARE3" s="151"/>
      <c r="ARF3" s="151"/>
      <c r="ARG3" s="151"/>
      <c r="ARH3" s="151"/>
      <c r="ARI3" s="151"/>
      <c r="ARJ3" s="151"/>
      <c r="ARK3" s="151"/>
      <c r="ARL3" s="151"/>
      <c r="ARN3" s="151"/>
      <c r="ARO3" s="151"/>
      <c r="ARP3" s="151"/>
      <c r="ARQ3" s="151"/>
      <c r="ARR3" s="151"/>
      <c r="ARS3" s="151"/>
      <c r="ART3" s="151"/>
      <c r="ARU3" s="151"/>
      <c r="ARV3" s="151"/>
      <c r="ARW3" s="151"/>
      <c r="ARX3" s="151"/>
      <c r="ARY3" s="151"/>
      <c r="ARZ3" s="151"/>
      <c r="ASA3" s="151"/>
      <c r="ASB3" s="151"/>
      <c r="ASC3" s="151"/>
      <c r="ASD3" s="151"/>
      <c r="ASE3" s="151"/>
      <c r="ASF3" s="151"/>
      <c r="ASG3" s="151"/>
      <c r="ASH3" s="151"/>
      <c r="ASI3" s="151"/>
      <c r="ASJ3" s="151"/>
      <c r="ASK3" s="151"/>
      <c r="ASL3" s="151"/>
      <c r="ASM3" s="151"/>
      <c r="ASN3" s="151"/>
      <c r="ASO3" s="151"/>
      <c r="ASP3" s="151"/>
      <c r="ASQ3" s="151"/>
      <c r="ASR3" s="151"/>
      <c r="ASS3" s="151"/>
      <c r="AST3" s="151"/>
      <c r="ASV3" s="151"/>
      <c r="ASW3" s="151"/>
      <c r="ASX3" s="151"/>
      <c r="ASY3" s="151"/>
      <c r="ASZ3" s="151"/>
      <c r="ATA3" s="151"/>
      <c r="ATB3" s="151"/>
      <c r="ATC3" s="151"/>
      <c r="ATD3" s="151"/>
      <c r="ATE3" s="151"/>
      <c r="ATF3" s="151"/>
      <c r="ATG3" s="151"/>
      <c r="ATH3" s="151"/>
      <c r="ATI3" s="151"/>
      <c r="ATJ3" s="151"/>
      <c r="ATK3" s="151"/>
      <c r="ATL3" s="151"/>
      <c r="ATM3" s="151"/>
      <c r="ATN3" s="151"/>
      <c r="ATO3" s="151"/>
      <c r="ATP3" s="151"/>
      <c r="ATQ3" s="151"/>
      <c r="ATR3" s="151"/>
      <c r="ATS3" s="151"/>
      <c r="ATT3" s="151"/>
      <c r="ATU3" s="151"/>
      <c r="ATV3" s="151"/>
      <c r="ATW3" s="151"/>
      <c r="ATX3" s="151"/>
      <c r="ATY3" s="151"/>
      <c r="ATZ3" s="151"/>
      <c r="AUA3" s="151"/>
      <c r="AUB3" s="151"/>
      <c r="AUD3" s="151"/>
      <c r="AUE3" s="151"/>
      <c r="AUF3" s="151"/>
      <c r="AUG3" s="151"/>
      <c r="AUH3" s="151"/>
      <c r="AUI3" s="151"/>
      <c r="AUJ3" s="151"/>
      <c r="AUK3" s="151"/>
      <c r="AUL3" s="151"/>
      <c r="AUM3" s="151"/>
      <c r="AUN3" s="151"/>
      <c r="AUO3" s="151"/>
      <c r="AUP3" s="151"/>
      <c r="AUQ3" s="151"/>
      <c r="AUR3" s="151"/>
      <c r="AUS3" s="151"/>
      <c r="AUT3" s="151"/>
      <c r="AUU3" s="151"/>
      <c r="AUV3" s="151"/>
      <c r="AUW3" s="151"/>
      <c r="AUX3" s="151"/>
      <c r="AUY3" s="151"/>
      <c r="AUZ3" s="151"/>
      <c r="AVA3" s="151"/>
      <c r="AVB3" s="151"/>
      <c r="AVC3" s="151"/>
      <c r="AVD3" s="151"/>
      <c r="AVE3" s="151"/>
      <c r="AVF3" s="151"/>
      <c r="AVG3" s="151"/>
      <c r="AVH3" s="151"/>
      <c r="AVI3" s="151"/>
      <c r="AVJ3" s="151"/>
      <c r="AVL3" s="151"/>
      <c r="AVM3" s="151"/>
      <c r="AVN3" s="151"/>
      <c r="AVO3" s="151"/>
      <c r="AVP3" s="151"/>
      <c r="AVQ3" s="151"/>
      <c r="AVR3" s="151"/>
      <c r="AVS3" s="151"/>
      <c r="AVT3" s="151"/>
      <c r="AVU3" s="151"/>
      <c r="AVV3" s="151"/>
      <c r="AVW3" s="151"/>
      <c r="AVX3" s="151"/>
      <c r="AVY3" s="151"/>
      <c r="AVZ3" s="151"/>
      <c r="AWA3" s="151"/>
      <c r="AWB3" s="151"/>
      <c r="AWC3" s="151"/>
      <c r="AWD3" s="151"/>
      <c r="AWE3" s="151"/>
      <c r="AWF3" s="151"/>
      <c r="AWG3" s="151"/>
      <c r="AWH3" s="151"/>
      <c r="AWI3" s="151"/>
      <c r="AWJ3" s="151"/>
      <c r="AWK3" s="151"/>
      <c r="AWL3" s="151"/>
      <c r="AWM3" s="151"/>
      <c r="AWN3" s="151"/>
      <c r="AWO3" s="151"/>
      <c r="AWP3" s="151"/>
      <c r="AWQ3" s="151"/>
      <c r="AWR3" s="151"/>
      <c r="AWT3" s="151"/>
      <c r="AWU3" s="151"/>
      <c r="AWV3" s="151"/>
      <c r="AWW3" s="151"/>
      <c r="AWX3" s="151"/>
      <c r="AWY3" s="151"/>
      <c r="AWZ3" s="151"/>
      <c r="AXA3" s="151"/>
      <c r="AXB3" s="151"/>
      <c r="AXC3" s="151"/>
      <c r="AXD3" s="151"/>
      <c r="AXE3" s="151"/>
      <c r="AXF3" s="151"/>
      <c r="AXG3" s="151"/>
      <c r="AXH3" s="151"/>
      <c r="AXI3" s="151"/>
      <c r="AXJ3" s="151"/>
      <c r="AXK3" s="151"/>
      <c r="AXL3" s="151"/>
      <c r="AXM3" s="151"/>
      <c r="AXN3" s="151"/>
      <c r="AXO3" s="151"/>
      <c r="AXP3" s="151"/>
      <c r="AXQ3" s="151"/>
      <c r="AXR3" s="151"/>
      <c r="AXS3" s="151"/>
      <c r="AXT3" s="151"/>
      <c r="AXU3" s="151"/>
      <c r="AXV3" s="151"/>
      <c r="AXW3" s="151"/>
      <c r="AXX3" s="151"/>
      <c r="AXY3" s="151"/>
      <c r="AXZ3" s="151"/>
      <c r="AYB3" s="151"/>
      <c r="AYC3" s="151"/>
      <c r="AYD3" s="151"/>
      <c r="AYE3" s="151"/>
      <c r="AYF3" s="151"/>
      <c r="AYG3" s="151"/>
      <c r="AYH3" s="151"/>
      <c r="AYI3" s="151"/>
      <c r="AYJ3" s="151"/>
      <c r="AYK3" s="151"/>
      <c r="AYL3" s="151"/>
      <c r="AYM3" s="151"/>
      <c r="AYN3" s="151"/>
      <c r="AYO3" s="151"/>
      <c r="AYP3" s="151"/>
      <c r="AYQ3" s="151"/>
      <c r="AYR3" s="151"/>
      <c r="AYS3" s="151"/>
      <c r="AYT3" s="151"/>
      <c r="AYU3" s="151"/>
      <c r="AYV3" s="151"/>
      <c r="AYW3" s="151"/>
      <c r="AYX3" s="151"/>
      <c r="AYY3" s="151"/>
      <c r="AYZ3" s="151"/>
      <c r="AZA3" s="151"/>
      <c r="AZB3" s="151"/>
      <c r="AZC3" s="151"/>
      <c r="AZD3" s="151"/>
      <c r="AZE3" s="151"/>
      <c r="AZF3" s="151"/>
      <c r="AZG3" s="151"/>
      <c r="AZH3" s="151"/>
      <c r="AZJ3" s="151"/>
      <c r="AZK3" s="151"/>
      <c r="AZL3" s="151"/>
      <c r="AZM3" s="151"/>
      <c r="AZN3" s="151"/>
      <c r="AZO3" s="151"/>
      <c r="AZP3" s="151"/>
      <c r="AZQ3" s="151"/>
      <c r="AZR3" s="151"/>
      <c r="AZS3" s="151"/>
      <c r="AZT3" s="151"/>
      <c r="AZU3" s="151"/>
      <c r="AZV3" s="151"/>
      <c r="AZW3" s="151"/>
      <c r="AZX3" s="151"/>
      <c r="AZY3" s="151"/>
      <c r="AZZ3" s="151"/>
      <c r="BAA3" s="151"/>
      <c r="BAB3" s="151"/>
      <c r="BAC3" s="151"/>
      <c r="BAD3" s="151"/>
      <c r="BAE3" s="151"/>
      <c r="BAF3" s="151"/>
      <c r="BAG3" s="151"/>
      <c r="BAH3" s="151"/>
      <c r="BAI3" s="151"/>
      <c r="BAJ3" s="151"/>
      <c r="BAK3" s="151"/>
      <c r="BAL3" s="151"/>
      <c r="BAM3" s="151"/>
      <c r="BAN3" s="151"/>
      <c r="BAO3" s="151"/>
      <c r="BAP3" s="151"/>
      <c r="BAR3" s="151"/>
      <c r="BAS3" s="151"/>
      <c r="BAT3" s="151"/>
      <c r="BAU3" s="151"/>
      <c r="BAV3" s="151"/>
      <c r="BAW3" s="151"/>
      <c r="BAX3" s="151"/>
      <c r="BAY3" s="151"/>
      <c r="BAZ3" s="151"/>
      <c r="BBA3" s="151"/>
      <c r="BBB3" s="151"/>
      <c r="BBC3" s="151"/>
      <c r="BBD3" s="151"/>
      <c r="BBE3" s="151"/>
      <c r="BBF3" s="151"/>
      <c r="BBG3" s="151"/>
      <c r="BBH3" s="151"/>
      <c r="BBI3" s="151"/>
      <c r="BBJ3" s="151"/>
      <c r="BBK3" s="151"/>
      <c r="BBL3" s="151"/>
      <c r="BBM3" s="151"/>
      <c r="BBN3" s="151"/>
      <c r="BBO3" s="151"/>
      <c r="BBP3" s="151"/>
      <c r="BBQ3" s="151"/>
      <c r="BBR3" s="151"/>
      <c r="BBS3" s="151"/>
      <c r="BBT3" s="151"/>
      <c r="BBU3" s="151"/>
      <c r="BBV3" s="151"/>
      <c r="BBW3" s="151"/>
      <c r="BBX3" s="151"/>
      <c r="BBZ3" s="151"/>
      <c r="BCA3" s="151"/>
      <c r="BCB3" s="151"/>
      <c r="BCC3" s="151"/>
      <c r="BCD3" s="151"/>
      <c r="BCE3" s="151"/>
      <c r="BCF3" s="151"/>
      <c r="BCG3" s="151"/>
      <c r="BCH3" s="151"/>
      <c r="BCI3" s="151"/>
      <c r="BCJ3" s="151"/>
      <c r="BCK3" s="151"/>
      <c r="BCL3" s="151"/>
      <c r="BCM3" s="151"/>
      <c r="BCN3" s="151"/>
      <c r="BCO3" s="151"/>
      <c r="BCP3" s="151"/>
      <c r="BCQ3" s="151"/>
      <c r="BCR3" s="151"/>
      <c r="BCS3" s="151"/>
      <c r="BCT3" s="151"/>
      <c r="BCU3" s="151"/>
      <c r="BCV3" s="151"/>
      <c r="BCW3" s="151"/>
      <c r="BCX3" s="151"/>
      <c r="BCY3" s="151"/>
      <c r="BCZ3" s="151"/>
      <c r="BDA3" s="151"/>
      <c r="BDB3" s="151"/>
      <c r="BDC3" s="151"/>
      <c r="BDD3" s="151"/>
      <c r="BDE3" s="151"/>
      <c r="BDF3" s="151"/>
      <c r="BDH3" s="151"/>
      <c r="BDI3" s="151"/>
      <c r="BDJ3" s="151"/>
      <c r="BDK3" s="151"/>
      <c r="BDL3" s="151"/>
      <c r="BDM3" s="151"/>
      <c r="BDN3" s="151"/>
      <c r="BDO3" s="151"/>
      <c r="BDP3" s="151"/>
      <c r="BDQ3" s="151"/>
      <c r="BDR3" s="151"/>
      <c r="BDS3" s="151"/>
      <c r="BDT3" s="151"/>
      <c r="BDU3" s="151"/>
      <c r="BDV3" s="151"/>
      <c r="BDW3" s="151"/>
      <c r="BDX3" s="151"/>
      <c r="BDY3" s="151"/>
      <c r="BDZ3" s="151"/>
      <c r="BEA3" s="151"/>
      <c r="BEB3" s="151"/>
      <c r="BEC3" s="151"/>
      <c r="BED3" s="151"/>
      <c r="BEE3" s="151"/>
      <c r="BEF3" s="151"/>
      <c r="BEG3" s="151"/>
      <c r="BEH3" s="151"/>
      <c r="BEI3" s="151"/>
      <c r="BEJ3" s="151"/>
      <c r="BEK3" s="151"/>
      <c r="BEL3" s="151"/>
      <c r="BEM3" s="151"/>
      <c r="BEN3" s="151"/>
      <c r="BEP3" s="151"/>
      <c r="BEQ3" s="151"/>
      <c r="BER3" s="151"/>
      <c r="BES3" s="151"/>
      <c r="BET3" s="151"/>
      <c r="BEU3" s="151"/>
      <c r="BEV3" s="151"/>
      <c r="BEW3" s="151"/>
      <c r="BEX3" s="151"/>
      <c r="BEY3" s="151"/>
      <c r="BEZ3" s="151"/>
      <c r="BFA3" s="151"/>
      <c r="BFB3" s="151"/>
      <c r="BFC3" s="151"/>
      <c r="BFD3" s="151"/>
      <c r="BFE3" s="151"/>
      <c r="BFF3" s="151"/>
      <c r="BFG3" s="151"/>
      <c r="BFH3" s="151"/>
      <c r="BFI3" s="151"/>
      <c r="BFJ3" s="151"/>
      <c r="BFK3" s="151"/>
      <c r="BFL3" s="151"/>
      <c r="BFM3" s="151"/>
      <c r="BFN3" s="151"/>
      <c r="BFO3" s="151"/>
      <c r="BFP3" s="151"/>
      <c r="BFQ3" s="151"/>
      <c r="BFR3" s="151"/>
      <c r="BFS3" s="151"/>
      <c r="BFT3" s="151"/>
      <c r="BFU3" s="151"/>
      <c r="BFV3" s="151"/>
      <c r="BFX3" s="151"/>
      <c r="BFY3" s="151"/>
      <c r="BFZ3" s="151"/>
      <c r="BGA3" s="151"/>
      <c r="BGB3" s="151"/>
      <c r="BGC3" s="151"/>
      <c r="BGD3" s="151"/>
      <c r="BGE3" s="151"/>
      <c r="BGF3" s="151"/>
      <c r="BGG3" s="151"/>
      <c r="BGH3" s="151"/>
      <c r="BGI3" s="151"/>
      <c r="BGJ3" s="151"/>
      <c r="BGK3" s="151"/>
      <c r="BGL3" s="151"/>
      <c r="BGM3" s="151"/>
      <c r="BGN3" s="151"/>
      <c r="BGO3" s="151"/>
      <c r="BGP3" s="151"/>
      <c r="BGQ3" s="151"/>
      <c r="BGR3" s="151"/>
      <c r="BGS3" s="151"/>
      <c r="BGT3" s="151"/>
      <c r="BGU3" s="151"/>
      <c r="BGV3" s="151"/>
      <c r="BGW3" s="151"/>
      <c r="BGX3" s="151"/>
      <c r="BGY3" s="151"/>
      <c r="BGZ3" s="151"/>
      <c r="BHA3" s="151"/>
      <c r="BHB3" s="151"/>
      <c r="BHC3" s="151"/>
      <c r="BHD3" s="151"/>
      <c r="BHF3" s="151"/>
      <c r="BHG3" s="151"/>
      <c r="BHH3" s="151"/>
      <c r="BHI3" s="151"/>
      <c r="BHJ3" s="151"/>
      <c r="BHK3" s="151"/>
      <c r="BHL3" s="151"/>
      <c r="BHM3" s="151"/>
      <c r="BHN3" s="151"/>
      <c r="BHO3" s="151"/>
      <c r="BHP3" s="151"/>
      <c r="BHQ3" s="151"/>
      <c r="BHR3" s="151"/>
      <c r="BHS3" s="151"/>
      <c r="BHT3" s="151"/>
      <c r="BHU3" s="151"/>
      <c r="BHV3" s="151"/>
      <c r="BHW3" s="151"/>
      <c r="BHX3" s="151"/>
      <c r="BHY3" s="151"/>
      <c r="BHZ3" s="151"/>
      <c r="BIA3" s="151"/>
      <c r="BIB3" s="151"/>
      <c r="BIC3" s="151"/>
      <c r="BID3" s="151"/>
      <c r="BIE3" s="151"/>
      <c r="BIF3" s="151"/>
      <c r="BIG3" s="151"/>
      <c r="BIH3" s="151"/>
      <c r="BII3" s="151"/>
      <c r="BIJ3" s="151"/>
      <c r="BIK3" s="151"/>
      <c r="BIL3" s="151"/>
      <c r="BIN3" s="151"/>
      <c r="BIO3" s="151"/>
      <c r="BIP3" s="151"/>
      <c r="BIQ3" s="151"/>
      <c r="BIR3" s="151"/>
      <c r="BIS3" s="151"/>
      <c r="BIT3" s="151"/>
      <c r="BIU3" s="151"/>
      <c r="BIV3" s="151"/>
      <c r="BIW3" s="151"/>
      <c r="BIX3" s="151"/>
      <c r="BIY3" s="151"/>
      <c r="BIZ3" s="151"/>
      <c r="BJA3" s="151"/>
      <c r="BJB3" s="151"/>
      <c r="BJC3" s="151"/>
      <c r="BJD3" s="151"/>
      <c r="BJE3" s="151"/>
      <c r="BJF3" s="151"/>
      <c r="BJG3" s="151"/>
      <c r="BJH3" s="151"/>
      <c r="BJI3" s="151"/>
      <c r="BJJ3" s="151"/>
      <c r="BJK3" s="151"/>
      <c r="BJL3" s="151"/>
      <c r="BJM3" s="151"/>
      <c r="BJN3" s="151"/>
      <c r="BJO3" s="151"/>
      <c r="BJP3" s="151"/>
      <c r="BJQ3" s="151"/>
      <c r="BJR3" s="151"/>
      <c r="BJS3" s="151"/>
      <c r="BJT3" s="151"/>
      <c r="BJV3" s="151"/>
      <c r="BJW3" s="151"/>
      <c r="BJX3" s="151"/>
      <c r="BJY3" s="151"/>
      <c r="BJZ3" s="151"/>
      <c r="BKA3" s="151"/>
      <c r="BKB3" s="151"/>
      <c r="BKC3" s="151"/>
      <c r="BKD3" s="151"/>
      <c r="BKE3" s="151"/>
      <c r="BKF3" s="151"/>
      <c r="BKG3" s="151"/>
      <c r="BKH3" s="151"/>
      <c r="BKI3" s="151"/>
      <c r="BKJ3" s="151"/>
      <c r="BKK3" s="151"/>
      <c r="BKL3" s="151"/>
      <c r="BKM3" s="151"/>
      <c r="BKN3" s="151"/>
      <c r="BKO3" s="151"/>
      <c r="BKP3" s="151"/>
      <c r="BKQ3" s="151"/>
      <c r="BKR3" s="151"/>
      <c r="BKS3" s="151"/>
      <c r="BKT3" s="151"/>
      <c r="BKU3" s="151"/>
      <c r="BKV3" s="151"/>
      <c r="BKW3" s="151"/>
      <c r="BKX3" s="151"/>
      <c r="BKY3" s="151"/>
      <c r="BKZ3" s="151"/>
      <c r="BLA3" s="151"/>
      <c r="BLB3" s="151"/>
      <c r="BLD3" s="151"/>
      <c r="BLE3" s="151"/>
      <c r="BLF3" s="151"/>
      <c r="BLG3" s="151"/>
      <c r="BLH3" s="151"/>
      <c r="BLI3" s="151"/>
      <c r="BLJ3" s="151"/>
      <c r="BLK3" s="151"/>
      <c r="BLL3" s="151"/>
      <c r="BLM3" s="151"/>
      <c r="BLN3" s="151"/>
      <c r="BLO3" s="151"/>
      <c r="BLP3" s="151"/>
      <c r="BLQ3" s="151"/>
      <c r="BLR3" s="151"/>
      <c r="BLS3" s="151"/>
      <c r="BLT3" s="151"/>
      <c r="BLU3" s="151"/>
      <c r="BLV3" s="151"/>
      <c r="BLW3" s="151"/>
      <c r="BLX3" s="151"/>
      <c r="BLY3" s="151"/>
      <c r="BLZ3" s="151"/>
      <c r="BMA3" s="151"/>
      <c r="BMB3" s="151"/>
      <c r="BMC3" s="151"/>
      <c r="BMD3" s="151"/>
      <c r="BME3" s="151"/>
      <c r="BMF3" s="151"/>
      <c r="BMG3" s="151"/>
      <c r="BMH3" s="151"/>
      <c r="BMI3" s="151"/>
      <c r="BMJ3" s="151"/>
      <c r="BML3" s="151"/>
      <c r="BMM3" s="151"/>
      <c r="BMN3" s="151"/>
      <c r="BMO3" s="151"/>
      <c r="BMP3" s="151"/>
      <c r="BMQ3" s="151"/>
      <c r="BMR3" s="151"/>
      <c r="BMS3" s="151"/>
      <c r="BMT3" s="151"/>
      <c r="BMU3" s="151"/>
      <c r="BMV3" s="151"/>
      <c r="BMW3" s="151"/>
      <c r="BMX3" s="151"/>
      <c r="BMY3" s="151"/>
      <c r="BMZ3" s="151"/>
      <c r="BNA3" s="151"/>
      <c r="BNB3" s="151"/>
      <c r="BNC3" s="151"/>
      <c r="BND3" s="151"/>
      <c r="BNE3" s="151"/>
      <c r="BNF3" s="151"/>
      <c r="BNG3" s="151"/>
      <c r="BNH3" s="151"/>
      <c r="BNI3" s="151"/>
      <c r="BNJ3" s="151"/>
      <c r="BNK3" s="151"/>
      <c r="BNL3" s="151"/>
      <c r="BNM3" s="151"/>
      <c r="BNN3" s="151"/>
      <c r="BNO3" s="151"/>
      <c r="BNP3" s="151"/>
      <c r="BNQ3" s="151"/>
      <c r="BNR3" s="151"/>
      <c r="BNT3" s="151"/>
      <c r="BNU3" s="151"/>
      <c r="BNV3" s="151"/>
      <c r="BNW3" s="151"/>
      <c r="BNX3" s="151"/>
      <c r="BNY3" s="151"/>
      <c r="BNZ3" s="151"/>
      <c r="BOA3" s="151"/>
      <c r="BOB3" s="151"/>
      <c r="BOC3" s="151"/>
      <c r="BOD3" s="151"/>
      <c r="BOE3" s="151"/>
      <c r="BOF3" s="151"/>
      <c r="BOG3" s="151"/>
      <c r="BOH3" s="151"/>
      <c r="BOI3" s="151"/>
      <c r="BOJ3" s="151"/>
      <c r="BOK3" s="151"/>
      <c r="BOL3" s="151"/>
      <c r="BOM3" s="151"/>
      <c r="BON3" s="151"/>
      <c r="BOO3" s="151"/>
      <c r="BOP3" s="151"/>
      <c r="BOQ3" s="151"/>
      <c r="BOR3" s="151"/>
      <c r="BOS3" s="151"/>
      <c r="BOT3" s="151"/>
      <c r="BOU3" s="151"/>
      <c r="BOV3" s="151"/>
      <c r="BOW3" s="151"/>
      <c r="BOX3" s="151"/>
      <c r="BOY3" s="151"/>
      <c r="BOZ3" s="151"/>
      <c r="BPB3" s="151"/>
      <c r="BPC3" s="151"/>
      <c r="BPD3" s="151"/>
      <c r="BPE3" s="151"/>
      <c r="BPF3" s="151"/>
      <c r="BPG3" s="151"/>
      <c r="BPH3" s="151"/>
      <c r="BPI3" s="151"/>
      <c r="BPJ3" s="151"/>
      <c r="BPK3" s="151"/>
      <c r="BPL3" s="151"/>
      <c r="BPM3" s="151"/>
      <c r="BPN3" s="151"/>
      <c r="BPO3" s="151"/>
      <c r="BPP3" s="151"/>
      <c r="BPQ3" s="151"/>
      <c r="BPR3" s="151"/>
      <c r="BPS3" s="151"/>
      <c r="BPT3" s="151"/>
      <c r="BPU3" s="151"/>
      <c r="BPV3" s="151"/>
      <c r="BPW3" s="151"/>
      <c r="BPX3" s="151"/>
      <c r="BPY3" s="151"/>
      <c r="BPZ3" s="151"/>
      <c r="BQA3" s="151"/>
      <c r="BQB3" s="151"/>
      <c r="BQC3" s="151"/>
      <c r="BQD3" s="151"/>
      <c r="BQE3" s="151"/>
      <c r="BQF3" s="151"/>
      <c r="BQG3" s="151"/>
      <c r="BQH3" s="151"/>
      <c r="BQJ3" s="151"/>
      <c r="BQK3" s="151"/>
      <c r="BQL3" s="151"/>
      <c r="BQM3" s="151"/>
      <c r="BQN3" s="151"/>
      <c r="BQO3" s="151"/>
      <c r="BQP3" s="151"/>
      <c r="BQQ3" s="151"/>
      <c r="BQR3" s="151"/>
      <c r="BQS3" s="151"/>
      <c r="BQT3" s="151"/>
      <c r="BQU3" s="151"/>
      <c r="BQV3" s="151"/>
      <c r="BQW3" s="151"/>
      <c r="BQX3" s="151"/>
      <c r="BQY3" s="151"/>
      <c r="BQZ3" s="151"/>
      <c r="BRA3" s="151"/>
      <c r="BRB3" s="151"/>
      <c r="BRC3" s="151"/>
      <c r="BRD3" s="151"/>
      <c r="BRE3" s="151"/>
      <c r="BRF3" s="151"/>
      <c r="BRG3" s="151"/>
      <c r="BRH3" s="151"/>
      <c r="BRI3" s="151"/>
      <c r="BRJ3" s="151"/>
      <c r="BRK3" s="151"/>
      <c r="BRL3" s="151"/>
      <c r="BRM3" s="151"/>
      <c r="BRN3" s="151"/>
      <c r="BRO3" s="151"/>
      <c r="BRP3" s="151"/>
      <c r="BRR3" s="151"/>
      <c r="BRS3" s="151"/>
      <c r="BRT3" s="151"/>
      <c r="BRU3" s="151"/>
      <c r="BRV3" s="151"/>
      <c r="BRW3" s="151"/>
      <c r="BRX3" s="151"/>
      <c r="BRY3" s="151"/>
      <c r="BRZ3" s="151"/>
      <c r="BSA3" s="151"/>
      <c r="BSB3" s="151"/>
      <c r="BSC3" s="151"/>
      <c r="BSD3" s="151"/>
      <c r="BSE3" s="151"/>
      <c r="BSF3" s="151"/>
      <c r="BSG3" s="151"/>
      <c r="BSH3" s="151"/>
      <c r="BSI3" s="151"/>
      <c r="BSJ3" s="151"/>
      <c r="BSK3" s="151"/>
      <c r="BSL3" s="151"/>
      <c r="BSM3" s="151"/>
      <c r="BSN3" s="151"/>
      <c r="BSO3" s="151"/>
      <c r="BSP3" s="151"/>
      <c r="BSQ3" s="151"/>
      <c r="BSR3" s="151"/>
      <c r="BSS3" s="151"/>
      <c r="BST3" s="151"/>
      <c r="BSU3" s="151"/>
      <c r="BSV3" s="151"/>
      <c r="BSW3" s="151"/>
      <c r="BSX3" s="151"/>
      <c r="BSZ3" s="151"/>
      <c r="BTA3" s="151"/>
      <c r="BTB3" s="151"/>
      <c r="BTC3" s="151"/>
      <c r="BTD3" s="151"/>
      <c r="BTE3" s="151"/>
      <c r="BTF3" s="151"/>
      <c r="BTG3" s="151"/>
      <c r="BTH3" s="151"/>
      <c r="BTI3" s="151"/>
      <c r="BTJ3" s="151"/>
      <c r="BTK3" s="151"/>
      <c r="BTL3" s="151"/>
      <c r="BTM3" s="151"/>
      <c r="BTN3" s="151"/>
      <c r="BTO3" s="151"/>
      <c r="BTP3" s="151"/>
      <c r="BTQ3" s="151"/>
      <c r="BTR3" s="151"/>
      <c r="BTS3" s="151"/>
      <c r="BTT3" s="151"/>
      <c r="BTU3" s="151"/>
      <c r="BTV3" s="151"/>
      <c r="BTW3" s="151"/>
      <c r="BTX3" s="151"/>
      <c r="BTY3" s="151"/>
      <c r="BTZ3" s="151"/>
      <c r="BUA3" s="151"/>
      <c r="BUB3" s="151"/>
      <c r="BUC3" s="151"/>
      <c r="BUD3" s="151"/>
      <c r="BUE3" s="151"/>
      <c r="BUF3" s="151"/>
      <c r="BUH3" s="151"/>
      <c r="BUI3" s="151"/>
      <c r="BUJ3" s="151"/>
      <c r="BUK3" s="151"/>
      <c r="BUL3" s="151"/>
      <c r="BUM3" s="151"/>
      <c r="BUN3" s="151"/>
      <c r="BUO3" s="151"/>
      <c r="BUP3" s="151"/>
      <c r="BUQ3" s="151"/>
      <c r="BUR3" s="151"/>
      <c r="BUS3" s="151"/>
      <c r="BUT3" s="151"/>
      <c r="BUU3" s="151"/>
      <c r="BUV3" s="151"/>
      <c r="BUW3" s="151"/>
      <c r="BUX3" s="151"/>
      <c r="BUY3" s="151"/>
      <c r="BUZ3" s="151"/>
      <c r="BVA3" s="151"/>
      <c r="BVB3" s="151"/>
      <c r="BVC3" s="151"/>
      <c r="BVD3" s="151"/>
      <c r="BVE3" s="151"/>
      <c r="BVF3" s="151"/>
      <c r="BVG3" s="151"/>
      <c r="BVH3" s="151"/>
      <c r="BVI3" s="151"/>
      <c r="BVJ3" s="151"/>
      <c r="BVK3" s="151"/>
      <c r="BVL3" s="151"/>
      <c r="BVM3" s="151"/>
      <c r="BVN3" s="151"/>
      <c r="BVP3" s="151"/>
      <c r="BVQ3" s="151"/>
      <c r="BVR3" s="151"/>
      <c r="BVS3" s="151"/>
      <c r="BVT3" s="151"/>
      <c r="BVU3" s="151"/>
      <c r="BVV3" s="151"/>
      <c r="BVW3" s="151"/>
      <c r="BVX3" s="151"/>
      <c r="BVY3" s="151"/>
      <c r="BVZ3" s="151"/>
      <c r="BWA3" s="151"/>
      <c r="BWB3" s="151"/>
      <c r="BWC3" s="151"/>
      <c r="BWD3" s="151"/>
      <c r="BWE3" s="151"/>
      <c r="BWF3" s="151"/>
      <c r="BWG3" s="151"/>
      <c r="BWH3" s="151"/>
      <c r="BWI3" s="151"/>
      <c r="BWJ3" s="151"/>
      <c r="BWK3" s="151"/>
      <c r="BWL3" s="151"/>
      <c r="BWM3" s="151"/>
      <c r="BWN3" s="151"/>
      <c r="BWO3" s="151"/>
      <c r="BWP3" s="151"/>
      <c r="BWQ3" s="151"/>
      <c r="BWR3" s="151"/>
      <c r="BWS3" s="151"/>
      <c r="BWT3" s="151"/>
      <c r="BWU3" s="151"/>
      <c r="BWV3" s="151"/>
      <c r="BWX3" s="151"/>
      <c r="BWY3" s="151"/>
      <c r="BWZ3" s="151"/>
      <c r="BXA3" s="151"/>
      <c r="BXB3" s="151"/>
      <c r="BXC3" s="151"/>
      <c r="BXD3" s="151"/>
      <c r="BXE3" s="151"/>
      <c r="BXF3" s="151"/>
      <c r="BXG3" s="151"/>
      <c r="BXH3" s="151"/>
      <c r="BXI3" s="151"/>
      <c r="BXJ3" s="151"/>
      <c r="BXK3" s="151"/>
      <c r="BXL3" s="151"/>
      <c r="BXM3" s="151"/>
      <c r="BXN3" s="151"/>
      <c r="BXO3" s="151"/>
      <c r="BXP3" s="151"/>
      <c r="BXQ3" s="151"/>
      <c r="BXR3" s="151"/>
      <c r="BXS3" s="151"/>
      <c r="BXT3" s="151"/>
      <c r="BXU3" s="151"/>
      <c r="BXV3" s="151"/>
      <c r="BXW3" s="151"/>
      <c r="BXX3" s="151"/>
      <c r="BXY3" s="151"/>
      <c r="BXZ3" s="151"/>
      <c r="BYA3" s="151"/>
      <c r="BYB3" s="151"/>
      <c r="BYC3" s="151"/>
      <c r="BYD3" s="151"/>
      <c r="BYF3" s="151"/>
      <c r="BYG3" s="151"/>
      <c r="BYH3" s="151"/>
      <c r="BYI3" s="151"/>
      <c r="BYJ3" s="151"/>
      <c r="BYK3" s="151"/>
      <c r="BYL3" s="151"/>
      <c r="BYM3" s="151"/>
      <c r="BYN3" s="151"/>
      <c r="BYO3" s="151"/>
      <c r="BYP3" s="151"/>
      <c r="BYQ3" s="151"/>
      <c r="BYR3" s="151"/>
      <c r="BYS3" s="151"/>
      <c r="BYT3" s="151"/>
      <c r="BYU3" s="151"/>
      <c r="BYV3" s="151"/>
      <c r="BYW3" s="151"/>
      <c r="BYX3" s="151"/>
      <c r="BYY3" s="151"/>
      <c r="BYZ3" s="151"/>
      <c r="BZA3" s="151"/>
      <c r="BZB3" s="151"/>
      <c r="BZC3" s="151"/>
      <c r="BZD3" s="151"/>
      <c r="BZE3" s="151"/>
      <c r="BZF3" s="151"/>
      <c r="BZG3" s="151"/>
      <c r="BZH3" s="151"/>
      <c r="BZI3" s="151"/>
      <c r="BZJ3" s="151"/>
      <c r="BZK3" s="151"/>
      <c r="BZL3" s="151"/>
      <c r="BZN3" s="151"/>
      <c r="BZO3" s="151"/>
      <c r="BZP3" s="151"/>
      <c r="BZQ3" s="151"/>
      <c r="BZR3" s="151"/>
      <c r="BZS3" s="151"/>
      <c r="BZT3" s="151"/>
      <c r="BZU3" s="151"/>
      <c r="BZV3" s="151"/>
      <c r="BZW3" s="151"/>
      <c r="BZX3" s="151"/>
      <c r="BZY3" s="151"/>
      <c r="BZZ3" s="151"/>
      <c r="CAA3" s="151"/>
      <c r="CAB3" s="151"/>
      <c r="CAC3" s="151"/>
      <c r="CAD3" s="151"/>
      <c r="CAE3" s="151"/>
      <c r="CAF3" s="151"/>
      <c r="CAG3" s="151"/>
      <c r="CAH3" s="151"/>
      <c r="CAI3" s="151"/>
      <c r="CAJ3" s="151"/>
      <c r="CAK3" s="151"/>
      <c r="CAL3" s="151"/>
      <c r="CAM3" s="151"/>
      <c r="CAN3" s="151"/>
      <c r="CAO3" s="151"/>
      <c r="CAP3" s="151"/>
      <c r="CAQ3" s="151"/>
      <c r="CAR3" s="151"/>
      <c r="CAS3" s="151"/>
      <c r="CAT3" s="151"/>
      <c r="CAV3" s="151"/>
      <c r="CAW3" s="151"/>
      <c r="CAX3" s="151"/>
      <c r="CAY3" s="151"/>
      <c r="CAZ3" s="151"/>
      <c r="CBA3" s="151"/>
      <c r="CBB3" s="151"/>
      <c r="CBC3" s="151"/>
      <c r="CBD3" s="151"/>
      <c r="CBE3" s="151"/>
      <c r="CBF3" s="151"/>
      <c r="CBG3" s="151"/>
      <c r="CBH3" s="151"/>
      <c r="CBI3" s="151"/>
      <c r="CBJ3" s="151"/>
      <c r="CBK3" s="151"/>
      <c r="CBL3" s="151"/>
      <c r="CBM3" s="151"/>
      <c r="CBN3" s="151"/>
      <c r="CBO3" s="151"/>
      <c r="CBP3" s="151"/>
      <c r="CBQ3" s="151"/>
      <c r="CBR3" s="151"/>
      <c r="CBS3" s="151"/>
      <c r="CBT3" s="151"/>
      <c r="CBU3" s="151"/>
      <c r="CBV3" s="151"/>
      <c r="CBW3" s="151"/>
      <c r="CBX3" s="151"/>
      <c r="CBY3" s="151"/>
      <c r="CBZ3" s="151"/>
      <c r="CCA3" s="151"/>
      <c r="CCB3" s="151"/>
      <c r="CCD3" s="151"/>
      <c r="CCE3" s="151"/>
      <c r="CCF3" s="151"/>
      <c r="CCG3" s="151"/>
      <c r="CCH3" s="151"/>
      <c r="CCI3" s="151"/>
      <c r="CCJ3" s="151"/>
      <c r="CCK3" s="151"/>
      <c r="CCL3" s="151"/>
      <c r="CCM3" s="151"/>
      <c r="CCN3" s="151"/>
      <c r="CCO3" s="151"/>
      <c r="CCP3" s="151"/>
      <c r="CCQ3" s="151"/>
      <c r="CCR3" s="151"/>
      <c r="CCS3" s="151"/>
      <c r="CCT3" s="151"/>
      <c r="CCU3" s="151"/>
      <c r="CCV3" s="151"/>
      <c r="CCW3" s="151"/>
      <c r="CCX3" s="151"/>
      <c r="CCY3" s="151"/>
      <c r="CCZ3" s="151"/>
      <c r="CDA3" s="151"/>
      <c r="CDB3" s="151"/>
      <c r="CDC3" s="151"/>
      <c r="CDD3" s="151"/>
      <c r="CDE3" s="151"/>
      <c r="CDF3" s="151"/>
      <c r="CDG3" s="151"/>
      <c r="CDH3" s="151"/>
      <c r="CDI3" s="151"/>
      <c r="CDJ3" s="151"/>
      <c r="CDL3" s="151"/>
      <c r="CDM3" s="151"/>
      <c r="CDN3" s="151"/>
      <c r="CDO3" s="151"/>
      <c r="CDP3" s="151"/>
      <c r="CDQ3" s="151"/>
      <c r="CDR3" s="151"/>
      <c r="CDS3" s="151"/>
      <c r="CDT3" s="151"/>
      <c r="CDU3" s="151"/>
      <c r="CDV3" s="151"/>
      <c r="CDW3" s="151"/>
      <c r="CDX3" s="151"/>
      <c r="CDY3" s="151"/>
      <c r="CDZ3" s="151"/>
      <c r="CEA3" s="151"/>
      <c r="CEB3" s="151"/>
      <c r="CEC3" s="151"/>
      <c r="CED3" s="151"/>
      <c r="CEE3" s="151"/>
      <c r="CEF3" s="151"/>
      <c r="CEG3" s="151"/>
      <c r="CEH3" s="151"/>
      <c r="CEI3" s="151"/>
      <c r="CEJ3" s="151"/>
      <c r="CEK3" s="151"/>
      <c r="CEL3" s="151"/>
      <c r="CEM3" s="151"/>
      <c r="CEN3" s="151"/>
      <c r="CEO3" s="151"/>
      <c r="CEP3" s="151"/>
      <c r="CEQ3" s="151"/>
      <c r="CER3" s="151"/>
      <c r="CET3" s="151"/>
      <c r="CEU3" s="151"/>
      <c r="CEV3" s="151"/>
      <c r="CEW3" s="151"/>
      <c r="CEX3" s="151"/>
      <c r="CEY3" s="151"/>
      <c r="CEZ3" s="151"/>
      <c r="CFA3" s="151"/>
      <c r="CFB3" s="151"/>
      <c r="CFC3" s="151"/>
      <c r="CFD3" s="151"/>
      <c r="CFE3" s="151"/>
      <c r="CFF3" s="151"/>
      <c r="CFG3" s="151"/>
      <c r="CFH3" s="151"/>
      <c r="CFI3" s="151"/>
      <c r="CFJ3" s="151"/>
      <c r="CFK3" s="151"/>
      <c r="CFL3" s="151"/>
      <c r="CFM3" s="151"/>
      <c r="CFN3" s="151"/>
      <c r="CFO3" s="151"/>
      <c r="CFP3" s="151"/>
      <c r="CFQ3" s="151"/>
      <c r="CFR3" s="151"/>
      <c r="CFS3" s="151"/>
      <c r="CFT3" s="151"/>
      <c r="CFU3" s="151"/>
      <c r="CFV3" s="151"/>
      <c r="CFW3" s="151"/>
      <c r="CFX3" s="151"/>
      <c r="CFY3" s="151"/>
      <c r="CFZ3" s="151"/>
      <c r="CGB3" s="151"/>
      <c r="CGC3" s="151"/>
      <c r="CGD3" s="151"/>
      <c r="CGE3" s="151"/>
      <c r="CGF3" s="151"/>
      <c r="CGG3" s="151"/>
      <c r="CGH3" s="151"/>
      <c r="CGI3" s="151"/>
      <c r="CGJ3" s="151"/>
      <c r="CGK3" s="151"/>
      <c r="CGL3" s="151"/>
      <c r="CGM3" s="151"/>
      <c r="CGN3" s="151"/>
      <c r="CGO3" s="151"/>
      <c r="CGP3" s="151"/>
      <c r="CGQ3" s="151"/>
      <c r="CGR3" s="151"/>
      <c r="CGS3" s="151"/>
      <c r="CGT3" s="151"/>
      <c r="CGU3" s="151"/>
      <c r="CGV3" s="151"/>
      <c r="CGW3" s="151"/>
      <c r="CGX3" s="151"/>
      <c r="CGY3" s="151"/>
      <c r="CGZ3" s="151"/>
      <c r="CHA3" s="151"/>
      <c r="CHB3" s="151"/>
      <c r="CHC3" s="151"/>
      <c r="CHD3" s="151"/>
      <c r="CHE3" s="151"/>
      <c r="CHF3" s="151"/>
      <c r="CHG3" s="151"/>
      <c r="CHH3" s="151"/>
      <c r="CHJ3" s="151"/>
      <c r="CHK3" s="151"/>
      <c r="CHL3" s="151"/>
      <c r="CHM3" s="151"/>
      <c r="CHN3" s="151"/>
      <c r="CHO3" s="151"/>
      <c r="CHP3" s="151"/>
      <c r="CHQ3" s="151"/>
      <c r="CHR3" s="151"/>
      <c r="CHS3" s="151"/>
      <c r="CHT3" s="151"/>
      <c r="CHU3" s="151"/>
      <c r="CHV3" s="151"/>
      <c r="CHW3" s="151"/>
      <c r="CHX3" s="151"/>
      <c r="CHY3" s="151"/>
      <c r="CHZ3" s="151"/>
      <c r="CIA3" s="151"/>
      <c r="CIB3" s="151"/>
      <c r="CIC3" s="151"/>
      <c r="CID3" s="151"/>
      <c r="CIE3" s="151"/>
      <c r="CIF3" s="151"/>
      <c r="CIG3" s="151"/>
      <c r="CIH3" s="151"/>
      <c r="CII3" s="151"/>
      <c r="CIJ3" s="151"/>
      <c r="CIK3" s="151"/>
      <c r="CIL3" s="151"/>
      <c r="CIM3" s="151"/>
      <c r="CIN3" s="151"/>
      <c r="CIO3" s="151"/>
      <c r="CIP3" s="151"/>
      <c r="CIR3" s="151"/>
      <c r="CIS3" s="151"/>
      <c r="CIT3" s="151"/>
      <c r="CIU3" s="151"/>
      <c r="CIV3" s="151"/>
      <c r="CIW3" s="151"/>
      <c r="CIX3" s="151"/>
      <c r="CIY3" s="151"/>
      <c r="CIZ3" s="151"/>
      <c r="CJA3" s="151"/>
      <c r="CJB3" s="151"/>
      <c r="CJC3" s="151"/>
      <c r="CJD3" s="151"/>
      <c r="CJE3" s="151"/>
      <c r="CJF3" s="151"/>
      <c r="CJG3" s="151"/>
      <c r="CJH3" s="151"/>
      <c r="CJI3" s="151"/>
      <c r="CJJ3" s="151"/>
      <c r="CJK3" s="151"/>
      <c r="CJL3" s="151"/>
      <c r="CJM3" s="151"/>
      <c r="CJN3" s="151"/>
      <c r="CJO3" s="151"/>
      <c r="CJP3" s="151"/>
      <c r="CJQ3" s="151"/>
      <c r="CJR3" s="151"/>
      <c r="CJS3" s="151"/>
      <c r="CJT3" s="151"/>
      <c r="CJU3" s="151"/>
      <c r="CJV3" s="151"/>
      <c r="CJW3" s="151"/>
      <c r="CJX3" s="151"/>
      <c r="CJZ3" s="151"/>
      <c r="CKA3" s="151"/>
      <c r="CKB3" s="151"/>
      <c r="CKC3" s="151"/>
      <c r="CKD3" s="151"/>
      <c r="CKE3" s="151"/>
      <c r="CKF3" s="151"/>
      <c r="CKG3" s="151"/>
      <c r="CKH3" s="151"/>
      <c r="CKI3" s="151"/>
      <c r="CKJ3" s="151"/>
      <c r="CKK3" s="151"/>
      <c r="CKL3" s="151"/>
      <c r="CKM3" s="151"/>
      <c r="CKN3" s="151"/>
      <c r="CKO3" s="151"/>
      <c r="CKP3" s="151"/>
      <c r="CKQ3" s="151"/>
      <c r="CKR3" s="151"/>
      <c r="CKS3" s="151"/>
      <c r="CKT3" s="151"/>
      <c r="CKU3" s="151"/>
      <c r="CKV3" s="151"/>
      <c r="CKW3" s="151"/>
      <c r="CKX3" s="151"/>
      <c r="CKY3" s="151"/>
      <c r="CKZ3" s="151"/>
      <c r="CLA3" s="151"/>
      <c r="CLB3" s="151"/>
      <c r="CLC3" s="151"/>
      <c r="CLD3" s="151"/>
      <c r="CLE3" s="151"/>
      <c r="CLF3" s="151"/>
      <c r="CLH3" s="151"/>
      <c r="CLI3" s="151"/>
      <c r="CLJ3" s="151"/>
      <c r="CLK3" s="151"/>
      <c r="CLL3" s="151"/>
      <c r="CLM3" s="151"/>
      <c r="CLN3" s="151"/>
      <c r="CLO3" s="151"/>
      <c r="CLP3" s="151"/>
      <c r="CLQ3" s="151"/>
      <c r="CLR3" s="151"/>
      <c r="CLS3" s="151"/>
      <c r="CLT3" s="151"/>
      <c r="CLU3" s="151"/>
      <c r="CLV3" s="151"/>
      <c r="CLW3" s="151"/>
      <c r="CLX3" s="151"/>
      <c r="CLY3" s="151"/>
      <c r="CLZ3" s="151"/>
      <c r="CMA3" s="151"/>
      <c r="CMB3" s="151"/>
      <c r="CMC3" s="151"/>
      <c r="CMD3" s="151"/>
      <c r="CME3" s="151"/>
      <c r="CMF3" s="151"/>
      <c r="CMG3" s="151"/>
      <c r="CMH3" s="151"/>
      <c r="CMI3" s="151"/>
      <c r="CMJ3" s="151"/>
      <c r="CMK3" s="151"/>
      <c r="CML3" s="151"/>
      <c r="CMM3" s="151"/>
      <c r="CMN3" s="151"/>
      <c r="CMP3" s="151"/>
      <c r="CMQ3" s="151"/>
      <c r="CMR3" s="151"/>
      <c r="CMS3" s="151"/>
      <c r="CMT3" s="151"/>
      <c r="CMU3" s="151"/>
      <c r="CMV3" s="151"/>
      <c r="CMW3" s="151"/>
      <c r="CMX3" s="151"/>
      <c r="CMY3" s="151"/>
      <c r="CMZ3" s="151"/>
      <c r="CNA3" s="151"/>
      <c r="CNB3" s="151"/>
      <c r="CNC3" s="151"/>
      <c r="CND3" s="151"/>
      <c r="CNE3" s="151"/>
      <c r="CNF3" s="151"/>
      <c r="CNG3" s="151"/>
      <c r="CNH3" s="151"/>
      <c r="CNI3" s="151"/>
      <c r="CNJ3" s="151"/>
      <c r="CNK3" s="151"/>
      <c r="CNL3" s="151"/>
      <c r="CNM3" s="151"/>
      <c r="CNN3" s="151"/>
      <c r="CNO3" s="151"/>
      <c r="CNP3" s="151"/>
      <c r="CNQ3" s="151"/>
      <c r="CNR3" s="151"/>
      <c r="CNS3" s="151"/>
      <c r="CNT3" s="151"/>
      <c r="CNU3" s="151"/>
      <c r="CNV3" s="151"/>
      <c r="CNX3" s="151"/>
      <c r="CNY3" s="151"/>
      <c r="CNZ3" s="151"/>
      <c r="COA3" s="151"/>
      <c r="COB3" s="151"/>
      <c r="COC3" s="151"/>
      <c r="COD3" s="151"/>
      <c r="COE3" s="151"/>
      <c r="COF3" s="151"/>
      <c r="COG3" s="151"/>
      <c r="COH3" s="151"/>
      <c r="COI3" s="151"/>
      <c r="COJ3" s="151"/>
      <c r="COK3" s="151"/>
      <c r="COL3" s="151"/>
      <c r="COM3" s="151"/>
      <c r="CON3" s="151"/>
      <c r="COO3" s="151"/>
      <c r="COP3" s="151"/>
      <c r="COQ3" s="151"/>
      <c r="COR3" s="151"/>
      <c r="COS3" s="151"/>
      <c r="COT3" s="151"/>
      <c r="COU3" s="151"/>
      <c r="COV3" s="151"/>
      <c r="COW3" s="151"/>
      <c r="COX3" s="151"/>
      <c r="COY3" s="151"/>
      <c r="COZ3" s="151"/>
      <c r="CPA3" s="151"/>
      <c r="CPB3" s="151"/>
      <c r="CPC3" s="151"/>
      <c r="CPD3" s="151"/>
      <c r="CPF3" s="151"/>
      <c r="CPG3" s="151"/>
      <c r="CPH3" s="151"/>
      <c r="CPI3" s="151"/>
      <c r="CPJ3" s="151"/>
      <c r="CPK3" s="151"/>
      <c r="CPL3" s="151"/>
      <c r="CPM3" s="151"/>
      <c r="CPN3" s="151"/>
      <c r="CPO3" s="151"/>
      <c r="CPP3" s="151"/>
      <c r="CPQ3" s="151"/>
      <c r="CPR3" s="151"/>
      <c r="CPS3" s="151"/>
      <c r="CPT3" s="151"/>
      <c r="CPU3" s="151"/>
      <c r="CPV3" s="151"/>
      <c r="CPW3" s="151"/>
      <c r="CPX3" s="151"/>
      <c r="CPY3" s="151"/>
      <c r="CPZ3" s="151"/>
      <c r="CQA3" s="151"/>
      <c r="CQB3" s="151"/>
      <c r="CQC3" s="151"/>
      <c r="CQD3" s="151"/>
      <c r="CQE3" s="151"/>
      <c r="CQF3" s="151"/>
      <c r="CQG3" s="151"/>
      <c r="CQH3" s="151"/>
      <c r="CQI3" s="151"/>
      <c r="CQJ3" s="151"/>
      <c r="CQK3" s="151"/>
      <c r="CQL3" s="151"/>
      <c r="CQN3" s="151"/>
      <c r="CQO3" s="151"/>
      <c r="CQP3" s="151"/>
      <c r="CQQ3" s="151"/>
      <c r="CQR3" s="151"/>
      <c r="CQS3" s="151"/>
      <c r="CQT3" s="151"/>
      <c r="CQU3" s="151"/>
      <c r="CQV3" s="151"/>
      <c r="CQW3" s="151"/>
      <c r="CQX3" s="151"/>
      <c r="CQY3" s="151"/>
      <c r="CQZ3" s="151"/>
      <c r="CRA3" s="151"/>
      <c r="CRB3" s="151"/>
      <c r="CRC3" s="151"/>
      <c r="CRD3" s="151"/>
      <c r="CRE3" s="151"/>
      <c r="CRF3" s="151"/>
      <c r="CRG3" s="151"/>
      <c r="CRH3" s="151"/>
      <c r="CRI3" s="151"/>
      <c r="CRJ3" s="151"/>
      <c r="CRK3" s="151"/>
      <c r="CRL3" s="151"/>
      <c r="CRM3" s="151"/>
      <c r="CRN3" s="151"/>
      <c r="CRO3" s="151"/>
      <c r="CRP3" s="151"/>
      <c r="CRQ3" s="151"/>
      <c r="CRR3" s="151"/>
      <c r="CRS3" s="151"/>
      <c r="CRT3" s="151"/>
      <c r="CRV3" s="151"/>
      <c r="CRW3" s="151"/>
      <c r="CRX3" s="151"/>
      <c r="CRY3" s="151"/>
      <c r="CRZ3" s="151"/>
      <c r="CSA3" s="151"/>
      <c r="CSB3" s="151"/>
      <c r="CSC3" s="151"/>
      <c r="CSD3" s="151"/>
      <c r="CSE3" s="151"/>
      <c r="CSF3" s="151"/>
      <c r="CSG3" s="151"/>
      <c r="CSH3" s="151"/>
      <c r="CSI3" s="151"/>
      <c r="CSJ3" s="151"/>
      <c r="CSK3" s="151"/>
      <c r="CSL3" s="151"/>
      <c r="CSM3" s="151"/>
      <c r="CSN3" s="151"/>
      <c r="CSO3" s="151"/>
      <c r="CSP3" s="151"/>
      <c r="CSQ3" s="151"/>
      <c r="CSR3" s="151"/>
      <c r="CSS3" s="151"/>
      <c r="CST3" s="151"/>
      <c r="CSU3" s="151"/>
      <c r="CSV3" s="151"/>
      <c r="CSW3" s="151"/>
      <c r="CSX3" s="151"/>
      <c r="CSY3" s="151"/>
      <c r="CSZ3" s="151"/>
      <c r="CTA3" s="151"/>
      <c r="CTB3" s="151"/>
      <c r="CTD3" s="151"/>
      <c r="CTE3" s="151"/>
      <c r="CTF3" s="151"/>
      <c r="CTG3" s="151"/>
      <c r="CTH3" s="151"/>
      <c r="CTI3" s="151"/>
      <c r="CTJ3" s="151"/>
      <c r="CTK3" s="151"/>
      <c r="CTL3" s="151"/>
      <c r="CTM3" s="151"/>
      <c r="CTN3" s="151"/>
      <c r="CTO3" s="151"/>
      <c r="CTP3" s="151"/>
      <c r="CTQ3" s="151"/>
      <c r="CTR3" s="151"/>
      <c r="CTS3" s="151"/>
      <c r="CTT3" s="151"/>
      <c r="CTU3" s="151"/>
      <c r="CTV3" s="151"/>
      <c r="CTW3" s="151"/>
      <c r="CTX3" s="151"/>
      <c r="CTY3" s="151"/>
      <c r="CTZ3" s="151"/>
      <c r="CUA3" s="151"/>
      <c r="CUB3" s="151"/>
      <c r="CUC3" s="151"/>
      <c r="CUD3" s="151"/>
      <c r="CUE3" s="151"/>
      <c r="CUF3" s="151"/>
      <c r="CUG3" s="151"/>
      <c r="CUH3" s="151"/>
      <c r="CUI3" s="151"/>
      <c r="CUJ3" s="151"/>
      <c r="CUL3" s="151"/>
      <c r="CUM3" s="151"/>
      <c r="CUN3" s="151"/>
      <c r="CUO3" s="151"/>
      <c r="CUP3" s="151"/>
      <c r="CUQ3" s="151"/>
      <c r="CUR3" s="151"/>
      <c r="CUS3" s="151"/>
      <c r="CUT3" s="151"/>
      <c r="CUU3" s="151"/>
      <c r="CUV3" s="151"/>
      <c r="CUW3" s="151"/>
      <c r="CUX3" s="151"/>
      <c r="CUY3" s="151"/>
      <c r="CUZ3" s="151"/>
      <c r="CVA3" s="151"/>
      <c r="CVB3" s="151"/>
      <c r="CVC3" s="151"/>
      <c r="CVD3" s="151"/>
      <c r="CVE3" s="151"/>
      <c r="CVF3" s="151"/>
      <c r="CVG3" s="151"/>
      <c r="CVH3" s="151"/>
      <c r="CVI3" s="151"/>
      <c r="CVJ3" s="151"/>
      <c r="CVK3" s="151"/>
      <c r="CVL3" s="151"/>
      <c r="CVM3" s="151"/>
      <c r="CVN3" s="151"/>
      <c r="CVO3" s="151"/>
      <c r="CVP3" s="151"/>
      <c r="CVQ3" s="151"/>
      <c r="CVR3" s="151"/>
      <c r="CVT3" s="151"/>
      <c r="CVU3" s="151"/>
      <c r="CVV3" s="151"/>
      <c r="CVW3" s="151"/>
      <c r="CVX3" s="151"/>
      <c r="CVY3" s="151"/>
      <c r="CVZ3" s="151"/>
      <c r="CWA3" s="151"/>
      <c r="CWB3" s="151"/>
      <c r="CWC3" s="151"/>
      <c r="CWD3" s="151"/>
      <c r="CWE3" s="151"/>
      <c r="CWF3" s="151"/>
      <c r="CWG3" s="151"/>
      <c r="CWH3" s="151"/>
      <c r="CWI3" s="151"/>
      <c r="CWJ3" s="151"/>
      <c r="CWK3" s="151"/>
      <c r="CWL3" s="151"/>
      <c r="CWM3" s="151"/>
      <c r="CWN3" s="151"/>
      <c r="CWO3" s="151"/>
      <c r="CWP3" s="151"/>
      <c r="CWQ3" s="151"/>
      <c r="CWR3" s="151"/>
      <c r="CWS3" s="151"/>
      <c r="CWT3" s="151"/>
      <c r="CWU3" s="151"/>
      <c r="CWV3" s="151"/>
      <c r="CWW3" s="151"/>
      <c r="CWX3" s="151"/>
      <c r="CWY3" s="151"/>
      <c r="CWZ3" s="151"/>
      <c r="CXB3" s="151"/>
      <c r="CXC3" s="151"/>
      <c r="CXD3" s="151"/>
      <c r="CXE3" s="151"/>
      <c r="CXF3" s="151"/>
      <c r="CXG3" s="151"/>
      <c r="CXH3" s="151"/>
      <c r="CXI3" s="151"/>
      <c r="CXJ3" s="151"/>
      <c r="CXK3" s="151"/>
      <c r="CXL3" s="151"/>
      <c r="CXM3" s="151"/>
      <c r="CXN3" s="151"/>
      <c r="CXO3" s="151"/>
      <c r="CXP3" s="151"/>
      <c r="CXQ3" s="151"/>
      <c r="CXR3" s="151"/>
      <c r="CXS3" s="151"/>
      <c r="CXT3" s="151"/>
      <c r="CXU3" s="151"/>
      <c r="CXV3" s="151"/>
      <c r="CXW3" s="151"/>
      <c r="CXX3" s="151"/>
      <c r="CXY3" s="151"/>
      <c r="CXZ3" s="151"/>
      <c r="CYA3" s="151"/>
      <c r="CYB3" s="151"/>
      <c r="CYC3" s="151"/>
      <c r="CYD3" s="151"/>
      <c r="CYE3" s="151"/>
      <c r="CYF3" s="151"/>
      <c r="CYG3" s="151"/>
      <c r="CYH3" s="151"/>
      <c r="CYJ3" s="151"/>
      <c r="CYK3" s="151"/>
      <c r="CYL3" s="151"/>
      <c r="CYM3" s="151"/>
      <c r="CYN3" s="151"/>
      <c r="CYO3" s="151"/>
      <c r="CYP3" s="151"/>
      <c r="CYQ3" s="151"/>
      <c r="CYR3" s="151"/>
      <c r="CYS3" s="151"/>
      <c r="CYT3" s="151"/>
      <c r="CYU3" s="151"/>
      <c r="CYV3" s="151"/>
      <c r="CYW3" s="151"/>
      <c r="CYX3" s="151"/>
      <c r="CYY3" s="151"/>
      <c r="CYZ3" s="151"/>
      <c r="CZA3" s="151"/>
      <c r="CZB3" s="151"/>
      <c r="CZC3" s="151"/>
      <c r="CZD3" s="151"/>
      <c r="CZE3" s="151"/>
      <c r="CZF3" s="151"/>
      <c r="CZG3" s="151"/>
      <c r="CZH3" s="151"/>
      <c r="CZI3" s="151"/>
      <c r="CZJ3" s="151"/>
      <c r="CZK3" s="151"/>
      <c r="CZL3" s="151"/>
      <c r="CZM3" s="151"/>
      <c r="CZN3" s="151"/>
      <c r="CZO3" s="151"/>
      <c r="CZP3" s="151"/>
      <c r="CZR3" s="151"/>
      <c r="CZS3" s="151"/>
      <c r="CZT3" s="151"/>
      <c r="CZU3" s="151"/>
      <c r="CZV3" s="151"/>
      <c r="CZW3" s="151"/>
      <c r="CZX3" s="151"/>
      <c r="CZY3" s="151"/>
      <c r="CZZ3" s="151"/>
      <c r="DAA3" s="151"/>
      <c r="DAB3" s="151"/>
      <c r="DAC3" s="151"/>
      <c r="DAD3" s="151"/>
      <c r="DAE3" s="151"/>
      <c r="DAF3" s="151"/>
      <c r="DAG3" s="151"/>
      <c r="DAH3" s="151"/>
      <c r="DAI3" s="151"/>
      <c r="DAJ3" s="151"/>
      <c r="DAK3" s="151"/>
      <c r="DAL3" s="151"/>
      <c r="DAM3" s="151"/>
      <c r="DAN3" s="151"/>
      <c r="DAO3" s="151"/>
      <c r="DAP3" s="151"/>
      <c r="DAQ3" s="151"/>
      <c r="DAR3" s="151"/>
      <c r="DAS3" s="151"/>
      <c r="DAT3" s="151"/>
      <c r="DAU3" s="151"/>
      <c r="DAV3" s="151"/>
      <c r="DAW3" s="151"/>
      <c r="DAX3" s="151"/>
      <c r="DAZ3" s="151"/>
      <c r="DBA3" s="151"/>
      <c r="DBB3" s="151"/>
      <c r="DBC3" s="151"/>
      <c r="DBD3" s="151"/>
      <c r="DBE3" s="151"/>
      <c r="DBF3" s="151"/>
      <c r="DBG3" s="151"/>
      <c r="DBH3" s="151"/>
      <c r="DBI3" s="151"/>
      <c r="DBJ3" s="151"/>
      <c r="DBK3" s="151"/>
      <c r="DBL3" s="151"/>
      <c r="DBM3" s="151"/>
      <c r="DBN3" s="151"/>
      <c r="DBO3" s="151"/>
      <c r="DBP3" s="151"/>
      <c r="DBQ3" s="151"/>
      <c r="DBR3" s="151"/>
      <c r="DBS3" s="151"/>
      <c r="DBT3" s="151"/>
      <c r="DBU3" s="151"/>
      <c r="DBV3" s="151"/>
      <c r="DBW3" s="151"/>
      <c r="DBX3" s="151"/>
      <c r="DBY3" s="151"/>
      <c r="DBZ3" s="151"/>
      <c r="DCA3" s="151"/>
      <c r="DCB3" s="151"/>
      <c r="DCC3" s="151"/>
      <c r="DCD3" s="151"/>
      <c r="DCE3" s="151"/>
      <c r="DCF3" s="151"/>
      <c r="DCH3" s="151"/>
      <c r="DCI3" s="151"/>
      <c r="DCJ3" s="151"/>
      <c r="DCK3" s="151"/>
      <c r="DCL3" s="151"/>
      <c r="DCM3" s="151"/>
      <c r="DCN3" s="151"/>
      <c r="DCO3" s="151"/>
      <c r="DCP3" s="151"/>
      <c r="DCQ3" s="151"/>
      <c r="DCR3" s="151"/>
      <c r="DCS3" s="151"/>
      <c r="DCT3" s="151"/>
      <c r="DCU3" s="151"/>
      <c r="DCV3" s="151"/>
      <c r="DCW3" s="151"/>
      <c r="DCX3" s="151"/>
      <c r="DCY3" s="151"/>
      <c r="DCZ3" s="151"/>
      <c r="DDA3" s="151"/>
      <c r="DDB3" s="151"/>
      <c r="DDC3" s="151"/>
      <c r="DDD3" s="151"/>
      <c r="DDE3" s="151"/>
      <c r="DDF3" s="151"/>
      <c r="DDG3" s="151"/>
      <c r="DDH3" s="151"/>
      <c r="DDI3" s="151"/>
      <c r="DDJ3" s="151"/>
      <c r="DDK3" s="151"/>
      <c r="DDL3" s="151"/>
      <c r="DDM3" s="151"/>
      <c r="DDN3" s="151"/>
      <c r="DDP3" s="151"/>
      <c r="DDQ3" s="151"/>
      <c r="DDR3" s="151"/>
      <c r="DDS3" s="151"/>
      <c r="DDT3" s="151"/>
      <c r="DDU3" s="151"/>
      <c r="DDV3" s="151"/>
      <c r="DDW3" s="151"/>
      <c r="DDX3" s="151"/>
      <c r="DDY3" s="151"/>
      <c r="DDZ3" s="151"/>
      <c r="DEA3" s="151"/>
      <c r="DEB3" s="151"/>
      <c r="DEC3" s="151"/>
      <c r="DED3" s="151"/>
      <c r="DEE3" s="151"/>
      <c r="DEF3" s="151"/>
      <c r="DEG3" s="151"/>
      <c r="DEH3" s="151"/>
      <c r="DEI3" s="151"/>
      <c r="DEJ3" s="151"/>
      <c r="DEK3" s="151"/>
      <c r="DEL3" s="151"/>
      <c r="DEM3" s="151"/>
      <c r="DEN3" s="151"/>
      <c r="DEO3" s="151"/>
      <c r="DEP3" s="151"/>
      <c r="DEQ3" s="151"/>
      <c r="DER3" s="151"/>
      <c r="DES3" s="151"/>
      <c r="DET3" s="151"/>
      <c r="DEU3" s="151"/>
      <c r="DEV3" s="151"/>
      <c r="DEX3" s="151"/>
      <c r="DEY3" s="151"/>
      <c r="DEZ3" s="151"/>
      <c r="DFA3" s="151"/>
      <c r="DFB3" s="151"/>
      <c r="DFC3" s="151"/>
      <c r="DFD3" s="151"/>
      <c r="DFE3" s="151"/>
      <c r="DFF3" s="151"/>
      <c r="DFG3" s="151"/>
      <c r="DFH3" s="151"/>
      <c r="DFI3" s="151"/>
      <c r="DFJ3" s="151"/>
      <c r="DFK3" s="151"/>
      <c r="DFL3" s="151"/>
      <c r="DFM3" s="151"/>
      <c r="DFN3" s="151"/>
      <c r="DFO3" s="151"/>
      <c r="DFP3" s="151"/>
      <c r="DFQ3" s="151"/>
      <c r="DFR3" s="151"/>
      <c r="DFS3" s="151"/>
      <c r="DFT3" s="151"/>
      <c r="DFU3" s="151"/>
      <c r="DFV3" s="151"/>
      <c r="DFW3" s="151"/>
      <c r="DFX3" s="151"/>
      <c r="DFY3" s="151"/>
      <c r="DFZ3" s="151"/>
      <c r="DGA3" s="151"/>
      <c r="DGB3" s="151"/>
      <c r="DGC3" s="151"/>
      <c r="DGD3" s="151"/>
      <c r="DGF3" s="151"/>
      <c r="DGG3" s="151"/>
      <c r="DGH3" s="151"/>
      <c r="DGI3" s="151"/>
      <c r="DGJ3" s="151"/>
      <c r="DGK3" s="151"/>
      <c r="DGL3" s="151"/>
      <c r="DGM3" s="151"/>
      <c r="DGN3" s="151"/>
      <c r="DGO3" s="151"/>
      <c r="DGP3" s="151"/>
      <c r="DGQ3" s="151"/>
      <c r="DGR3" s="151"/>
      <c r="DGS3" s="151"/>
      <c r="DGT3" s="151"/>
      <c r="DGU3" s="151"/>
      <c r="DGV3" s="151"/>
      <c r="DGW3" s="151"/>
      <c r="DGX3" s="151"/>
      <c r="DGY3" s="151"/>
      <c r="DGZ3" s="151"/>
      <c r="DHA3" s="151"/>
      <c r="DHB3" s="151"/>
      <c r="DHC3" s="151"/>
      <c r="DHD3" s="151"/>
      <c r="DHE3" s="151"/>
      <c r="DHF3" s="151"/>
      <c r="DHG3" s="151"/>
      <c r="DHH3" s="151"/>
      <c r="DHI3" s="151"/>
      <c r="DHJ3" s="151"/>
      <c r="DHK3" s="151"/>
      <c r="DHL3" s="151"/>
      <c r="DHN3" s="151"/>
      <c r="DHO3" s="151"/>
      <c r="DHP3" s="151"/>
      <c r="DHQ3" s="151"/>
      <c r="DHR3" s="151"/>
      <c r="DHS3" s="151"/>
      <c r="DHT3" s="151"/>
      <c r="DHU3" s="151"/>
      <c r="DHV3" s="151"/>
      <c r="DHW3" s="151"/>
      <c r="DHX3" s="151"/>
      <c r="DHY3" s="151"/>
      <c r="DHZ3" s="151"/>
      <c r="DIA3" s="151"/>
      <c r="DIB3" s="151"/>
      <c r="DIC3" s="151"/>
      <c r="DID3" s="151"/>
      <c r="DIE3" s="151"/>
      <c r="DIF3" s="151"/>
      <c r="DIG3" s="151"/>
      <c r="DIH3" s="151"/>
      <c r="DII3" s="151"/>
      <c r="DIJ3" s="151"/>
      <c r="DIK3" s="151"/>
      <c r="DIL3" s="151"/>
      <c r="DIM3" s="151"/>
      <c r="DIN3" s="151"/>
      <c r="DIO3" s="151"/>
      <c r="DIP3" s="151"/>
      <c r="DIQ3" s="151"/>
      <c r="DIR3" s="151"/>
      <c r="DIS3" s="151"/>
      <c r="DIT3" s="151"/>
      <c r="DIV3" s="151"/>
      <c r="DIW3" s="151"/>
      <c r="DIX3" s="151"/>
      <c r="DIY3" s="151"/>
      <c r="DIZ3" s="151"/>
      <c r="DJA3" s="151"/>
      <c r="DJB3" s="151"/>
      <c r="DJC3" s="151"/>
      <c r="DJD3" s="151"/>
      <c r="DJE3" s="151"/>
      <c r="DJF3" s="151"/>
      <c r="DJG3" s="151"/>
      <c r="DJH3" s="151"/>
      <c r="DJI3" s="151"/>
      <c r="DJJ3" s="151"/>
      <c r="DJK3" s="151"/>
      <c r="DJL3" s="151"/>
      <c r="DJM3" s="151"/>
      <c r="DJN3" s="151"/>
      <c r="DJO3" s="151"/>
      <c r="DJP3" s="151"/>
      <c r="DJQ3" s="151"/>
      <c r="DJR3" s="151"/>
      <c r="DJS3" s="151"/>
      <c r="DJT3" s="151"/>
      <c r="DJU3" s="151"/>
      <c r="DJV3" s="151"/>
      <c r="DJW3" s="151"/>
      <c r="DJX3" s="151"/>
      <c r="DJY3" s="151"/>
      <c r="DJZ3" s="151"/>
      <c r="DKA3" s="151"/>
      <c r="DKB3" s="151"/>
      <c r="DKD3" s="151"/>
      <c r="DKE3" s="151"/>
      <c r="DKF3" s="151"/>
      <c r="DKG3" s="151"/>
      <c r="DKH3" s="151"/>
      <c r="DKI3" s="151"/>
      <c r="DKJ3" s="151"/>
      <c r="DKK3" s="151"/>
      <c r="DKL3" s="151"/>
      <c r="DKM3" s="151"/>
      <c r="DKN3" s="151"/>
      <c r="DKO3" s="151"/>
      <c r="DKP3" s="151"/>
      <c r="DKQ3" s="151"/>
      <c r="DKR3" s="151"/>
      <c r="DKS3" s="151"/>
      <c r="DKT3" s="151"/>
      <c r="DKU3" s="151"/>
      <c r="DKV3" s="151"/>
      <c r="DKW3" s="151"/>
      <c r="DKX3" s="151"/>
      <c r="DKY3" s="151"/>
      <c r="DKZ3" s="151"/>
      <c r="DLA3" s="151"/>
      <c r="DLB3" s="151"/>
      <c r="DLC3" s="151"/>
      <c r="DLD3" s="151"/>
      <c r="DLE3" s="151"/>
      <c r="DLF3" s="151"/>
      <c r="DLG3" s="151"/>
      <c r="DLH3" s="151"/>
      <c r="DLI3" s="151"/>
      <c r="DLJ3" s="151"/>
      <c r="DLL3" s="151"/>
      <c r="DLM3" s="151"/>
      <c r="DLN3" s="151"/>
      <c r="DLO3" s="151"/>
      <c r="DLP3" s="151"/>
      <c r="DLQ3" s="151"/>
      <c r="DLR3" s="151"/>
      <c r="DLS3" s="151"/>
      <c r="DLT3" s="151"/>
      <c r="DLU3" s="151"/>
      <c r="DLV3" s="151"/>
      <c r="DLW3" s="151"/>
      <c r="DLX3" s="151"/>
      <c r="DLY3" s="151"/>
      <c r="DLZ3" s="151"/>
      <c r="DMA3" s="151"/>
      <c r="DMB3" s="151"/>
      <c r="DMC3" s="151"/>
      <c r="DMD3" s="151"/>
      <c r="DME3" s="151"/>
      <c r="DMF3" s="151"/>
      <c r="DMG3" s="151"/>
      <c r="DMH3" s="151"/>
      <c r="DMI3" s="151"/>
      <c r="DMJ3" s="151"/>
      <c r="DMK3" s="151"/>
      <c r="DML3" s="151"/>
      <c r="DMM3" s="151"/>
      <c r="DMN3" s="151"/>
      <c r="DMO3" s="151"/>
      <c r="DMP3" s="151"/>
      <c r="DMQ3" s="151"/>
      <c r="DMR3" s="151"/>
      <c r="DMT3" s="151"/>
      <c r="DMU3" s="151"/>
      <c r="DMV3" s="151"/>
      <c r="DMW3" s="151"/>
      <c r="DMX3" s="151"/>
      <c r="DMY3" s="151"/>
      <c r="DMZ3" s="151"/>
      <c r="DNA3" s="151"/>
      <c r="DNB3" s="151"/>
      <c r="DNC3" s="151"/>
      <c r="DND3" s="151"/>
      <c r="DNE3" s="151"/>
      <c r="DNF3" s="151"/>
      <c r="DNG3" s="151"/>
      <c r="DNH3" s="151"/>
      <c r="DNI3" s="151"/>
      <c r="DNJ3" s="151"/>
      <c r="DNK3" s="151"/>
      <c r="DNL3" s="151"/>
      <c r="DNM3" s="151"/>
      <c r="DNN3" s="151"/>
      <c r="DNO3" s="151"/>
      <c r="DNP3" s="151"/>
      <c r="DNQ3" s="151"/>
      <c r="DNR3" s="151"/>
      <c r="DNS3" s="151"/>
      <c r="DNT3" s="151"/>
      <c r="DNU3" s="151"/>
      <c r="DNV3" s="151"/>
      <c r="DNW3" s="151"/>
      <c r="DNX3" s="151"/>
      <c r="DNY3" s="151"/>
      <c r="DNZ3" s="151"/>
      <c r="DOB3" s="151"/>
      <c r="DOC3" s="151"/>
      <c r="DOD3" s="151"/>
      <c r="DOE3" s="151"/>
      <c r="DOF3" s="151"/>
      <c r="DOG3" s="151"/>
      <c r="DOH3" s="151"/>
      <c r="DOI3" s="151"/>
      <c r="DOJ3" s="151"/>
      <c r="DOK3" s="151"/>
      <c r="DOL3" s="151"/>
      <c r="DOM3" s="151"/>
      <c r="DON3" s="151"/>
      <c r="DOO3" s="151"/>
      <c r="DOP3" s="151"/>
      <c r="DOQ3" s="151"/>
      <c r="DOR3" s="151"/>
      <c r="DOS3" s="151"/>
      <c r="DOT3" s="151"/>
      <c r="DOU3" s="151"/>
      <c r="DOV3" s="151"/>
      <c r="DOW3" s="151"/>
      <c r="DOX3" s="151"/>
      <c r="DOY3" s="151"/>
      <c r="DOZ3" s="151"/>
      <c r="DPA3" s="151"/>
      <c r="DPB3" s="151"/>
      <c r="DPC3" s="151"/>
      <c r="DPD3" s="151"/>
      <c r="DPE3" s="151"/>
      <c r="DPF3" s="151"/>
      <c r="DPG3" s="151"/>
      <c r="DPH3" s="151"/>
      <c r="DPJ3" s="151"/>
      <c r="DPK3" s="151"/>
      <c r="DPL3" s="151"/>
      <c r="DPM3" s="151"/>
      <c r="DPN3" s="151"/>
      <c r="DPO3" s="151"/>
      <c r="DPP3" s="151"/>
      <c r="DPQ3" s="151"/>
      <c r="DPR3" s="151"/>
      <c r="DPS3" s="151"/>
      <c r="DPT3" s="151"/>
      <c r="DPU3" s="151"/>
      <c r="DPV3" s="151"/>
      <c r="DPW3" s="151"/>
      <c r="DPX3" s="151"/>
      <c r="DPY3" s="151"/>
      <c r="DPZ3" s="151"/>
      <c r="DQA3" s="151"/>
      <c r="DQB3" s="151"/>
      <c r="DQC3" s="151"/>
      <c r="DQD3" s="151"/>
      <c r="DQE3" s="151"/>
      <c r="DQF3" s="151"/>
      <c r="DQG3" s="151"/>
      <c r="DQH3" s="151"/>
      <c r="DQI3" s="151"/>
      <c r="DQJ3" s="151"/>
      <c r="DQK3" s="151"/>
      <c r="DQL3" s="151"/>
      <c r="DQM3" s="151"/>
      <c r="DQN3" s="151"/>
      <c r="DQO3" s="151"/>
      <c r="DQP3" s="151"/>
      <c r="DQR3" s="151"/>
      <c r="DQS3" s="151"/>
      <c r="DQT3" s="151"/>
      <c r="DQU3" s="151"/>
      <c r="DQV3" s="151"/>
      <c r="DQW3" s="151"/>
      <c r="DQX3" s="151"/>
      <c r="DQY3" s="151"/>
      <c r="DQZ3" s="151"/>
      <c r="DRA3" s="151"/>
      <c r="DRB3" s="151"/>
      <c r="DRC3" s="151"/>
      <c r="DRD3" s="151"/>
      <c r="DRE3" s="151"/>
      <c r="DRF3" s="151"/>
      <c r="DRG3" s="151"/>
      <c r="DRH3" s="151"/>
      <c r="DRI3" s="151"/>
      <c r="DRJ3" s="151"/>
      <c r="DRK3" s="151"/>
      <c r="DRL3" s="151"/>
      <c r="DRM3" s="151"/>
      <c r="DRN3" s="151"/>
      <c r="DRO3" s="151"/>
      <c r="DRP3" s="151"/>
      <c r="DRQ3" s="151"/>
      <c r="DRR3" s="151"/>
      <c r="DRS3" s="151"/>
      <c r="DRT3" s="151"/>
      <c r="DRU3" s="151"/>
      <c r="DRV3" s="151"/>
      <c r="DRW3" s="151"/>
      <c r="DRX3" s="151"/>
      <c r="DRZ3" s="151"/>
      <c r="DSA3" s="151"/>
      <c r="DSB3" s="151"/>
      <c r="DSC3" s="151"/>
      <c r="DSD3" s="151"/>
      <c r="DSE3" s="151"/>
      <c r="DSF3" s="151"/>
      <c r="DSG3" s="151"/>
      <c r="DSH3" s="151"/>
      <c r="DSI3" s="151"/>
      <c r="DSJ3" s="151"/>
      <c r="DSK3" s="151"/>
      <c r="DSL3" s="151"/>
      <c r="DSM3" s="151"/>
      <c r="DSN3" s="151"/>
      <c r="DSO3" s="151"/>
      <c r="DSP3" s="151"/>
      <c r="DSQ3" s="151"/>
      <c r="DSR3" s="151"/>
      <c r="DSS3" s="151"/>
      <c r="DST3" s="151"/>
      <c r="DSU3" s="151"/>
      <c r="DSV3" s="151"/>
      <c r="DSW3" s="151"/>
      <c r="DSX3" s="151"/>
      <c r="DSY3" s="151"/>
      <c r="DSZ3" s="151"/>
      <c r="DTA3" s="151"/>
      <c r="DTB3" s="151"/>
      <c r="DTC3" s="151"/>
      <c r="DTD3" s="151"/>
      <c r="DTE3" s="151"/>
      <c r="DTF3" s="151"/>
      <c r="DTH3" s="151"/>
      <c r="DTI3" s="151"/>
      <c r="DTJ3" s="151"/>
      <c r="DTK3" s="151"/>
      <c r="DTL3" s="151"/>
      <c r="DTM3" s="151"/>
      <c r="DTN3" s="151"/>
      <c r="DTO3" s="151"/>
      <c r="DTP3" s="151"/>
      <c r="DTQ3" s="151"/>
      <c r="DTR3" s="151"/>
      <c r="DTS3" s="151"/>
      <c r="DTT3" s="151"/>
      <c r="DTU3" s="151"/>
      <c r="DTV3" s="151"/>
      <c r="DTW3" s="151"/>
      <c r="DTX3" s="151"/>
      <c r="DTY3" s="151"/>
      <c r="DTZ3" s="151"/>
      <c r="DUA3" s="151"/>
      <c r="DUB3" s="151"/>
      <c r="DUC3" s="151"/>
      <c r="DUD3" s="151"/>
      <c r="DUE3" s="151"/>
      <c r="DUF3" s="151"/>
      <c r="DUG3" s="151"/>
      <c r="DUH3" s="151"/>
      <c r="DUI3" s="151"/>
      <c r="DUJ3" s="151"/>
      <c r="DUK3" s="151"/>
      <c r="DUL3" s="151"/>
      <c r="DUM3" s="151"/>
      <c r="DUN3" s="151"/>
      <c r="DUP3" s="151"/>
      <c r="DUQ3" s="151"/>
      <c r="DUR3" s="151"/>
      <c r="DUS3" s="151"/>
      <c r="DUT3" s="151"/>
      <c r="DUU3" s="151"/>
      <c r="DUV3" s="151"/>
      <c r="DUW3" s="151"/>
      <c r="DUX3" s="151"/>
      <c r="DUY3" s="151"/>
      <c r="DUZ3" s="151"/>
      <c r="DVA3" s="151"/>
      <c r="DVB3" s="151"/>
      <c r="DVC3" s="151"/>
      <c r="DVD3" s="151"/>
      <c r="DVE3" s="151"/>
      <c r="DVF3" s="151"/>
      <c r="DVG3" s="151"/>
      <c r="DVH3" s="151"/>
      <c r="DVI3" s="151"/>
      <c r="DVJ3" s="151"/>
      <c r="DVK3" s="151"/>
      <c r="DVL3" s="151"/>
      <c r="DVM3" s="151"/>
      <c r="DVN3" s="151"/>
      <c r="DVO3" s="151"/>
      <c r="DVP3" s="151"/>
      <c r="DVQ3" s="151"/>
      <c r="DVR3" s="151"/>
      <c r="DVS3" s="151"/>
      <c r="DVT3" s="151"/>
      <c r="DVU3" s="151"/>
      <c r="DVV3" s="151"/>
      <c r="DVX3" s="151"/>
      <c r="DVY3" s="151"/>
      <c r="DVZ3" s="151"/>
      <c r="DWA3" s="151"/>
      <c r="DWB3" s="151"/>
      <c r="DWC3" s="151"/>
      <c r="DWD3" s="151"/>
      <c r="DWE3" s="151"/>
      <c r="DWF3" s="151"/>
      <c r="DWG3" s="151"/>
      <c r="DWH3" s="151"/>
      <c r="DWI3" s="151"/>
      <c r="DWJ3" s="151"/>
      <c r="DWK3" s="151"/>
      <c r="DWL3" s="151"/>
      <c r="DWM3" s="151"/>
      <c r="DWN3" s="151"/>
      <c r="DWO3" s="151"/>
      <c r="DWP3" s="151"/>
      <c r="DWQ3" s="151"/>
      <c r="DWR3" s="151"/>
      <c r="DWS3" s="151"/>
      <c r="DWT3" s="151"/>
      <c r="DWU3" s="151"/>
      <c r="DWV3" s="151"/>
      <c r="DWW3" s="151"/>
      <c r="DWX3" s="151"/>
      <c r="DWY3" s="151"/>
      <c r="DWZ3" s="151"/>
      <c r="DXA3" s="151"/>
      <c r="DXB3" s="151"/>
      <c r="DXC3" s="151"/>
      <c r="DXD3" s="151"/>
      <c r="DXF3" s="151"/>
      <c r="DXG3" s="151"/>
      <c r="DXH3" s="151"/>
      <c r="DXI3" s="151"/>
      <c r="DXJ3" s="151"/>
      <c r="DXK3" s="151"/>
      <c r="DXL3" s="151"/>
      <c r="DXM3" s="151"/>
      <c r="DXN3" s="151"/>
      <c r="DXO3" s="151"/>
      <c r="DXP3" s="151"/>
      <c r="DXQ3" s="151"/>
      <c r="DXR3" s="151"/>
      <c r="DXS3" s="151"/>
      <c r="DXT3" s="151"/>
      <c r="DXU3" s="151"/>
      <c r="DXV3" s="151"/>
      <c r="DXW3" s="151"/>
      <c r="DXX3" s="151"/>
      <c r="DXY3" s="151"/>
      <c r="DXZ3" s="151"/>
      <c r="DYA3" s="151"/>
      <c r="DYB3" s="151"/>
      <c r="DYC3" s="151"/>
      <c r="DYD3" s="151"/>
      <c r="DYE3" s="151"/>
      <c r="DYF3" s="151"/>
      <c r="DYG3" s="151"/>
      <c r="DYH3" s="151"/>
      <c r="DYI3" s="151"/>
      <c r="DYJ3" s="151"/>
      <c r="DYK3" s="151"/>
      <c r="DYL3" s="151"/>
      <c r="DYN3" s="151"/>
      <c r="DYO3" s="151"/>
      <c r="DYP3" s="151"/>
      <c r="DYQ3" s="151"/>
      <c r="DYR3" s="151"/>
      <c r="DYS3" s="151"/>
      <c r="DYT3" s="151"/>
      <c r="DYU3" s="151"/>
      <c r="DYV3" s="151"/>
      <c r="DYW3" s="151"/>
      <c r="DYX3" s="151"/>
      <c r="DYY3" s="151"/>
      <c r="DYZ3" s="151"/>
      <c r="DZA3" s="151"/>
      <c r="DZB3" s="151"/>
      <c r="DZC3" s="151"/>
      <c r="DZD3" s="151"/>
      <c r="DZE3" s="151"/>
      <c r="DZF3" s="151"/>
      <c r="DZG3" s="151"/>
      <c r="DZH3" s="151"/>
      <c r="DZI3" s="151"/>
      <c r="DZJ3" s="151"/>
      <c r="DZK3" s="151"/>
      <c r="DZL3" s="151"/>
      <c r="DZM3" s="151"/>
      <c r="DZN3" s="151"/>
      <c r="DZO3" s="151"/>
      <c r="DZP3" s="151"/>
      <c r="DZQ3" s="151"/>
      <c r="DZR3" s="151"/>
      <c r="DZS3" s="151"/>
      <c r="DZT3" s="151"/>
      <c r="DZV3" s="151"/>
      <c r="DZW3" s="151"/>
      <c r="DZX3" s="151"/>
      <c r="DZY3" s="151"/>
      <c r="DZZ3" s="151"/>
      <c r="EAA3" s="151"/>
      <c r="EAB3" s="151"/>
      <c r="EAC3" s="151"/>
      <c r="EAD3" s="151"/>
      <c r="EAE3" s="151"/>
      <c r="EAF3" s="151"/>
      <c r="EAG3" s="151"/>
      <c r="EAH3" s="151"/>
      <c r="EAI3" s="151"/>
      <c r="EAJ3" s="151"/>
      <c r="EAK3" s="151"/>
      <c r="EAL3" s="151"/>
      <c r="EAM3" s="151"/>
      <c r="EAN3" s="151"/>
      <c r="EAO3" s="151"/>
      <c r="EAP3" s="151"/>
      <c r="EAQ3" s="151"/>
      <c r="EAR3" s="151"/>
      <c r="EAS3" s="151"/>
      <c r="EAT3" s="151"/>
      <c r="EAU3" s="151"/>
      <c r="EAV3" s="151"/>
      <c r="EAW3" s="151"/>
      <c r="EAX3" s="151"/>
      <c r="EAY3" s="151"/>
      <c r="EAZ3" s="151"/>
      <c r="EBA3" s="151"/>
      <c r="EBB3" s="151"/>
      <c r="EBD3" s="151"/>
      <c r="EBE3" s="151"/>
      <c r="EBF3" s="151"/>
      <c r="EBG3" s="151"/>
      <c r="EBH3" s="151"/>
      <c r="EBI3" s="151"/>
      <c r="EBJ3" s="151"/>
      <c r="EBK3" s="151"/>
      <c r="EBL3" s="151"/>
      <c r="EBM3" s="151"/>
      <c r="EBN3" s="151"/>
      <c r="EBO3" s="151"/>
      <c r="EBP3" s="151"/>
      <c r="EBQ3" s="151"/>
      <c r="EBR3" s="151"/>
      <c r="EBS3" s="151"/>
      <c r="EBT3" s="151"/>
      <c r="EBU3" s="151"/>
      <c r="EBV3" s="151"/>
      <c r="EBW3" s="151"/>
      <c r="EBX3" s="151"/>
      <c r="EBY3" s="151"/>
      <c r="EBZ3" s="151"/>
      <c r="ECA3" s="151"/>
      <c r="ECB3" s="151"/>
      <c r="ECC3" s="151"/>
      <c r="ECD3" s="151"/>
      <c r="ECE3" s="151"/>
      <c r="ECF3" s="151"/>
      <c r="ECG3" s="151"/>
      <c r="ECH3" s="151"/>
      <c r="ECI3" s="151"/>
      <c r="ECJ3" s="151"/>
      <c r="ECL3" s="151"/>
      <c r="ECM3" s="151"/>
      <c r="ECN3" s="151"/>
      <c r="ECO3" s="151"/>
      <c r="ECP3" s="151"/>
      <c r="ECQ3" s="151"/>
      <c r="ECR3" s="151"/>
      <c r="ECS3" s="151"/>
      <c r="ECT3" s="151"/>
      <c r="ECU3" s="151"/>
      <c r="ECV3" s="151"/>
      <c r="ECW3" s="151"/>
      <c r="ECX3" s="151"/>
      <c r="ECY3" s="151"/>
      <c r="ECZ3" s="151"/>
      <c r="EDA3" s="151"/>
      <c r="EDB3" s="151"/>
      <c r="EDC3" s="151"/>
      <c r="EDD3" s="151"/>
      <c r="EDE3" s="151"/>
      <c r="EDF3" s="151"/>
      <c r="EDG3" s="151"/>
      <c r="EDH3" s="151"/>
      <c r="EDI3" s="151"/>
      <c r="EDJ3" s="151"/>
      <c r="EDK3" s="151"/>
      <c r="EDL3" s="151"/>
      <c r="EDM3" s="151"/>
      <c r="EDN3" s="151"/>
      <c r="EDO3" s="151"/>
      <c r="EDP3" s="151"/>
      <c r="EDQ3" s="151"/>
      <c r="EDR3" s="151"/>
      <c r="EDT3" s="151"/>
      <c r="EDU3" s="151"/>
      <c r="EDV3" s="151"/>
      <c r="EDW3" s="151"/>
      <c r="EDX3" s="151"/>
      <c r="EDY3" s="151"/>
      <c r="EDZ3" s="151"/>
      <c r="EEA3" s="151"/>
      <c r="EEB3" s="151"/>
      <c r="EEC3" s="151"/>
      <c r="EED3" s="151"/>
      <c r="EEE3" s="151"/>
      <c r="EEF3" s="151"/>
      <c r="EEG3" s="151"/>
      <c r="EEH3" s="151"/>
      <c r="EEI3" s="151"/>
      <c r="EEJ3" s="151"/>
      <c r="EEK3" s="151"/>
      <c r="EEL3" s="151"/>
      <c r="EEM3" s="151"/>
      <c r="EEN3" s="151"/>
      <c r="EEO3" s="151"/>
      <c r="EEP3" s="151"/>
      <c r="EEQ3" s="151"/>
      <c r="EER3" s="151"/>
      <c r="EES3" s="151"/>
      <c r="EET3" s="151"/>
      <c r="EEU3" s="151"/>
      <c r="EEV3" s="151"/>
      <c r="EEW3" s="151"/>
      <c r="EEX3" s="151"/>
      <c r="EEY3" s="151"/>
      <c r="EEZ3" s="151"/>
      <c r="EFB3" s="151"/>
      <c r="EFC3" s="151"/>
      <c r="EFD3" s="151"/>
      <c r="EFE3" s="151"/>
      <c r="EFF3" s="151"/>
      <c r="EFG3" s="151"/>
      <c r="EFH3" s="151"/>
      <c r="EFI3" s="151"/>
      <c r="EFJ3" s="151"/>
      <c r="EFK3" s="151"/>
      <c r="EFL3" s="151"/>
      <c r="EFM3" s="151"/>
      <c r="EFN3" s="151"/>
      <c r="EFO3" s="151"/>
      <c r="EFP3" s="151"/>
      <c r="EFQ3" s="151"/>
      <c r="EFR3" s="151"/>
      <c r="EFS3" s="151"/>
      <c r="EFT3" s="151"/>
      <c r="EFU3" s="151"/>
      <c r="EFV3" s="151"/>
      <c r="EFW3" s="151"/>
      <c r="EFX3" s="151"/>
      <c r="EFY3" s="151"/>
      <c r="EFZ3" s="151"/>
      <c r="EGA3" s="151"/>
      <c r="EGB3" s="151"/>
      <c r="EGC3" s="151"/>
      <c r="EGD3" s="151"/>
      <c r="EGE3" s="151"/>
      <c r="EGF3" s="151"/>
      <c r="EGG3" s="151"/>
      <c r="EGH3" s="151"/>
      <c r="EGJ3" s="151"/>
      <c r="EGK3" s="151"/>
      <c r="EGL3" s="151"/>
      <c r="EGM3" s="151"/>
      <c r="EGN3" s="151"/>
      <c r="EGO3" s="151"/>
      <c r="EGP3" s="151"/>
      <c r="EGQ3" s="151"/>
      <c r="EGR3" s="151"/>
      <c r="EGS3" s="151"/>
      <c r="EGT3" s="151"/>
      <c r="EGU3" s="151"/>
      <c r="EGV3" s="151"/>
      <c r="EGW3" s="151"/>
      <c r="EGX3" s="151"/>
      <c r="EGY3" s="151"/>
      <c r="EGZ3" s="151"/>
      <c r="EHA3" s="151"/>
      <c r="EHB3" s="151"/>
      <c r="EHC3" s="151"/>
      <c r="EHD3" s="151"/>
      <c r="EHE3" s="151"/>
      <c r="EHF3" s="151"/>
      <c r="EHG3" s="151"/>
      <c r="EHH3" s="151"/>
      <c r="EHI3" s="151"/>
      <c r="EHJ3" s="151"/>
      <c r="EHK3" s="151"/>
      <c r="EHL3" s="151"/>
      <c r="EHM3" s="151"/>
      <c r="EHN3" s="151"/>
      <c r="EHO3" s="151"/>
      <c r="EHP3" s="151"/>
      <c r="EHR3" s="151"/>
      <c r="EHS3" s="151"/>
      <c r="EHT3" s="151"/>
      <c r="EHU3" s="151"/>
      <c r="EHV3" s="151"/>
      <c r="EHW3" s="151"/>
      <c r="EHX3" s="151"/>
      <c r="EHY3" s="151"/>
      <c r="EHZ3" s="151"/>
      <c r="EIA3" s="151"/>
      <c r="EIB3" s="151"/>
      <c r="EIC3" s="151"/>
      <c r="EID3" s="151"/>
      <c r="EIE3" s="151"/>
      <c r="EIF3" s="151"/>
      <c r="EIG3" s="151"/>
      <c r="EIH3" s="151"/>
      <c r="EII3" s="151"/>
      <c r="EIJ3" s="151"/>
      <c r="EIK3" s="151"/>
      <c r="EIL3" s="151"/>
      <c r="EIM3" s="151"/>
      <c r="EIN3" s="151"/>
      <c r="EIO3" s="151"/>
      <c r="EIP3" s="151"/>
      <c r="EIQ3" s="151"/>
      <c r="EIR3" s="151"/>
      <c r="EIS3" s="151"/>
      <c r="EIT3" s="151"/>
      <c r="EIU3" s="151"/>
      <c r="EIV3" s="151"/>
      <c r="EIW3" s="151"/>
      <c r="EIX3" s="151"/>
      <c r="EIZ3" s="151"/>
      <c r="EJA3" s="151"/>
      <c r="EJB3" s="151"/>
      <c r="EJC3" s="151"/>
      <c r="EJD3" s="151"/>
      <c r="EJE3" s="151"/>
      <c r="EJF3" s="151"/>
      <c r="EJG3" s="151"/>
      <c r="EJH3" s="151"/>
      <c r="EJI3" s="151"/>
      <c r="EJJ3" s="151"/>
      <c r="EJK3" s="151"/>
      <c r="EJL3" s="151"/>
      <c r="EJM3" s="151"/>
      <c r="EJN3" s="151"/>
      <c r="EJO3" s="151"/>
      <c r="EJP3" s="151"/>
      <c r="EJQ3" s="151"/>
      <c r="EJR3" s="151"/>
      <c r="EJS3" s="151"/>
      <c r="EJT3" s="151"/>
      <c r="EJU3" s="151"/>
      <c r="EJV3" s="151"/>
      <c r="EJW3" s="151"/>
      <c r="EJX3" s="151"/>
      <c r="EJY3" s="151"/>
      <c r="EJZ3" s="151"/>
      <c r="EKA3" s="151"/>
      <c r="EKB3" s="151"/>
      <c r="EKC3" s="151"/>
      <c r="EKD3" s="151"/>
      <c r="EKE3" s="151"/>
      <c r="EKF3" s="151"/>
      <c r="EKH3" s="151"/>
      <c r="EKI3" s="151"/>
      <c r="EKJ3" s="151"/>
      <c r="EKK3" s="151"/>
      <c r="EKL3" s="151"/>
      <c r="EKM3" s="151"/>
      <c r="EKN3" s="151"/>
      <c r="EKO3" s="151"/>
      <c r="EKP3" s="151"/>
      <c r="EKQ3" s="151"/>
      <c r="EKR3" s="151"/>
      <c r="EKS3" s="151"/>
      <c r="EKT3" s="151"/>
      <c r="EKU3" s="151"/>
      <c r="EKV3" s="151"/>
      <c r="EKW3" s="151"/>
      <c r="EKX3" s="151"/>
      <c r="EKY3" s="151"/>
      <c r="EKZ3" s="151"/>
      <c r="ELA3" s="151"/>
      <c r="ELB3" s="151"/>
      <c r="ELC3" s="151"/>
      <c r="ELD3" s="151"/>
      <c r="ELE3" s="151"/>
      <c r="ELF3" s="151"/>
      <c r="ELG3" s="151"/>
      <c r="ELH3" s="151"/>
      <c r="ELI3" s="151"/>
      <c r="ELJ3" s="151"/>
      <c r="ELK3" s="151"/>
      <c r="ELL3" s="151"/>
      <c r="ELM3" s="151"/>
      <c r="ELN3" s="151"/>
      <c r="ELP3" s="151"/>
      <c r="ELQ3" s="151"/>
      <c r="ELR3" s="151"/>
      <c r="ELS3" s="151"/>
      <c r="ELT3" s="151"/>
      <c r="ELU3" s="151"/>
      <c r="ELV3" s="151"/>
      <c r="ELW3" s="151"/>
      <c r="ELX3" s="151"/>
      <c r="ELY3" s="151"/>
      <c r="ELZ3" s="151"/>
      <c r="EMA3" s="151"/>
      <c r="EMB3" s="151"/>
      <c r="EMC3" s="151"/>
      <c r="EMD3" s="151"/>
      <c r="EME3" s="151"/>
      <c r="EMF3" s="151"/>
      <c r="EMG3" s="151"/>
      <c r="EMH3" s="151"/>
      <c r="EMI3" s="151"/>
      <c r="EMJ3" s="151"/>
      <c r="EMK3" s="151"/>
      <c r="EML3" s="151"/>
      <c r="EMM3" s="151"/>
      <c r="EMN3" s="151"/>
      <c r="EMO3" s="151"/>
      <c r="EMP3" s="151"/>
      <c r="EMQ3" s="151"/>
      <c r="EMR3" s="151"/>
      <c r="EMS3" s="151"/>
      <c r="EMT3" s="151"/>
      <c r="EMU3" s="151"/>
      <c r="EMV3" s="151"/>
      <c r="EMX3" s="151"/>
      <c r="EMY3" s="151"/>
      <c r="EMZ3" s="151"/>
      <c r="ENA3" s="151"/>
      <c r="ENB3" s="151"/>
      <c r="ENC3" s="151"/>
      <c r="END3" s="151"/>
      <c r="ENE3" s="151"/>
      <c r="ENF3" s="151"/>
      <c r="ENG3" s="151"/>
      <c r="ENH3" s="151"/>
      <c r="ENI3" s="151"/>
      <c r="ENJ3" s="151"/>
      <c r="ENK3" s="151"/>
      <c r="ENL3" s="151"/>
      <c r="ENM3" s="151"/>
      <c r="ENN3" s="151"/>
      <c r="ENO3" s="151"/>
      <c r="ENP3" s="151"/>
      <c r="ENQ3" s="151"/>
      <c r="ENR3" s="151"/>
      <c r="ENS3" s="151"/>
      <c r="ENT3" s="151"/>
      <c r="ENU3" s="151"/>
      <c r="ENV3" s="151"/>
      <c r="ENW3" s="151"/>
      <c r="ENX3" s="151"/>
      <c r="ENY3" s="151"/>
      <c r="ENZ3" s="151"/>
      <c r="EOA3" s="151"/>
      <c r="EOB3" s="151"/>
      <c r="EOC3" s="151"/>
      <c r="EOD3" s="151"/>
      <c r="EOF3" s="151"/>
      <c r="EOG3" s="151"/>
      <c r="EOH3" s="151"/>
      <c r="EOI3" s="151"/>
      <c r="EOJ3" s="151"/>
      <c r="EOK3" s="151"/>
      <c r="EOL3" s="151"/>
      <c r="EOM3" s="151"/>
      <c r="EON3" s="151"/>
      <c r="EOO3" s="151"/>
      <c r="EOP3" s="151"/>
      <c r="EOQ3" s="151"/>
      <c r="EOR3" s="151"/>
      <c r="EOS3" s="151"/>
      <c r="EOT3" s="151"/>
      <c r="EOU3" s="151"/>
      <c r="EOV3" s="151"/>
      <c r="EOW3" s="151"/>
      <c r="EOX3" s="151"/>
      <c r="EOY3" s="151"/>
      <c r="EOZ3" s="151"/>
      <c r="EPA3" s="151"/>
      <c r="EPB3" s="151"/>
      <c r="EPC3" s="151"/>
      <c r="EPD3" s="151"/>
      <c r="EPE3" s="151"/>
      <c r="EPF3" s="151"/>
      <c r="EPG3" s="151"/>
      <c r="EPH3" s="151"/>
      <c r="EPI3" s="151"/>
      <c r="EPJ3" s="151"/>
      <c r="EPK3" s="151"/>
      <c r="EPL3" s="151"/>
      <c r="EPN3" s="151"/>
      <c r="EPO3" s="151"/>
      <c r="EPP3" s="151"/>
      <c r="EPQ3" s="151"/>
      <c r="EPR3" s="151"/>
      <c r="EPS3" s="151"/>
      <c r="EPT3" s="151"/>
      <c r="EPU3" s="151"/>
      <c r="EPV3" s="151"/>
      <c r="EPW3" s="151"/>
      <c r="EPX3" s="151"/>
      <c r="EPY3" s="151"/>
      <c r="EPZ3" s="151"/>
      <c r="EQA3" s="151"/>
      <c r="EQB3" s="151"/>
      <c r="EQC3" s="151"/>
      <c r="EQD3" s="151"/>
      <c r="EQE3" s="151"/>
      <c r="EQF3" s="151"/>
      <c r="EQG3" s="151"/>
      <c r="EQH3" s="151"/>
      <c r="EQI3" s="151"/>
      <c r="EQJ3" s="151"/>
      <c r="EQK3" s="151"/>
      <c r="EQL3" s="151"/>
      <c r="EQM3" s="151"/>
      <c r="EQN3" s="151"/>
      <c r="EQO3" s="151"/>
      <c r="EQP3" s="151"/>
      <c r="EQQ3" s="151"/>
      <c r="EQR3" s="151"/>
      <c r="EQS3" s="151"/>
      <c r="EQT3" s="151"/>
      <c r="EQV3" s="151"/>
      <c r="EQW3" s="151"/>
      <c r="EQX3" s="151"/>
      <c r="EQY3" s="151"/>
      <c r="EQZ3" s="151"/>
      <c r="ERA3" s="151"/>
      <c r="ERB3" s="151"/>
      <c r="ERC3" s="151"/>
      <c r="ERD3" s="151"/>
      <c r="ERE3" s="151"/>
      <c r="ERF3" s="151"/>
      <c r="ERG3" s="151"/>
      <c r="ERH3" s="151"/>
      <c r="ERI3" s="151"/>
      <c r="ERJ3" s="151"/>
      <c r="ERK3" s="151"/>
      <c r="ERL3" s="151"/>
      <c r="ERM3" s="151"/>
      <c r="ERN3" s="151"/>
      <c r="ERO3" s="151"/>
      <c r="ERP3" s="151"/>
      <c r="ERQ3" s="151"/>
      <c r="ERR3" s="151"/>
      <c r="ERS3" s="151"/>
      <c r="ERT3" s="151"/>
      <c r="ERU3" s="151"/>
      <c r="ERV3" s="151"/>
      <c r="ERW3" s="151"/>
      <c r="ERX3" s="151"/>
      <c r="ERY3" s="151"/>
      <c r="ERZ3" s="151"/>
      <c r="ESA3" s="151"/>
      <c r="ESB3" s="151"/>
      <c r="ESD3" s="151"/>
      <c r="ESE3" s="151"/>
      <c r="ESF3" s="151"/>
      <c r="ESG3" s="151"/>
      <c r="ESH3" s="151"/>
      <c r="ESI3" s="151"/>
      <c r="ESJ3" s="151"/>
      <c r="ESK3" s="151"/>
      <c r="ESL3" s="151"/>
      <c r="ESM3" s="151"/>
      <c r="ESN3" s="151"/>
      <c r="ESO3" s="151"/>
      <c r="ESP3" s="151"/>
      <c r="ESQ3" s="151"/>
      <c r="ESR3" s="151"/>
      <c r="ESS3" s="151"/>
      <c r="EST3" s="151"/>
      <c r="ESU3" s="151"/>
      <c r="ESV3" s="151"/>
      <c r="ESW3" s="151"/>
      <c r="ESX3" s="151"/>
      <c r="ESY3" s="151"/>
      <c r="ESZ3" s="151"/>
      <c r="ETA3" s="151"/>
      <c r="ETB3" s="151"/>
      <c r="ETC3" s="151"/>
      <c r="ETD3" s="151"/>
      <c r="ETE3" s="151"/>
      <c r="ETF3" s="151"/>
      <c r="ETG3" s="151"/>
      <c r="ETH3" s="151"/>
      <c r="ETI3" s="151"/>
      <c r="ETJ3" s="151"/>
      <c r="ETL3" s="151"/>
      <c r="ETM3" s="151"/>
      <c r="ETN3" s="151"/>
      <c r="ETO3" s="151"/>
      <c r="ETP3" s="151"/>
      <c r="ETQ3" s="151"/>
      <c r="ETR3" s="151"/>
      <c r="ETS3" s="151"/>
      <c r="ETT3" s="151"/>
      <c r="ETU3" s="151"/>
      <c r="ETV3" s="151"/>
      <c r="ETW3" s="151"/>
      <c r="ETX3" s="151"/>
      <c r="ETY3" s="151"/>
      <c r="ETZ3" s="151"/>
      <c r="EUA3" s="151"/>
      <c r="EUB3" s="151"/>
      <c r="EUC3" s="151"/>
      <c r="EUD3" s="151"/>
      <c r="EUE3" s="151"/>
      <c r="EUF3" s="151"/>
      <c r="EUG3" s="151"/>
      <c r="EUH3" s="151"/>
      <c r="EUI3" s="151"/>
      <c r="EUJ3" s="151"/>
      <c r="EUK3" s="151"/>
      <c r="EUL3" s="151"/>
      <c r="EUM3" s="151"/>
      <c r="EUN3" s="151"/>
      <c r="EUO3" s="151"/>
      <c r="EUP3" s="151"/>
      <c r="EUQ3" s="151"/>
      <c r="EUR3" s="151"/>
      <c r="EUT3" s="151"/>
      <c r="EUU3" s="151"/>
      <c r="EUV3" s="151"/>
      <c r="EUW3" s="151"/>
      <c r="EUX3" s="151"/>
      <c r="EUY3" s="151"/>
      <c r="EUZ3" s="151"/>
      <c r="EVA3" s="151"/>
      <c r="EVB3" s="151"/>
      <c r="EVC3" s="151"/>
      <c r="EVD3" s="151"/>
      <c r="EVE3" s="151"/>
      <c r="EVF3" s="151"/>
      <c r="EVG3" s="151"/>
      <c r="EVH3" s="151"/>
      <c r="EVI3" s="151"/>
      <c r="EVJ3" s="151"/>
      <c r="EVK3" s="151"/>
      <c r="EVL3" s="151"/>
      <c r="EVM3" s="151"/>
      <c r="EVN3" s="151"/>
      <c r="EVO3" s="151"/>
      <c r="EVP3" s="151"/>
      <c r="EVQ3" s="151"/>
      <c r="EVR3" s="151"/>
      <c r="EVS3" s="151"/>
      <c r="EVT3" s="151"/>
      <c r="EVU3" s="151"/>
      <c r="EVV3" s="151"/>
      <c r="EVW3" s="151"/>
      <c r="EVX3" s="151"/>
      <c r="EVY3" s="151"/>
      <c r="EVZ3" s="151"/>
      <c r="EWB3" s="151"/>
      <c r="EWC3" s="151"/>
      <c r="EWD3" s="151"/>
      <c r="EWE3" s="151"/>
      <c r="EWF3" s="151"/>
      <c r="EWG3" s="151"/>
      <c r="EWH3" s="151"/>
      <c r="EWI3" s="151"/>
      <c r="EWJ3" s="151"/>
      <c r="EWK3" s="151"/>
      <c r="EWL3" s="151"/>
      <c r="EWM3" s="151"/>
      <c r="EWN3" s="151"/>
      <c r="EWO3" s="151"/>
      <c r="EWP3" s="151"/>
      <c r="EWQ3" s="151"/>
      <c r="EWR3" s="151"/>
      <c r="EWS3" s="151"/>
      <c r="EWT3" s="151"/>
      <c r="EWU3" s="151"/>
      <c r="EWV3" s="151"/>
      <c r="EWW3" s="151"/>
      <c r="EWX3" s="151"/>
      <c r="EWY3" s="151"/>
      <c r="EWZ3" s="151"/>
      <c r="EXA3" s="151"/>
      <c r="EXB3" s="151"/>
      <c r="EXC3" s="151"/>
      <c r="EXD3" s="151"/>
      <c r="EXE3" s="151"/>
      <c r="EXF3" s="151"/>
      <c r="EXG3" s="151"/>
      <c r="EXH3" s="151"/>
      <c r="EXJ3" s="151"/>
      <c r="EXK3" s="151"/>
      <c r="EXL3" s="151"/>
      <c r="EXM3" s="151"/>
      <c r="EXN3" s="151"/>
      <c r="EXO3" s="151"/>
      <c r="EXP3" s="151"/>
      <c r="EXQ3" s="151"/>
      <c r="EXR3" s="151"/>
      <c r="EXS3" s="151"/>
      <c r="EXT3" s="151"/>
      <c r="EXU3" s="151"/>
      <c r="EXV3" s="151"/>
      <c r="EXW3" s="151"/>
      <c r="EXX3" s="151"/>
      <c r="EXY3" s="151"/>
      <c r="EXZ3" s="151"/>
      <c r="EYA3" s="151"/>
      <c r="EYB3" s="151"/>
      <c r="EYC3" s="151"/>
      <c r="EYD3" s="151"/>
      <c r="EYE3" s="151"/>
      <c r="EYF3" s="151"/>
      <c r="EYG3" s="151"/>
      <c r="EYH3" s="151"/>
      <c r="EYI3" s="151"/>
      <c r="EYJ3" s="151"/>
      <c r="EYK3" s="151"/>
      <c r="EYL3" s="151"/>
      <c r="EYM3" s="151"/>
      <c r="EYN3" s="151"/>
      <c r="EYO3" s="151"/>
      <c r="EYP3" s="151"/>
      <c r="EYR3" s="151"/>
      <c r="EYS3" s="151"/>
      <c r="EYT3" s="151"/>
      <c r="EYU3" s="151"/>
      <c r="EYV3" s="151"/>
      <c r="EYW3" s="151"/>
      <c r="EYX3" s="151"/>
      <c r="EYY3" s="151"/>
      <c r="EYZ3" s="151"/>
      <c r="EZA3" s="151"/>
      <c r="EZB3" s="151"/>
      <c r="EZC3" s="151"/>
      <c r="EZD3" s="151"/>
      <c r="EZE3" s="151"/>
      <c r="EZF3" s="151"/>
      <c r="EZG3" s="151"/>
      <c r="EZH3" s="151"/>
      <c r="EZI3" s="151"/>
      <c r="EZJ3" s="151"/>
      <c r="EZK3" s="151"/>
      <c r="EZL3" s="151"/>
      <c r="EZM3" s="151"/>
      <c r="EZN3" s="151"/>
      <c r="EZO3" s="151"/>
      <c r="EZP3" s="151"/>
      <c r="EZQ3" s="151"/>
      <c r="EZR3" s="151"/>
      <c r="EZS3" s="151"/>
      <c r="EZT3" s="151"/>
      <c r="EZU3" s="151"/>
      <c r="EZV3" s="151"/>
      <c r="EZW3" s="151"/>
      <c r="EZX3" s="151"/>
      <c r="EZZ3" s="151"/>
      <c r="FAA3" s="151"/>
      <c r="FAB3" s="151"/>
      <c r="FAC3" s="151"/>
      <c r="FAD3" s="151"/>
      <c r="FAE3" s="151"/>
      <c r="FAF3" s="151"/>
      <c r="FAG3" s="151"/>
      <c r="FAH3" s="151"/>
      <c r="FAI3" s="151"/>
      <c r="FAJ3" s="151"/>
      <c r="FAK3" s="151"/>
      <c r="FAL3" s="151"/>
      <c r="FAM3" s="151"/>
      <c r="FAN3" s="151"/>
      <c r="FAO3" s="151"/>
      <c r="FAP3" s="151"/>
      <c r="FAQ3" s="151"/>
      <c r="FAR3" s="151"/>
      <c r="FAS3" s="151"/>
      <c r="FAT3" s="151"/>
      <c r="FAU3" s="151"/>
      <c r="FAV3" s="151"/>
      <c r="FAW3" s="151"/>
      <c r="FAX3" s="151"/>
      <c r="FAY3" s="151"/>
      <c r="FAZ3" s="151"/>
      <c r="FBA3" s="151"/>
      <c r="FBB3" s="151"/>
      <c r="FBC3" s="151"/>
      <c r="FBD3" s="151"/>
      <c r="FBE3" s="151"/>
      <c r="FBF3" s="151"/>
      <c r="FBH3" s="151"/>
      <c r="FBI3" s="151"/>
      <c r="FBJ3" s="151"/>
      <c r="FBK3" s="151"/>
      <c r="FBL3" s="151"/>
      <c r="FBM3" s="151"/>
      <c r="FBN3" s="151"/>
      <c r="FBO3" s="151"/>
      <c r="FBP3" s="151"/>
      <c r="FBQ3" s="151"/>
      <c r="FBR3" s="151"/>
      <c r="FBS3" s="151"/>
      <c r="FBT3" s="151"/>
      <c r="FBU3" s="151"/>
      <c r="FBV3" s="151"/>
      <c r="FBW3" s="151"/>
      <c r="FBX3" s="151"/>
      <c r="FBY3" s="151"/>
      <c r="FBZ3" s="151"/>
      <c r="FCA3" s="151"/>
      <c r="FCB3" s="151"/>
      <c r="FCC3" s="151"/>
      <c r="FCD3" s="151"/>
      <c r="FCE3" s="151"/>
      <c r="FCF3" s="151"/>
      <c r="FCG3" s="151"/>
      <c r="FCH3" s="151"/>
      <c r="FCI3" s="151"/>
      <c r="FCJ3" s="151"/>
      <c r="FCK3" s="151"/>
      <c r="FCL3" s="151"/>
      <c r="FCM3" s="151"/>
      <c r="FCN3" s="151"/>
      <c r="FCP3" s="151"/>
      <c r="FCQ3" s="151"/>
      <c r="FCR3" s="151"/>
      <c r="FCS3" s="151"/>
      <c r="FCT3" s="151"/>
      <c r="FCU3" s="151"/>
      <c r="FCV3" s="151"/>
      <c r="FCW3" s="151"/>
      <c r="FCX3" s="151"/>
      <c r="FCY3" s="151"/>
      <c r="FCZ3" s="151"/>
      <c r="FDA3" s="151"/>
      <c r="FDB3" s="151"/>
      <c r="FDC3" s="151"/>
      <c r="FDD3" s="151"/>
      <c r="FDE3" s="151"/>
      <c r="FDF3" s="151"/>
      <c r="FDG3" s="151"/>
      <c r="FDH3" s="151"/>
      <c r="FDI3" s="151"/>
      <c r="FDJ3" s="151"/>
      <c r="FDK3" s="151"/>
      <c r="FDL3" s="151"/>
      <c r="FDM3" s="151"/>
      <c r="FDN3" s="151"/>
      <c r="FDO3" s="151"/>
      <c r="FDP3" s="151"/>
      <c r="FDQ3" s="151"/>
      <c r="FDR3" s="151"/>
      <c r="FDS3" s="151"/>
      <c r="FDT3" s="151"/>
      <c r="FDU3" s="151"/>
      <c r="FDV3" s="151"/>
      <c r="FDX3" s="151"/>
      <c r="FDY3" s="151"/>
      <c r="FDZ3" s="151"/>
      <c r="FEA3" s="151"/>
      <c r="FEB3" s="151"/>
      <c r="FEC3" s="151"/>
      <c r="FED3" s="151"/>
      <c r="FEE3" s="151"/>
      <c r="FEF3" s="151"/>
      <c r="FEG3" s="151"/>
      <c r="FEH3" s="151"/>
      <c r="FEI3" s="151"/>
      <c r="FEJ3" s="151"/>
      <c r="FEK3" s="151"/>
      <c r="FEL3" s="151"/>
      <c r="FEM3" s="151"/>
      <c r="FEN3" s="151"/>
      <c r="FEO3" s="151"/>
      <c r="FEP3" s="151"/>
      <c r="FEQ3" s="151"/>
      <c r="FER3" s="151"/>
      <c r="FES3" s="151"/>
      <c r="FET3" s="151"/>
      <c r="FEU3" s="151"/>
      <c r="FEV3" s="151"/>
      <c r="FEW3" s="151"/>
      <c r="FEX3" s="151"/>
      <c r="FEY3" s="151"/>
      <c r="FEZ3" s="151"/>
      <c r="FFA3" s="151"/>
      <c r="FFB3" s="151"/>
      <c r="FFC3" s="151"/>
      <c r="FFD3" s="151"/>
      <c r="FFF3" s="151"/>
      <c r="FFG3" s="151"/>
      <c r="FFH3" s="151"/>
      <c r="FFI3" s="151"/>
      <c r="FFJ3" s="151"/>
      <c r="FFK3" s="151"/>
      <c r="FFL3" s="151"/>
      <c r="FFM3" s="151"/>
      <c r="FFN3" s="151"/>
      <c r="FFO3" s="151"/>
      <c r="FFP3" s="151"/>
      <c r="FFQ3" s="151"/>
      <c r="FFR3" s="151"/>
      <c r="FFS3" s="151"/>
      <c r="FFT3" s="151"/>
      <c r="FFU3" s="151"/>
      <c r="FFV3" s="151"/>
      <c r="FFW3" s="151"/>
      <c r="FFX3" s="151"/>
      <c r="FFY3" s="151"/>
      <c r="FFZ3" s="151"/>
      <c r="FGA3" s="151"/>
      <c r="FGB3" s="151"/>
      <c r="FGC3" s="151"/>
      <c r="FGD3" s="151"/>
      <c r="FGE3" s="151"/>
      <c r="FGF3" s="151"/>
      <c r="FGG3" s="151"/>
      <c r="FGH3" s="151"/>
      <c r="FGI3" s="151"/>
      <c r="FGJ3" s="151"/>
      <c r="FGK3" s="151"/>
      <c r="FGL3" s="151"/>
      <c r="FGN3" s="151"/>
      <c r="FGO3" s="151"/>
      <c r="FGP3" s="151"/>
      <c r="FGQ3" s="151"/>
      <c r="FGR3" s="151"/>
      <c r="FGS3" s="151"/>
      <c r="FGT3" s="151"/>
      <c r="FGU3" s="151"/>
      <c r="FGV3" s="151"/>
      <c r="FGW3" s="151"/>
      <c r="FGX3" s="151"/>
      <c r="FGY3" s="151"/>
      <c r="FGZ3" s="151"/>
      <c r="FHA3" s="151"/>
      <c r="FHB3" s="151"/>
      <c r="FHC3" s="151"/>
      <c r="FHD3" s="151"/>
      <c r="FHE3" s="151"/>
      <c r="FHF3" s="151"/>
      <c r="FHG3" s="151"/>
      <c r="FHH3" s="151"/>
      <c r="FHI3" s="151"/>
      <c r="FHJ3" s="151"/>
      <c r="FHK3" s="151"/>
      <c r="FHL3" s="151"/>
      <c r="FHM3" s="151"/>
      <c r="FHN3" s="151"/>
      <c r="FHO3" s="151"/>
      <c r="FHP3" s="151"/>
      <c r="FHQ3" s="151"/>
      <c r="FHR3" s="151"/>
      <c r="FHS3" s="151"/>
      <c r="FHT3" s="151"/>
      <c r="FHV3" s="151"/>
      <c r="FHW3" s="151"/>
      <c r="FHX3" s="151"/>
      <c r="FHY3" s="151"/>
      <c r="FHZ3" s="151"/>
      <c r="FIA3" s="151"/>
      <c r="FIB3" s="151"/>
      <c r="FIC3" s="151"/>
      <c r="FID3" s="151"/>
      <c r="FIE3" s="151"/>
      <c r="FIF3" s="151"/>
      <c r="FIG3" s="151"/>
      <c r="FIH3" s="151"/>
      <c r="FII3" s="151"/>
      <c r="FIJ3" s="151"/>
      <c r="FIK3" s="151"/>
      <c r="FIL3" s="151"/>
      <c r="FIM3" s="151"/>
      <c r="FIN3" s="151"/>
      <c r="FIO3" s="151"/>
      <c r="FIP3" s="151"/>
      <c r="FIQ3" s="151"/>
      <c r="FIR3" s="151"/>
      <c r="FIS3" s="151"/>
      <c r="FIT3" s="151"/>
      <c r="FIU3" s="151"/>
      <c r="FIV3" s="151"/>
      <c r="FIW3" s="151"/>
      <c r="FIX3" s="151"/>
      <c r="FIY3" s="151"/>
      <c r="FIZ3" s="151"/>
      <c r="FJA3" s="151"/>
      <c r="FJB3" s="151"/>
      <c r="FJD3" s="151"/>
      <c r="FJE3" s="151"/>
      <c r="FJF3" s="151"/>
      <c r="FJG3" s="151"/>
      <c r="FJH3" s="151"/>
      <c r="FJI3" s="151"/>
      <c r="FJJ3" s="151"/>
      <c r="FJK3" s="151"/>
      <c r="FJL3" s="151"/>
      <c r="FJM3" s="151"/>
      <c r="FJN3" s="151"/>
      <c r="FJO3" s="151"/>
      <c r="FJP3" s="151"/>
      <c r="FJQ3" s="151"/>
      <c r="FJR3" s="151"/>
      <c r="FJS3" s="151"/>
      <c r="FJT3" s="151"/>
      <c r="FJU3" s="151"/>
      <c r="FJV3" s="151"/>
      <c r="FJW3" s="151"/>
      <c r="FJX3" s="151"/>
      <c r="FJY3" s="151"/>
      <c r="FJZ3" s="151"/>
      <c r="FKA3" s="151"/>
      <c r="FKB3" s="151"/>
      <c r="FKC3" s="151"/>
      <c r="FKD3" s="151"/>
      <c r="FKE3" s="151"/>
      <c r="FKF3" s="151"/>
      <c r="FKG3" s="151"/>
      <c r="FKH3" s="151"/>
      <c r="FKI3" s="151"/>
      <c r="FKJ3" s="151"/>
      <c r="FKL3" s="151"/>
      <c r="FKM3" s="151"/>
      <c r="FKN3" s="151"/>
      <c r="FKO3" s="151"/>
      <c r="FKP3" s="151"/>
      <c r="FKQ3" s="151"/>
      <c r="FKR3" s="151"/>
      <c r="FKS3" s="151"/>
      <c r="FKT3" s="151"/>
      <c r="FKU3" s="151"/>
      <c r="FKV3" s="151"/>
      <c r="FKW3" s="151"/>
      <c r="FKX3" s="151"/>
      <c r="FKY3" s="151"/>
      <c r="FKZ3" s="151"/>
      <c r="FLA3" s="151"/>
      <c r="FLB3" s="151"/>
      <c r="FLC3" s="151"/>
      <c r="FLD3" s="151"/>
      <c r="FLE3" s="151"/>
      <c r="FLF3" s="151"/>
      <c r="FLG3" s="151"/>
      <c r="FLH3" s="151"/>
      <c r="FLI3" s="151"/>
      <c r="FLJ3" s="151"/>
      <c r="FLK3" s="151"/>
      <c r="FLL3" s="151"/>
      <c r="FLM3" s="151"/>
      <c r="FLN3" s="151"/>
      <c r="FLO3" s="151"/>
      <c r="FLP3" s="151"/>
      <c r="FLQ3" s="151"/>
      <c r="FLR3" s="151"/>
      <c r="FLT3" s="151"/>
      <c r="FLU3" s="151"/>
      <c r="FLV3" s="151"/>
      <c r="FLW3" s="151"/>
      <c r="FLX3" s="151"/>
      <c r="FLY3" s="151"/>
      <c r="FLZ3" s="151"/>
      <c r="FMA3" s="151"/>
      <c r="FMB3" s="151"/>
      <c r="FMC3" s="151"/>
      <c r="FMD3" s="151"/>
      <c r="FME3" s="151"/>
      <c r="FMF3" s="151"/>
      <c r="FMG3" s="151"/>
      <c r="FMH3" s="151"/>
      <c r="FMI3" s="151"/>
      <c r="FMJ3" s="151"/>
      <c r="FMK3" s="151"/>
      <c r="FML3" s="151"/>
      <c r="FMM3" s="151"/>
      <c r="FMN3" s="151"/>
      <c r="FMO3" s="151"/>
      <c r="FMP3" s="151"/>
      <c r="FMQ3" s="151"/>
      <c r="FMR3" s="151"/>
      <c r="FMS3" s="151"/>
      <c r="FMT3" s="151"/>
      <c r="FMU3" s="151"/>
      <c r="FMV3" s="151"/>
      <c r="FMW3" s="151"/>
      <c r="FMX3" s="151"/>
      <c r="FMY3" s="151"/>
      <c r="FMZ3" s="151"/>
      <c r="FNB3" s="151"/>
      <c r="FNC3" s="151"/>
      <c r="FND3" s="151"/>
      <c r="FNE3" s="151"/>
      <c r="FNF3" s="151"/>
      <c r="FNG3" s="151"/>
      <c r="FNH3" s="151"/>
      <c r="FNI3" s="151"/>
      <c r="FNJ3" s="151"/>
      <c r="FNK3" s="151"/>
      <c r="FNL3" s="151"/>
      <c r="FNM3" s="151"/>
      <c r="FNN3" s="151"/>
      <c r="FNO3" s="151"/>
      <c r="FNP3" s="151"/>
      <c r="FNQ3" s="151"/>
      <c r="FNR3" s="151"/>
      <c r="FNS3" s="151"/>
      <c r="FNT3" s="151"/>
      <c r="FNU3" s="151"/>
      <c r="FNV3" s="151"/>
      <c r="FNW3" s="151"/>
      <c r="FNX3" s="151"/>
      <c r="FNY3" s="151"/>
      <c r="FNZ3" s="151"/>
      <c r="FOA3" s="151"/>
      <c r="FOB3" s="151"/>
      <c r="FOC3" s="151"/>
      <c r="FOD3" s="151"/>
      <c r="FOE3" s="151"/>
      <c r="FOF3" s="151"/>
      <c r="FOG3" s="151"/>
      <c r="FOH3" s="151"/>
      <c r="FOJ3" s="151"/>
      <c r="FOK3" s="151"/>
      <c r="FOL3" s="151"/>
      <c r="FOM3" s="151"/>
      <c r="FON3" s="151"/>
      <c r="FOO3" s="151"/>
      <c r="FOP3" s="151"/>
      <c r="FOQ3" s="151"/>
      <c r="FOR3" s="151"/>
      <c r="FOS3" s="151"/>
      <c r="FOT3" s="151"/>
      <c r="FOU3" s="151"/>
      <c r="FOV3" s="151"/>
      <c r="FOW3" s="151"/>
      <c r="FOX3" s="151"/>
      <c r="FOY3" s="151"/>
      <c r="FOZ3" s="151"/>
      <c r="FPA3" s="151"/>
      <c r="FPB3" s="151"/>
      <c r="FPC3" s="151"/>
      <c r="FPD3" s="151"/>
      <c r="FPE3" s="151"/>
      <c r="FPF3" s="151"/>
      <c r="FPG3" s="151"/>
      <c r="FPH3" s="151"/>
      <c r="FPI3" s="151"/>
      <c r="FPJ3" s="151"/>
      <c r="FPK3" s="151"/>
      <c r="FPL3" s="151"/>
      <c r="FPM3" s="151"/>
      <c r="FPN3" s="151"/>
      <c r="FPO3" s="151"/>
      <c r="FPP3" s="151"/>
      <c r="FPR3" s="151"/>
      <c r="FPS3" s="151"/>
      <c r="FPT3" s="151"/>
      <c r="FPU3" s="151"/>
      <c r="FPV3" s="151"/>
      <c r="FPW3" s="151"/>
      <c r="FPX3" s="151"/>
      <c r="FPY3" s="151"/>
      <c r="FPZ3" s="151"/>
      <c r="FQA3" s="151"/>
      <c r="FQB3" s="151"/>
      <c r="FQC3" s="151"/>
      <c r="FQD3" s="151"/>
      <c r="FQE3" s="151"/>
      <c r="FQF3" s="151"/>
      <c r="FQG3" s="151"/>
      <c r="FQH3" s="151"/>
      <c r="FQI3" s="151"/>
      <c r="FQJ3" s="151"/>
      <c r="FQK3" s="151"/>
      <c r="FQL3" s="151"/>
      <c r="FQM3" s="151"/>
      <c r="FQN3" s="151"/>
      <c r="FQO3" s="151"/>
      <c r="FQP3" s="151"/>
      <c r="FQQ3" s="151"/>
      <c r="FQR3" s="151"/>
      <c r="FQS3" s="151"/>
      <c r="FQT3" s="151"/>
      <c r="FQU3" s="151"/>
      <c r="FQV3" s="151"/>
      <c r="FQW3" s="151"/>
      <c r="FQX3" s="151"/>
      <c r="FQZ3" s="151"/>
      <c r="FRA3" s="151"/>
      <c r="FRB3" s="151"/>
      <c r="FRC3" s="151"/>
      <c r="FRD3" s="151"/>
      <c r="FRE3" s="151"/>
      <c r="FRF3" s="151"/>
      <c r="FRG3" s="151"/>
      <c r="FRH3" s="151"/>
      <c r="FRI3" s="151"/>
      <c r="FRJ3" s="151"/>
      <c r="FRK3" s="151"/>
      <c r="FRL3" s="151"/>
      <c r="FRM3" s="151"/>
      <c r="FRN3" s="151"/>
      <c r="FRO3" s="151"/>
      <c r="FRP3" s="151"/>
      <c r="FRQ3" s="151"/>
      <c r="FRR3" s="151"/>
      <c r="FRS3" s="151"/>
      <c r="FRT3" s="151"/>
      <c r="FRU3" s="151"/>
      <c r="FRV3" s="151"/>
      <c r="FRW3" s="151"/>
      <c r="FRX3" s="151"/>
      <c r="FRY3" s="151"/>
      <c r="FRZ3" s="151"/>
      <c r="FSA3" s="151"/>
      <c r="FSB3" s="151"/>
      <c r="FSC3" s="151"/>
      <c r="FSD3" s="151"/>
      <c r="FSE3" s="151"/>
      <c r="FSF3" s="151"/>
      <c r="FSH3" s="151"/>
      <c r="FSI3" s="151"/>
      <c r="FSJ3" s="151"/>
      <c r="FSK3" s="151"/>
      <c r="FSL3" s="151"/>
      <c r="FSM3" s="151"/>
      <c r="FSN3" s="151"/>
      <c r="FSO3" s="151"/>
      <c r="FSP3" s="151"/>
      <c r="FSQ3" s="151"/>
      <c r="FSR3" s="151"/>
      <c r="FSS3" s="151"/>
      <c r="FST3" s="151"/>
      <c r="FSU3" s="151"/>
      <c r="FSV3" s="151"/>
      <c r="FSW3" s="151"/>
      <c r="FSX3" s="151"/>
      <c r="FSY3" s="151"/>
      <c r="FSZ3" s="151"/>
      <c r="FTA3" s="151"/>
      <c r="FTB3" s="151"/>
      <c r="FTC3" s="151"/>
      <c r="FTD3" s="151"/>
      <c r="FTE3" s="151"/>
      <c r="FTF3" s="151"/>
      <c r="FTG3" s="151"/>
      <c r="FTH3" s="151"/>
      <c r="FTI3" s="151"/>
      <c r="FTJ3" s="151"/>
      <c r="FTK3" s="151"/>
      <c r="FTL3" s="151"/>
      <c r="FTM3" s="151"/>
      <c r="FTN3" s="151"/>
      <c r="FTP3" s="151"/>
      <c r="FTQ3" s="151"/>
      <c r="FTR3" s="151"/>
      <c r="FTS3" s="151"/>
      <c r="FTT3" s="151"/>
      <c r="FTU3" s="151"/>
      <c r="FTV3" s="151"/>
      <c r="FTW3" s="151"/>
      <c r="FTX3" s="151"/>
      <c r="FTY3" s="151"/>
      <c r="FTZ3" s="151"/>
      <c r="FUA3" s="151"/>
      <c r="FUB3" s="151"/>
      <c r="FUC3" s="151"/>
      <c r="FUD3" s="151"/>
      <c r="FUE3" s="151"/>
      <c r="FUF3" s="151"/>
      <c r="FUG3" s="151"/>
      <c r="FUH3" s="151"/>
      <c r="FUI3" s="151"/>
      <c r="FUJ3" s="151"/>
      <c r="FUK3" s="151"/>
      <c r="FUL3" s="151"/>
      <c r="FUM3" s="151"/>
      <c r="FUN3" s="151"/>
      <c r="FUO3" s="151"/>
      <c r="FUP3" s="151"/>
      <c r="FUQ3" s="151"/>
      <c r="FUR3" s="151"/>
      <c r="FUS3" s="151"/>
      <c r="FUT3" s="151"/>
      <c r="FUU3" s="151"/>
      <c r="FUV3" s="151"/>
      <c r="FUX3" s="151"/>
      <c r="FUY3" s="151"/>
      <c r="FUZ3" s="151"/>
      <c r="FVA3" s="151"/>
      <c r="FVB3" s="151"/>
      <c r="FVC3" s="151"/>
      <c r="FVD3" s="151"/>
      <c r="FVE3" s="151"/>
      <c r="FVF3" s="151"/>
      <c r="FVG3" s="151"/>
      <c r="FVH3" s="151"/>
      <c r="FVI3" s="151"/>
      <c r="FVJ3" s="151"/>
      <c r="FVK3" s="151"/>
      <c r="FVL3" s="151"/>
      <c r="FVM3" s="151"/>
      <c r="FVN3" s="151"/>
      <c r="FVO3" s="151"/>
      <c r="FVP3" s="151"/>
      <c r="FVQ3" s="151"/>
      <c r="FVR3" s="151"/>
      <c r="FVS3" s="151"/>
      <c r="FVT3" s="151"/>
      <c r="FVU3" s="151"/>
      <c r="FVV3" s="151"/>
      <c r="FVW3" s="151"/>
      <c r="FVX3" s="151"/>
      <c r="FVY3" s="151"/>
      <c r="FVZ3" s="151"/>
      <c r="FWA3" s="151"/>
      <c r="FWB3" s="151"/>
      <c r="FWC3" s="151"/>
      <c r="FWD3" s="151"/>
      <c r="FWF3" s="151"/>
      <c r="FWG3" s="151"/>
      <c r="FWH3" s="151"/>
      <c r="FWI3" s="151"/>
      <c r="FWJ3" s="151"/>
      <c r="FWK3" s="151"/>
      <c r="FWL3" s="151"/>
      <c r="FWM3" s="151"/>
      <c r="FWN3" s="151"/>
      <c r="FWO3" s="151"/>
      <c r="FWP3" s="151"/>
      <c r="FWQ3" s="151"/>
      <c r="FWR3" s="151"/>
      <c r="FWS3" s="151"/>
      <c r="FWT3" s="151"/>
      <c r="FWU3" s="151"/>
      <c r="FWV3" s="151"/>
      <c r="FWW3" s="151"/>
      <c r="FWX3" s="151"/>
      <c r="FWY3" s="151"/>
      <c r="FWZ3" s="151"/>
      <c r="FXA3" s="151"/>
      <c r="FXB3" s="151"/>
      <c r="FXC3" s="151"/>
      <c r="FXD3" s="151"/>
      <c r="FXE3" s="151"/>
      <c r="FXF3" s="151"/>
      <c r="FXG3" s="151"/>
      <c r="FXH3" s="151"/>
      <c r="FXI3" s="151"/>
      <c r="FXJ3" s="151"/>
      <c r="FXK3" s="151"/>
      <c r="FXL3" s="151"/>
      <c r="FXN3" s="151"/>
      <c r="FXO3" s="151"/>
      <c r="FXP3" s="151"/>
      <c r="FXQ3" s="151"/>
      <c r="FXR3" s="151"/>
      <c r="FXS3" s="151"/>
      <c r="FXT3" s="151"/>
      <c r="FXU3" s="151"/>
      <c r="FXV3" s="151"/>
      <c r="FXW3" s="151"/>
      <c r="FXX3" s="151"/>
      <c r="FXY3" s="151"/>
      <c r="FXZ3" s="151"/>
      <c r="FYA3" s="151"/>
      <c r="FYB3" s="151"/>
      <c r="FYC3" s="151"/>
      <c r="FYD3" s="151"/>
      <c r="FYE3" s="151"/>
      <c r="FYF3" s="151"/>
      <c r="FYG3" s="151"/>
      <c r="FYH3" s="151"/>
      <c r="FYI3" s="151"/>
      <c r="FYJ3" s="151"/>
      <c r="FYK3" s="151"/>
      <c r="FYL3" s="151"/>
      <c r="FYM3" s="151"/>
      <c r="FYN3" s="151"/>
      <c r="FYO3" s="151"/>
      <c r="FYP3" s="151"/>
      <c r="FYQ3" s="151"/>
      <c r="FYR3" s="151"/>
      <c r="FYS3" s="151"/>
      <c r="FYT3" s="151"/>
      <c r="FYV3" s="151"/>
      <c r="FYW3" s="151"/>
      <c r="FYX3" s="151"/>
      <c r="FYY3" s="151"/>
      <c r="FYZ3" s="151"/>
      <c r="FZA3" s="151"/>
      <c r="FZB3" s="151"/>
      <c r="FZC3" s="151"/>
      <c r="FZD3" s="151"/>
      <c r="FZE3" s="151"/>
      <c r="FZF3" s="151"/>
      <c r="FZG3" s="151"/>
      <c r="FZH3" s="151"/>
      <c r="FZI3" s="151"/>
      <c r="FZJ3" s="151"/>
      <c r="FZK3" s="151"/>
      <c r="FZL3" s="151"/>
      <c r="FZM3" s="151"/>
      <c r="FZN3" s="151"/>
      <c r="FZO3" s="151"/>
      <c r="FZP3" s="151"/>
      <c r="FZQ3" s="151"/>
      <c r="FZR3" s="151"/>
      <c r="FZS3" s="151"/>
      <c r="FZT3" s="151"/>
      <c r="FZU3" s="151"/>
      <c r="FZV3" s="151"/>
      <c r="FZW3" s="151"/>
      <c r="FZX3" s="151"/>
      <c r="FZY3" s="151"/>
      <c r="FZZ3" s="151"/>
      <c r="GAA3" s="151"/>
      <c r="GAB3" s="151"/>
      <c r="GAD3" s="151"/>
      <c r="GAE3" s="151"/>
      <c r="GAF3" s="151"/>
      <c r="GAG3" s="151"/>
      <c r="GAH3" s="151"/>
      <c r="GAI3" s="151"/>
      <c r="GAJ3" s="151"/>
      <c r="GAK3" s="151"/>
      <c r="GAL3" s="151"/>
      <c r="GAM3" s="151"/>
      <c r="GAN3" s="151"/>
      <c r="GAO3" s="151"/>
      <c r="GAP3" s="151"/>
      <c r="GAQ3" s="151"/>
      <c r="GAR3" s="151"/>
      <c r="GAS3" s="151"/>
      <c r="GAT3" s="151"/>
      <c r="GAU3" s="151"/>
      <c r="GAV3" s="151"/>
      <c r="GAW3" s="151"/>
      <c r="GAX3" s="151"/>
      <c r="GAY3" s="151"/>
      <c r="GAZ3" s="151"/>
      <c r="GBA3" s="151"/>
      <c r="GBB3" s="151"/>
      <c r="GBC3" s="151"/>
      <c r="GBD3" s="151"/>
      <c r="GBE3" s="151"/>
      <c r="GBF3" s="151"/>
      <c r="GBG3" s="151"/>
      <c r="GBH3" s="151"/>
      <c r="GBI3" s="151"/>
      <c r="GBJ3" s="151"/>
      <c r="GBL3" s="151"/>
      <c r="GBM3" s="151"/>
      <c r="GBN3" s="151"/>
      <c r="GBO3" s="151"/>
      <c r="GBP3" s="151"/>
      <c r="GBQ3" s="151"/>
      <c r="GBR3" s="151"/>
      <c r="GBS3" s="151"/>
      <c r="GBT3" s="151"/>
      <c r="GBU3" s="151"/>
      <c r="GBV3" s="151"/>
      <c r="GBW3" s="151"/>
      <c r="GBX3" s="151"/>
      <c r="GBY3" s="151"/>
      <c r="GBZ3" s="151"/>
      <c r="GCA3" s="151"/>
      <c r="GCB3" s="151"/>
      <c r="GCC3" s="151"/>
      <c r="GCD3" s="151"/>
      <c r="GCE3" s="151"/>
      <c r="GCF3" s="151"/>
      <c r="GCG3" s="151"/>
      <c r="GCH3" s="151"/>
      <c r="GCI3" s="151"/>
      <c r="GCJ3" s="151"/>
      <c r="GCK3" s="151"/>
      <c r="GCL3" s="151"/>
      <c r="GCM3" s="151"/>
      <c r="GCN3" s="151"/>
      <c r="GCO3" s="151"/>
      <c r="GCP3" s="151"/>
      <c r="GCQ3" s="151"/>
      <c r="GCR3" s="151"/>
      <c r="GCT3" s="151"/>
      <c r="GCU3" s="151"/>
      <c r="GCV3" s="151"/>
      <c r="GCW3" s="151"/>
      <c r="GCX3" s="151"/>
      <c r="GCY3" s="151"/>
      <c r="GCZ3" s="151"/>
      <c r="GDA3" s="151"/>
      <c r="GDB3" s="151"/>
      <c r="GDC3" s="151"/>
      <c r="GDD3" s="151"/>
      <c r="GDE3" s="151"/>
      <c r="GDF3" s="151"/>
      <c r="GDG3" s="151"/>
      <c r="GDH3" s="151"/>
      <c r="GDI3" s="151"/>
      <c r="GDJ3" s="151"/>
      <c r="GDK3" s="151"/>
      <c r="GDL3" s="151"/>
      <c r="GDM3" s="151"/>
      <c r="GDN3" s="151"/>
      <c r="GDO3" s="151"/>
      <c r="GDP3" s="151"/>
      <c r="GDQ3" s="151"/>
      <c r="GDR3" s="151"/>
      <c r="GDS3" s="151"/>
      <c r="GDT3" s="151"/>
      <c r="GDU3" s="151"/>
      <c r="GDV3" s="151"/>
      <c r="GDW3" s="151"/>
      <c r="GDX3" s="151"/>
      <c r="GDY3" s="151"/>
      <c r="GDZ3" s="151"/>
      <c r="GEB3" s="151"/>
      <c r="GEC3" s="151"/>
      <c r="GED3" s="151"/>
      <c r="GEE3" s="151"/>
      <c r="GEF3" s="151"/>
      <c r="GEG3" s="151"/>
      <c r="GEH3" s="151"/>
      <c r="GEI3" s="151"/>
      <c r="GEJ3" s="151"/>
      <c r="GEK3" s="151"/>
      <c r="GEL3" s="151"/>
      <c r="GEM3" s="151"/>
      <c r="GEN3" s="151"/>
      <c r="GEO3" s="151"/>
      <c r="GEP3" s="151"/>
      <c r="GEQ3" s="151"/>
      <c r="GER3" s="151"/>
      <c r="GES3" s="151"/>
      <c r="GET3" s="151"/>
      <c r="GEU3" s="151"/>
      <c r="GEV3" s="151"/>
      <c r="GEW3" s="151"/>
      <c r="GEX3" s="151"/>
      <c r="GEY3" s="151"/>
      <c r="GEZ3" s="151"/>
      <c r="GFA3" s="151"/>
      <c r="GFB3" s="151"/>
      <c r="GFC3" s="151"/>
      <c r="GFD3" s="151"/>
      <c r="GFE3" s="151"/>
      <c r="GFF3" s="151"/>
      <c r="GFG3" s="151"/>
      <c r="GFH3" s="151"/>
      <c r="GFJ3" s="151"/>
      <c r="GFK3" s="151"/>
      <c r="GFL3" s="151"/>
      <c r="GFM3" s="151"/>
      <c r="GFN3" s="151"/>
      <c r="GFO3" s="151"/>
      <c r="GFP3" s="151"/>
      <c r="GFQ3" s="151"/>
      <c r="GFR3" s="151"/>
      <c r="GFS3" s="151"/>
      <c r="GFT3" s="151"/>
      <c r="GFU3" s="151"/>
      <c r="GFV3" s="151"/>
      <c r="GFW3" s="151"/>
      <c r="GFX3" s="151"/>
      <c r="GFY3" s="151"/>
      <c r="GFZ3" s="151"/>
      <c r="GGA3" s="151"/>
      <c r="GGB3" s="151"/>
      <c r="GGC3" s="151"/>
      <c r="GGD3" s="151"/>
      <c r="GGE3" s="151"/>
      <c r="GGF3" s="151"/>
      <c r="GGG3" s="151"/>
      <c r="GGH3" s="151"/>
      <c r="GGI3" s="151"/>
      <c r="GGJ3" s="151"/>
      <c r="GGK3" s="151"/>
      <c r="GGL3" s="151"/>
      <c r="GGM3" s="151"/>
      <c r="GGN3" s="151"/>
      <c r="GGO3" s="151"/>
      <c r="GGP3" s="151"/>
      <c r="GGR3" s="151"/>
      <c r="GGS3" s="151"/>
      <c r="GGT3" s="151"/>
      <c r="GGU3" s="151"/>
      <c r="GGV3" s="151"/>
      <c r="GGW3" s="151"/>
      <c r="GGX3" s="151"/>
      <c r="GGY3" s="151"/>
      <c r="GGZ3" s="151"/>
      <c r="GHA3" s="151"/>
      <c r="GHB3" s="151"/>
      <c r="GHC3" s="151"/>
      <c r="GHD3" s="151"/>
      <c r="GHE3" s="151"/>
      <c r="GHF3" s="151"/>
      <c r="GHG3" s="151"/>
      <c r="GHH3" s="151"/>
      <c r="GHI3" s="151"/>
      <c r="GHJ3" s="151"/>
      <c r="GHK3" s="151"/>
      <c r="GHL3" s="151"/>
      <c r="GHM3" s="151"/>
      <c r="GHN3" s="151"/>
      <c r="GHO3" s="151"/>
      <c r="GHP3" s="151"/>
      <c r="GHQ3" s="151"/>
      <c r="GHR3" s="151"/>
      <c r="GHS3" s="151"/>
      <c r="GHT3" s="151"/>
      <c r="GHU3" s="151"/>
      <c r="GHV3" s="151"/>
      <c r="GHW3" s="151"/>
      <c r="GHX3" s="151"/>
      <c r="GHZ3" s="151"/>
      <c r="GIA3" s="151"/>
      <c r="GIB3" s="151"/>
      <c r="GIC3" s="151"/>
      <c r="GID3" s="151"/>
      <c r="GIE3" s="151"/>
      <c r="GIF3" s="151"/>
      <c r="GIG3" s="151"/>
      <c r="GIH3" s="151"/>
      <c r="GII3" s="151"/>
      <c r="GIJ3" s="151"/>
      <c r="GIK3" s="151"/>
      <c r="GIL3" s="151"/>
      <c r="GIM3" s="151"/>
      <c r="GIN3" s="151"/>
      <c r="GIO3" s="151"/>
      <c r="GIP3" s="151"/>
      <c r="GIQ3" s="151"/>
      <c r="GIR3" s="151"/>
      <c r="GIS3" s="151"/>
      <c r="GIT3" s="151"/>
      <c r="GIU3" s="151"/>
      <c r="GIV3" s="151"/>
      <c r="GIW3" s="151"/>
      <c r="GIX3" s="151"/>
      <c r="GIY3" s="151"/>
      <c r="GIZ3" s="151"/>
      <c r="GJA3" s="151"/>
      <c r="GJB3" s="151"/>
      <c r="GJC3" s="151"/>
      <c r="GJD3" s="151"/>
      <c r="GJE3" s="151"/>
      <c r="GJF3" s="151"/>
      <c r="GJH3" s="151"/>
      <c r="GJI3" s="151"/>
      <c r="GJJ3" s="151"/>
      <c r="GJK3" s="151"/>
      <c r="GJL3" s="151"/>
      <c r="GJM3" s="151"/>
      <c r="GJN3" s="151"/>
      <c r="GJO3" s="151"/>
      <c r="GJP3" s="151"/>
      <c r="GJQ3" s="151"/>
      <c r="GJR3" s="151"/>
      <c r="GJS3" s="151"/>
      <c r="GJT3" s="151"/>
      <c r="GJU3" s="151"/>
      <c r="GJV3" s="151"/>
      <c r="GJW3" s="151"/>
      <c r="GJX3" s="151"/>
      <c r="GJY3" s="151"/>
      <c r="GJZ3" s="151"/>
      <c r="GKA3" s="151"/>
      <c r="GKB3" s="151"/>
      <c r="GKC3" s="151"/>
      <c r="GKD3" s="151"/>
      <c r="GKE3" s="151"/>
      <c r="GKF3" s="151"/>
      <c r="GKG3" s="151"/>
      <c r="GKH3" s="151"/>
      <c r="GKI3" s="151"/>
      <c r="GKJ3" s="151"/>
      <c r="GKK3" s="151"/>
      <c r="GKL3" s="151"/>
      <c r="GKM3" s="151"/>
      <c r="GKN3" s="151"/>
      <c r="GKP3" s="151"/>
      <c r="GKQ3" s="151"/>
      <c r="GKR3" s="151"/>
      <c r="GKS3" s="151"/>
      <c r="GKT3" s="151"/>
      <c r="GKU3" s="151"/>
      <c r="GKV3" s="151"/>
      <c r="GKW3" s="151"/>
      <c r="GKX3" s="151"/>
      <c r="GKY3" s="151"/>
      <c r="GKZ3" s="151"/>
      <c r="GLA3" s="151"/>
      <c r="GLB3" s="151"/>
      <c r="GLC3" s="151"/>
      <c r="GLD3" s="151"/>
      <c r="GLE3" s="151"/>
      <c r="GLF3" s="151"/>
      <c r="GLG3" s="151"/>
      <c r="GLH3" s="151"/>
      <c r="GLI3" s="151"/>
      <c r="GLJ3" s="151"/>
      <c r="GLK3" s="151"/>
      <c r="GLL3" s="151"/>
      <c r="GLM3" s="151"/>
      <c r="GLN3" s="151"/>
      <c r="GLO3" s="151"/>
      <c r="GLP3" s="151"/>
      <c r="GLQ3" s="151"/>
      <c r="GLR3" s="151"/>
      <c r="GLS3" s="151"/>
      <c r="GLT3" s="151"/>
      <c r="GLU3" s="151"/>
      <c r="GLV3" s="151"/>
      <c r="GLX3" s="151"/>
      <c r="GLY3" s="151"/>
      <c r="GLZ3" s="151"/>
      <c r="GMA3" s="151"/>
      <c r="GMB3" s="151"/>
      <c r="GMC3" s="151"/>
      <c r="GMD3" s="151"/>
      <c r="GME3" s="151"/>
      <c r="GMF3" s="151"/>
      <c r="GMG3" s="151"/>
      <c r="GMH3" s="151"/>
      <c r="GMI3" s="151"/>
      <c r="GMJ3" s="151"/>
      <c r="GMK3" s="151"/>
      <c r="GML3" s="151"/>
      <c r="GMM3" s="151"/>
      <c r="GMN3" s="151"/>
      <c r="GMO3" s="151"/>
      <c r="GMP3" s="151"/>
      <c r="GMQ3" s="151"/>
      <c r="GMR3" s="151"/>
      <c r="GMS3" s="151"/>
      <c r="GMT3" s="151"/>
      <c r="GMU3" s="151"/>
      <c r="GMV3" s="151"/>
      <c r="GMW3" s="151"/>
      <c r="GMX3" s="151"/>
      <c r="GMY3" s="151"/>
      <c r="GMZ3" s="151"/>
      <c r="GNA3" s="151"/>
      <c r="GNB3" s="151"/>
      <c r="GNC3" s="151"/>
      <c r="GND3" s="151"/>
      <c r="GNF3" s="151"/>
      <c r="GNG3" s="151"/>
      <c r="GNH3" s="151"/>
      <c r="GNI3" s="151"/>
      <c r="GNJ3" s="151"/>
      <c r="GNK3" s="151"/>
      <c r="GNL3" s="151"/>
      <c r="GNM3" s="151"/>
      <c r="GNN3" s="151"/>
      <c r="GNO3" s="151"/>
      <c r="GNP3" s="151"/>
      <c r="GNQ3" s="151"/>
      <c r="GNR3" s="151"/>
      <c r="GNS3" s="151"/>
      <c r="GNT3" s="151"/>
      <c r="GNU3" s="151"/>
      <c r="GNV3" s="151"/>
      <c r="GNW3" s="151"/>
      <c r="GNX3" s="151"/>
      <c r="GNY3" s="151"/>
      <c r="GNZ3" s="151"/>
      <c r="GOA3" s="151"/>
      <c r="GOB3" s="151"/>
      <c r="GOC3" s="151"/>
      <c r="GOD3" s="151"/>
      <c r="GOE3" s="151"/>
      <c r="GOF3" s="151"/>
      <c r="GOG3" s="151"/>
      <c r="GOH3" s="151"/>
      <c r="GOI3" s="151"/>
      <c r="GOJ3" s="151"/>
      <c r="GOK3" s="151"/>
      <c r="GOL3" s="151"/>
      <c r="GON3" s="151"/>
      <c r="GOO3" s="151"/>
      <c r="GOP3" s="151"/>
      <c r="GOQ3" s="151"/>
      <c r="GOR3" s="151"/>
      <c r="GOS3" s="151"/>
      <c r="GOT3" s="151"/>
      <c r="GOU3" s="151"/>
      <c r="GOV3" s="151"/>
      <c r="GOW3" s="151"/>
      <c r="GOX3" s="151"/>
      <c r="GOY3" s="151"/>
      <c r="GOZ3" s="151"/>
      <c r="GPA3" s="151"/>
      <c r="GPB3" s="151"/>
      <c r="GPC3" s="151"/>
      <c r="GPD3" s="151"/>
      <c r="GPE3" s="151"/>
      <c r="GPF3" s="151"/>
      <c r="GPG3" s="151"/>
      <c r="GPH3" s="151"/>
      <c r="GPI3" s="151"/>
      <c r="GPJ3" s="151"/>
      <c r="GPK3" s="151"/>
      <c r="GPL3" s="151"/>
      <c r="GPM3" s="151"/>
      <c r="GPN3" s="151"/>
      <c r="GPO3" s="151"/>
      <c r="GPP3" s="151"/>
      <c r="GPQ3" s="151"/>
      <c r="GPR3" s="151"/>
      <c r="GPS3" s="151"/>
      <c r="GPT3" s="151"/>
      <c r="GPV3" s="151"/>
      <c r="GPW3" s="151"/>
      <c r="GPX3" s="151"/>
      <c r="GPY3" s="151"/>
      <c r="GPZ3" s="151"/>
      <c r="GQA3" s="151"/>
      <c r="GQB3" s="151"/>
      <c r="GQC3" s="151"/>
      <c r="GQD3" s="151"/>
      <c r="GQE3" s="151"/>
      <c r="GQF3" s="151"/>
      <c r="GQG3" s="151"/>
      <c r="GQH3" s="151"/>
      <c r="GQI3" s="151"/>
      <c r="GQJ3" s="151"/>
      <c r="GQK3" s="151"/>
      <c r="GQL3" s="151"/>
      <c r="GQM3" s="151"/>
      <c r="GQN3" s="151"/>
      <c r="GQO3" s="151"/>
      <c r="GQP3" s="151"/>
      <c r="GQQ3" s="151"/>
      <c r="GQR3" s="151"/>
      <c r="GQS3" s="151"/>
      <c r="GQT3" s="151"/>
      <c r="GQU3" s="151"/>
      <c r="GQV3" s="151"/>
      <c r="GQW3" s="151"/>
      <c r="GQX3" s="151"/>
      <c r="GQY3" s="151"/>
      <c r="GQZ3" s="151"/>
      <c r="GRA3" s="151"/>
      <c r="GRB3" s="151"/>
      <c r="GRD3" s="151"/>
      <c r="GRE3" s="151"/>
      <c r="GRF3" s="151"/>
      <c r="GRG3" s="151"/>
      <c r="GRH3" s="151"/>
      <c r="GRI3" s="151"/>
      <c r="GRJ3" s="151"/>
      <c r="GRK3" s="151"/>
      <c r="GRL3" s="151"/>
      <c r="GRM3" s="151"/>
      <c r="GRN3" s="151"/>
      <c r="GRO3" s="151"/>
      <c r="GRP3" s="151"/>
      <c r="GRQ3" s="151"/>
      <c r="GRR3" s="151"/>
      <c r="GRS3" s="151"/>
      <c r="GRT3" s="151"/>
      <c r="GRU3" s="151"/>
      <c r="GRV3" s="151"/>
      <c r="GRW3" s="151"/>
      <c r="GRX3" s="151"/>
      <c r="GRY3" s="151"/>
      <c r="GRZ3" s="151"/>
      <c r="GSA3" s="151"/>
      <c r="GSB3" s="151"/>
      <c r="GSC3" s="151"/>
      <c r="GSD3" s="151"/>
      <c r="GSE3" s="151"/>
      <c r="GSF3" s="151"/>
      <c r="GSG3" s="151"/>
      <c r="GSH3" s="151"/>
      <c r="GSI3" s="151"/>
      <c r="GSJ3" s="151"/>
      <c r="GSL3" s="151"/>
      <c r="GSM3" s="151"/>
      <c r="GSN3" s="151"/>
      <c r="GSO3" s="151"/>
      <c r="GSP3" s="151"/>
      <c r="GSQ3" s="151"/>
      <c r="GSR3" s="151"/>
      <c r="GSS3" s="151"/>
      <c r="GST3" s="151"/>
      <c r="GSU3" s="151"/>
      <c r="GSV3" s="151"/>
      <c r="GSW3" s="151"/>
      <c r="GSX3" s="151"/>
      <c r="GSY3" s="151"/>
      <c r="GSZ3" s="151"/>
      <c r="GTA3" s="151"/>
      <c r="GTB3" s="151"/>
      <c r="GTC3" s="151"/>
      <c r="GTD3" s="151"/>
      <c r="GTE3" s="151"/>
      <c r="GTF3" s="151"/>
      <c r="GTG3" s="151"/>
      <c r="GTH3" s="151"/>
      <c r="GTI3" s="151"/>
      <c r="GTJ3" s="151"/>
      <c r="GTK3" s="151"/>
      <c r="GTL3" s="151"/>
      <c r="GTM3" s="151"/>
      <c r="GTN3" s="151"/>
      <c r="GTO3" s="151"/>
      <c r="GTP3" s="151"/>
      <c r="GTQ3" s="151"/>
      <c r="GTR3" s="151"/>
      <c r="GTT3" s="151"/>
      <c r="GTU3" s="151"/>
      <c r="GTV3" s="151"/>
      <c r="GTW3" s="151"/>
      <c r="GTX3" s="151"/>
      <c r="GTY3" s="151"/>
      <c r="GTZ3" s="151"/>
      <c r="GUA3" s="151"/>
      <c r="GUB3" s="151"/>
      <c r="GUC3" s="151"/>
      <c r="GUD3" s="151"/>
      <c r="GUE3" s="151"/>
      <c r="GUF3" s="151"/>
      <c r="GUG3" s="151"/>
      <c r="GUH3" s="151"/>
      <c r="GUI3" s="151"/>
      <c r="GUJ3" s="151"/>
      <c r="GUK3" s="151"/>
      <c r="GUL3" s="151"/>
      <c r="GUM3" s="151"/>
      <c r="GUN3" s="151"/>
      <c r="GUO3" s="151"/>
      <c r="GUP3" s="151"/>
      <c r="GUQ3" s="151"/>
      <c r="GUR3" s="151"/>
      <c r="GUS3" s="151"/>
      <c r="GUT3" s="151"/>
      <c r="GUU3" s="151"/>
      <c r="GUV3" s="151"/>
      <c r="GUW3" s="151"/>
      <c r="GUX3" s="151"/>
      <c r="GUY3" s="151"/>
      <c r="GUZ3" s="151"/>
      <c r="GVB3" s="151"/>
      <c r="GVC3" s="151"/>
      <c r="GVD3" s="151"/>
      <c r="GVE3" s="151"/>
      <c r="GVF3" s="151"/>
      <c r="GVG3" s="151"/>
      <c r="GVH3" s="151"/>
      <c r="GVI3" s="151"/>
      <c r="GVJ3" s="151"/>
      <c r="GVK3" s="151"/>
      <c r="GVL3" s="151"/>
      <c r="GVM3" s="151"/>
      <c r="GVN3" s="151"/>
      <c r="GVO3" s="151"/>
      <c r="GVP3" s="151"/>
      <c r="GVQ3" s="151"/>
      <c r="GVR3" s="151"/>
      <c r="GVS3" s="151"/>
      <c r="GVT3" s="151"/>
      <c r="GVU3" s="151"/>
      <c r="GVV3" s="151"/>
      <c r="GVW3" s="151"/>
      <c r="GVX3" s="151"/>
      <c r="GVY3" s="151"/>
      <c r="GVZ3" s="151"/>
      <c r="GWA3" s="151"/>
      <c r="GWB3" s="151"/>
      <c r="GWC3" s="151"/>
      <c r="GWD3" s="151"/>
      <c r="GWE3" s="151"/>
      <c r="GWF3" s="151"/>
      <c r="GWG3" s="151"/>
      <c r="GWH3" s="151"/>
      <c r="GWJ3" s="151"/>
      <c r="GWK3" s="151"/>
      <c r="GWL3" s="151"/>
      <c r="GWM3" s="151"/>
      <c r="GWN3" s="151"/>
      <c r="GWO3" s="151"/>
      <c r="GWP3" s="151"/>
      <c r="GWQ3" s="151"/>
      <c r="GWR3" s="151"/>
      <c r="GWS3" s="151"/>
      <c r="GWT3" s="151"/>
      <c r="GWU3" s="151"/>
      <c r="GWV3" s="151"/>
      <c r="GWW3" s="151"/>
      <c r="GWX3" s="151"/>
      <c r="GWY3" s="151"/>
      <c r="GWZ3" s="151"/>
      <c r="GXA3" s="151"/>
      <c r="GXB3" s="151"/>
      <c r="GXC3" s="151"/>
      <c r="GXD3" s="151"/>
      <c r="GXE3" s="151"/>
      <c r="GXF3" s="151"/>
      <c r="GXG3" s="151"/>
      <c r="GXH3" s="151"/>
      <c r="GXI3" s="151"/>
      <c r="GXJ3" s="151"/>
      <c r="GXK3" s="151"/>
      <c r="GXL3" s="151"/>
      <c r="GXM3" s="151"/>
      <c r="GXN3" s="151"/>
      <c r="GXO3" s="151"/>
      <c r="GXP3" s="151"/>
      <c r="GXR3" s="151"/>
      <c r="GXS3" s="151"/>
      <c r="GXT3" s="151"/>
      <c r="GXU3" s="151"/>
      <c r="GXV3" s="151"/>
      <c r="GXW3" s="151"/>
      <c r="GXX3" s="151"/>
      <c r="GXY3" s="151"/>
      <c r="GXZ3" s="151"/>
      <c r="GYA3" s="151"/>
      <c r="GYB3" s="151"/>
      <c r="GYC3" s="151"/>
      <c r="GYD3" s="151"/>
      <c r="GYE3" s="151"/>
      <c r="GYF3" s="151"/>
      <c r="GYG3" s="151"/>
      <c r="GYH3" s="151"/>
      <c r="GYI3" s="151"/>
      <c r="GYJ3" s="151"/>
      <c r="GYK3" s="151"/>
      <c r="GYL3" s="151"/>
      <c r="GYM3" s="151"/>
      <c r="GYN3" s="151"/>
      <c r="GYO3" s="151"/>
      <c r="GYP3" s="151"/>
      <c r="GYQ3" s="151"/>
      <c r="GYR3" s="151"/>
      <c r="GYS3" s="151"/>
      <c r="GYT3" s="151"/>
      <c r="GYU3" s="151"/>
      <c r="GYV3" s="151"/>
      <c r="GYW3" s="151"/>
      <c r="GYX3" s="151"/>
      <c r="GYZ3" s="151"/>
      <c r="GZA3" s="151"/>
      <c r="GZB3" s="151"/>
      <c r="GZC3" s="151"/>
      <c r="GZD3" s="151"/>
      <c r="GZE3" s="151"/>
      <c r="GZF3" s="151"/>
      <c r="GZG3" s="151"/>
      <c r="GZH3" s="151"/>
      <c r="GZI3" s="151"/>
      <c r="GZJ3" s="151"/>
      <c r="GZK3" s="151"/>
      <c r="GZL3" s="151"/>
      <c r="GZM3" s="151"/>
      <c r="GZN3" s="151"/>
      <c r="GZO3" s="151"/>
      <c r="GZP3" s="151"/>
      <c r="GZQ3" s="151"/>
      <c r="GZR3" s="151"/>
      <c r="GZS3" s="151"/>
      <c r="GZT3" s="151"/>
      <c r="GZU3" s="151"/>
      <c r="GZV3" s="151"/>
      <c r="GZW3" s="151"/>
      <c r="GZX3" s="151"/>
      <c r="GZY3" s="151"/>
      <c r="GZZ3" s="151"/>
      <c r="HAA3" s="151"/>
      <c r="HAB3" s="151"/>
      <c r="HAC3" s="151"/>
      <c r="HAD3" s="151"/>
      <c r="HAE3" s="151"/>
      <c r="HAF3" s="151"/>
      <c r="HAH3" s="151"/>
      <c r="HAI3" s="151"/>
      <c r="HAJ3" s="151"/>
      <c r="HAK3" s="151"/>
      <c r="HAL3" s="151"/>
      <c r="HAM3" s="151"/>
      <c r="HAN3" s="151"/>
      <c r="HAO3" s="151"/>
      <c r="HAP3" s="151"/>
      <c r="HAQ3" s="151"/>
      <c r="HAR3" s="151"/>
      <c r="HAS3" s="151"/>
      <c r="HAT3" s="151"/>
      <c r="HAU3" s="151"/>
      <c r="HAV3" s="151"/>
      <c r="HAW3" s="151"/>
      <c r="HAX3" s="151"/>
      <c r="HAY3" s="151"/>
      <c r="HAZ3" s="151"/>
      <c r="HBA3" s="151"/>
      <c r="HBB3" s="151"/>
      <c r="HBC3" s="151"/>
      <c r="HBD3" s="151"/>
      <c r="HBE3" s="151"/>
      <c r="HBF3" s="151"/>
      <c r="HBG3" s="151"/>
      <c r="HBH3" s="151"/>
      <c r="HBI3" s="151"/>
      <c r="HBJ3" s="151"/>
      <c r="HBK3" s="151"/>
      <c r="HBL3" s="151"/>
      <c r="HBM3" s="151"/>
      <c r="HBN3" s="151"/>
      <c r="HBP3" s="151"/>
      <c r="HBQ3" s="151"/>
      <c r="HBR3" s="151"/>
      <c r="HBS3" s="151"/>
      <c r="HBT3" s="151"/>
      <c r="HBU3" s="151"/>
      <c r="HBV3" s="151"/>
      <c r="HBW3" s="151"/>
      <c r="HBX3" s="151"/>
      <c r="HBY3" s="151"/>
      <c r="HBZ3" s="151"/>
      <c r="HCA3" s="151"/>
      <c r="HCB3" s="151"/>
      <c r="HCC3" s="151"/>
      <c r="HCD3" s="151"/>
      <c r="HCE3" s="151"/>
      <c r="HCF3" s="151"/>
      <c r="HCG3" s="151"/>
      <c r="HCH3" s="151"/>
      <c r="HCI3" s="151"/>
      <c r="HCJ3" s="151"/>
      <c r="HCK3" s="151"/>
      <c r="HCL3" s="151"/>
      <c r="HCM3" s="151"/>
      <c r="HCN3" s="151"/>
      <c r="HCO3" s="151"/>
      <c r="HCP3" s="151"/>
      <c r="HCQ3" s="151"/>
      <c r="HCR3" s="151"/>
      <c r="HCS3" s="151"/>
      <c r="HCT3" s="151"/>
      <c r="HCU3" s="151"/>
      <c r="HCV3" s="151"/>
      <c r="HCX3" s="151"/>
      <c r="HCY3" s="151"/>
      <c r="HCZ3" s="151"/>
      <c r="HDA3" s="151"/>
      <c r="HDB3" s="151"/>
      <c r="HDC3" s="151"/>
      <c r="HDD3" s="151"/>
      <c r="HDE3" s="151"/>
      <c r="HDF3" s="151"/>
      <c r="HDG3" s="151"/>
      <c r="HDH3" s="151"/>
      <c r="HDI3" s="151"/>
      <c r="HDJ3" s="151"/>
      <c r="HDK3" s="151"/>
      <c r="HDL3" s="151"/>
      <c r="HDM3" s="151"/>
      <c r="HDN3" s="151"/>
      <c r="HDO3" s="151"/>
      <c r="HDP3" s="151"/>
      <c r="HDQ3" s="151"/>
      <c r="HDR3" s="151"/>
      <c r="HDS3" s="151"/>
      <c r="HDT3" s="151"/>
      <c r="HDU3" s="151"/>
      <c r="HDV3" s="151"/>
      <c r="HDW3" s="151"/>
      <c r="HDX3" s="151"/>
      <c r="HDY3" s="151"/>
      <c r="HDZ3" s="151"/>
      <c r="HEA3" s="151"/>
      <c r="HEB3" s="151"/>
      <c r="HEC3" s="151"/>
      <c r="HED3" s="151"/>
      <c r="HEF3" s="151"/>
      <c r="HEG3" s="151"/>
      <c r="HEH3" s="151"/>
      <c r="HEI3" s="151"/>
      <c r="HEJ3" s="151"/>
      <c r="HEK3" s="151"/>
      <c r="HEL3" s="151"/>
      <c r="HEM3" s="151"/>
      <c r="HEN3" s="151"/>
      <c r="HEO3" s="151"/>
      <c r="HEP3" s="151"/>
      <c r="HEQ3" s="151"/>
      <c r="HER3" s="151"/>
      <c r="HES3" s="151"/>
      <c r="HET3" s="151"/>
      <c r="HEU3" s="151"/>
      <c r="HEV3" s="151"/>
      <c r="HEW3" s="151"/>
      <c r="HEX3" s="151"/>
      <c r="HEY3" s="151"/>
      <c r="HEZ3" s="151"/>
      <c r="HFA3" s="151"/>
      <c r="HFB3" s="151"/>
      <c r="HFC3" s="151"/>
      <c r="HFD3" s="151"/>
      <c r="HFE3" s="151"/>
      <c r="HFF3" s="151"/>
      <c r="HFG3" s="151"/>
      <c r="HFH3" s="151"/>
      <c r="HFI3" s="151"/>
      <c r="HFJ3" s="151"/>
      <c r="HFK3" s="151"/>
      <c r="HFL3" s="151"/>
      <c r="HFN3" s="151"/>
      <c r="HFO3" s="151"/>
      <c r="HFP3" s="151"/>
      <c r="HFQ3" s="151"/>
      <c r="HFR3" s="151"/>
      <c r="HFS3" s="151"/>
      <c r="HFT3" s="151"/>
      <c r="HFU3" s="151"/>
      <c r="HFV3" s="151"/>
      <c r="HFW3" s="151"/>
      <c r="HFX3" s="151"/>
      <c r="HFY3" s="151"/>
      <c r="HFZ3" s="151"/>
      <c r="HGA3" s="151"/>
      <c r="HGB3" s="151"/>
      <c r="HGC3" s="151"/>
      <c r="HGD3" s="151"/>
      <c r="HGE3" s="151"/>
      <c r="HGF3" s="151"/>
      <c r="HGG3" s="151"/>
      <c r="HGH3" s="151"/>
      <c r="HGI3" s="151"/>
      <c r="HGJ3" s="151"/>
      <c r="HGK3" s="151"/>
      <c r="HGL3" s="151"/>
      <c r="HGM3" s="151"/>
      <c r="HGN3" s="151"/>
      <c r="HGO3" s="151"/>
      <c r="HGP3" s="151"/>
      <c r="HGQ3" s="151"/>
      <c r="HGR3" s="151"/>
      <c r="HGS3" s="151"/>
      <c r="HGT3" s="151"/>
      <c r="HGV3" s="151"/>
      <c r="HGW3" s="151"/>
      <c r="HGX3" s="151"/>
      <c r="HGY3" s="151"/>
      <c r="HGZ3" s="151"/>
      <c r="HHA3" s="151"/>
      <c r="HHB3" s="151"/>
      <c r="HHC3" s="151"/>
      <c r="HHD3" s="151"/>
      <c r="HHE3" s="151"/>
      <c r="HHF3" s="151"/>
      <c r="HHG3" s="151"/>
      <c r="HHH3" s="151"/>
      <c r="HHI3" s="151"/>
      <c r="HHJ3" s="151"/>
      <c r="HHK3" s="151"/>
      <c r="HHL3" s="151"/>
      <c r="HHM3" s="151"/>
      <c r="HHN3" s="151"/>
      <c r="HHO3" s="151"/>
      <c r="HHP3" s="151"/>
      <c r="HHQ3" s="151"/>
      <c r="HHR3" s="151"/>
      <c r="HHS3" s="151"/>
      <c r="HHT3" s="151"/>
      <c r="HHU3" s="151"/>
      <c r="HHV3" s="151"/>
      <c r="HHW3" s="151"/>
      <c r="HHX3" s="151"/>
      <c r="HHY3" s="151"/>
      <c r="HHZ3" s="151"/>
      <c r="HIA3" s="151"/>
      <c r="HIB3" s="151"/>
      <c r="HID3" s="151"/>
      <c r="HIE3" s="151"/>
      <c r="HIF3" s="151"/>
      <c r="HIG3" s="151"/>
      <c r="HIH3" s="151"/>
      <c r="HII3" s="151"/>
      <c r="HIJ3" s="151"/>
      <c r="HIK3" s="151"/>
      <c r="HIL3" s="151"/>
      <c r="HIM3" s="151"/>
      <c r="HIN3" s="151"/>
      <c r="HIO3" s="151"/>
      <c r="HIP3" s="151"/>
      <c r="HIQ3" s="151"/>
      <c r="HIR3" s="151"/>
      <c r="HIS3" s="151"/>
      <c r="HIT3" s="151"/>
      <c r="HIU3" s="151"/>
      <c r="HIV3" s="151"/>
      <c r="HIW3" s="151"/>
      <c r="HIX3" s="151"/>
      <c r="HIY3" s="151"/>
      <c r="HIZ3" s="151"/>
      <c r="HJA3" s="151"/>
      <c r="HJB3" s="151"/>
      <c r="HJC3" s="151"/>
      <c r="HJD3" s="151"/>
      <c r="HJE3" s="151"/>
      <c r="HJF3" s="151"/>
      <c r="HJG3" s="151"/>
      <c r="HJH3" s="151"/>
      <c r="HJI3" s="151"/>
      <c r="HJJ3" s="151"/>
      <c r="HJL3" s="151"/>
      <c r="HJM3" s="151"/>
      <c r="HJN3" s="151"/>
      <c r="HJO3" s="151"/>
      <c r="HJP3" s="151"/>
      <c r="HJQ3" s="151"/>
      <c r="HJR3" s="151"/>
      <c r="HJS3" s="151"/>
      <c r="HJT3" s="151"/>
      <c r="HJU3" s="151"/>
      <c r="HJV3" s="151"/>
      <c r="HJW3" s="151"/>
      <c r="HJX3" s="151"/>
      <c r="HJY3" s="151"/>
      <c r="HJZ3" s="151"/>
      <c r="HKA3" s="151"/>
      <c r="HKB3" s="151"/>
      <c r="HKC3" s="151"/>
      <c r="HKD3" s="151"/>
      <c r="HKE3" s="151"/>
      <c r="HKF3" s="151"/>
      <c r="HKG3" s="151"/>
      <c r="HKH3" s="151"/>
      <c r="HKI3" s="151"/>
      <c r="HKJ3" s="151"/>
      <c r="HKK3" s="151"/>
      <c r="HKL3" s="151"/>
      <c r="HKM3" s="151"/>
      <c r="HKN3" s="151"/>
      <c r="HKO3" s="151"/>
      <c r="HKP3" s="151"/>
      <c r="HKQ3" s="151"/>
      <c r="HKR3" s="151"/>
      <c r="HKT3" s="151"/>
      <c r="HKU3" s="151"/>
      <c r="HKV3" s="151"/>
      <c r="HKW3" s="151"/>
      <c r="HKX3" s="151"/>
      <c r="HKY3" s="151"/>
      <c r="HKZ3" s="151"/>
      <c r="HLA3" s="151"/>
      <c r="HLB3" s="151"/>
      <c r="HLC3" s="151"/>
      <c r="HLD3" s="151"/>
      <c r="HLE3" s="151"/>
      <c r="HLF3" s="151"/>
      <c r="HLG3" s="151"/>
      <c r="HLH3" s="151"/>
      <c r="HLI3" s="151"/>
      <c r="HLJ3" s="151"/>
      <c r="HLK3" s="151"/>
      <c r="HLL3" s="151"/>
      <c r="HLM3" s="151"/>
      <c r="HLN3" s="151"/>
      <c r="HLO3" s="151"/>
      <c r="HLP3" s="151"/>
      <c r="HLQ3" s="151"/>
      <c r="HLR3" s="151"/>
      <c r="HLS3" s="151"/>
      <c r="HLT3" s="151"/>
      <c r="HLU3" s="151"/>
      <c r="HLV3" s="151"/>
      <c r="HLW3" s="151"/>
      <c r="HLX3" s="151"/>
      <c r="HLY3" s="151"/>
      <c r="HLZ3" s="151"/>
      <c r="HMB3" s="151"/>
      <c r="HMC3" s="151"/>
      <c r="HMD3" s="151"/>
      <c r="HME3" s="151"/>
      <c r="HMF3" s="151"/>
      <c r="HMG3" s="151"/>
      <c r="HMH3" s="151"/>
      <c r="HMI3" s="151"/>
      <c r="HMJ3" s="151"/>
      <c r="HMK3" s="151"/>
      <c r="HML3" s="151"/>
      <c r="HMM3" s="151"/>
      <c r="HMN3" s="151"/>
      <c r="HMO3" s="151"/>
      <c r="HMP3" s="151"/>
      <c r="HMQ3" s="151"/>
      <c r="HMR3" s="151"/>
      <c r="HMS3" s="151"/>
      <c r="HMT3" s="151"/>
      <c r="HMU3" s="151"/>
      <c r="HMV3" s="151"/>
      <c r="HMW3" s="151"/>
      <c r="HMX3" s="151"/>
      <c r="HMY3" s="151"/>
      <c r="HMZ3" s="151"/>
      <c r="HNA3" s="151"/>
      <c r="HNB3" s="151"/>
      <c r="HNC3" s="151"/>
      <c r="HND3" s="151"/>
      <c r="HNE3" s="151"/>
      <c r="HNF3" s="151"/>
      <c r="HNG3" s="151"/>
      <c r="HNH3" s="151"/>
      <c r="HNJ3" s="151"/>
      <c r="HNK3" s="151"/>
      <c r="HNL3" s="151"/>
      <c r="HNM3" s="151"/>
      <c r="HNN3" s="151"/>
      <c r="HNO3" s="151"/>
      <c r="HNP3" s="151"/>
      <c r="HNQ3" s="151"/>
      <c r="HNR3" s="151"/>
      <c r="HNS3" s="151"/>
      <c r="HNT3" s="151"/>
      <c r="HNU3" s="151"/>
      <c r="HNV3" s="151"/>
      <c r="HNW3" s="151"/>
      <c r="HNX3" s="151"/>
      <c r="HNY3" s="151"/>
      <c r="HNZ3" s="151"/>
      <c r="HOA3" s="151"/>
      <c r="HOB3" s="151"/>
      <c r="HOC3" s="151"/>
      <c r="HOD3" s="151"/>
      <c r="HOE3" s="151"/>
      <c r="HOF3" s="151"/>
      <c r="HOG3" s="151"/>
      <c r="HOH3" s="151"/>
      <c r="HOI3" s="151"/>
      <c r="HOJ3" s="151"/>
      <c r="HOK3" s="151"/>
      <c r="HOL3" s="151"/>
      <c r="HOM3" s="151"/>
      <c r="HON3" s="151"/>
      <c r="HOO3" s="151"/>
      <c r="HOP3" s="151"/>
      <c r="HOR3" s="151"/>
      <c r="HOS3" s="151"/>
      <c r="HOT3" s="151"/>
      <c r="HOU3" s="151"/>
      <c r="HOV3" s="151"/>
      <c r="HOW3" s="151"/>
      <c r="HOX3" s="151"/>
      <c r="HOY3" s="151"/>
      <c r="HOZ3" s="151"/>
      <c r="HPA3" s="151"/>
      <c r="HPB3" s="151"/>
      <c r="HPC3" s="151"/>
      <c r="HPD3" s="151"/>
      <c r="HPE3" s="151"/>
      <c r="HPF3" s="151"/>
      <c r="HPG3" s="151"/>
      <c r="HPH3" s="151"/>
      <c r="HPI3" s="151"/>
      <c r="HPJ3" s="151"/>
      <c r="HPK3" s="151"/>
      <c r="HPL3" s="151"/>
      <c r="HPM3" s="151"/>
      <c r="HPN3" s="151"/>
      <c r="HPO3" s="151"/>
      <c r="HPP3" s="151"/>
      <c r="HPQ3" s="151"/>
      <c r="HPR3" s="151"/>
      <c r="HPS3" s="151"/>
      <c r="HPT3" s="151"/>
      <c r="HPU3" s="151"/>
      <c r="HPV3" s="151"/>
      <c r="HPW3" s="151"/>
      <c r="HPX3" s="151"/>
      <c r="HPZ3" s="151"/>
      <c r="HQA3" s="151"/>
      <c r="HQB3" s="151"/>
      <c r="HQC3" s="151"/>
      <c r="HQD3" s="151"/>
      <c r="HQE3" s="151"/>
      <c r="HQF3" s="151"/>
      <c r="HQG3" s="151"/>
      <c r="HQH3" s="151"/>
      <c r="HQI3" s="151"/>
      <c r="HQJ3" s="151"/>
      <c r="HQK3" s="151"/>
      <c r="HQL3" s="151"/>
      <c r="HQM3" s="151"/>
      <c r="HQN3" s="151"/>
      <c r="HQO3" s="151"/>
      <c r="HQP3" s="151"/>
      <c r="HQQ3" s="151"/>
      <c r="HQR3" s="151"/>
      <c r="HQS3" s="151"/>
      <c r="HQT3" s="151"/>
      <c r="HQU3" s="151"/>
      <c r="HQV3" s="151"/>
      <c r="HQW3" s="151"/>
      <c r="HQX3" s="151"/>
      <c r="HQY3" s="151"/>
      <c r="HQZ3" s="151"/>
      <c r="HRA3" s="151"/>
      <c r="HRB3" s="151"/>
      <c r="HRC3" s="151"/>
      <c r="HRD3" s="151"/>
      <c r="HRE3" s="151"/>
      <c r="HRF3" s="151"/>
      <c r="HRH3" s="151"/>
      <c r="HRI3" s="151"/>
      <c r="HRJ3" s="151"/>
      <c r="HRK3" s="151"/>
      <c r="HRL3" s="151"/>
      <c r="HRM3" s="151"/>
      <c r="HRN3" s="151"/>
      <c r="HRO3" s="151"/>
      <c r="HRP3" s="151"/>
      <c r="HRQ3" s="151"/>
      <c r="HRR3" s="151"/>
      <c r="HRS3" s="151"/>
      <c r="HRT3" s="151"/>
      <c r="HRU3" s="151"/>
      <c r="HRV3" s="151"/>
      <c r="HRW3" s="151"/>
      <c r="HRX3" s="151"/>
      <c r="HRY3" s="151"/>
      <c r="HRZ3" s="151"/>
      <c r="HSA3" s="151"/>
      <c r="HSB3" s="151"/>
      <c r="HSC3" s="151"/>
      <c r="HSD3" s="151"/>
      <c r="HSE3" s="151"/>
      <c r="HSF3" s="151"/>
      <c r="HSG3" s="151"/>
      <c r="HSH3" s="151"/>
      <c r="HSI3" s="151"/>
      <c r="HSJ3" s="151"/>
      <c r="HSK3" s="151"/>
      <c r="HSL3" s="151"/>
      <c r="HSM3" s="151"/>
      <c r="HSN3" s="151"/>
      <c r="HSP3" s="151"/>
      <c r="HSQ3" s="151"/>
      <c r="HSR3" s="151"/>
      <c r="HSS3" s="151"/>
      <c r="HST3" s="151"/>
      <c r="HSU3" s="151"/>
      <c r="HSV3" s="151"/>
      <c r="HSW3" s="151"/>
      <c r="HSX3" s="151"/>
      <c r="HSY3" s="151"/>
      <c r="HSZ3" s="151"/>
      <c r="HTA3" s="151"/>
      <c r="HTB3" s="151"/>
      <c r="HTC3" s="151"/>
      <c r="HTD3" s="151"/>
      <c r="HTE3" s="151"/>
      <c r="HTF3" s="151"/>
      <c r="HTG3" s="151"/>
      <c r="HTH3" s="151"/>
      <c r="HTI3" s="151"/>
      <c r="HTJ3" s="151"/>
      <c r="HTK3" s="151"/>
      <c r="HTL3" s="151"/>
      <c r="HTM3" s="151"/>
      <c r="HTN3" s="151"/>
      <c r="HTO3" s="151"/>
      <c r="HTP3" s="151"/>
      <c r="HTQ3" s="151"/>
      <c r="HTR3" s="151"/>
      <c r="HTS3" s="151"/>
      <c r="HTT3" s="151"/>
      <c r="HTU3" s="151"/>
      <c r="HTV3" s="151"/>
      <c r="HTX3" s="151"/>
      <c r="HTY3" s="151"/>
      <c r="HTZ3" s="151"/>
      <c r="HUA3" s="151"/>
      <c r="HUB3" s="151"/>
      <c r="HUC3" s="151"/>
      <c r="HUD3" s="151"/>
      <c r="HUE3" s="151"/>
      <c r="HUF3" s="151"/>
      <c r="HUG3" s="151"/>
      <c r="HUH3" s="151"/>
      <c r="HUI3" s="151"/>
      <c r="HUJ3" s="151"/>
      <c r="HUK3" s="151"/>
      <c r="HUL3" s="151"/>
      <c r="HUM3" s="151"/>
      <c r="HUN3" s="151"/>
      <c r="HUO3" s="151"/>
      <c r="HUP3" s="151"/>
      <c r="HUQ3" s="151"/>
      <c r="HUR3" s="151"/>
      <c r="HUS3" s="151"/>
      <c r="HUT3" s="151"/>
      <c r="HUU3" s="151"/>
      <c r="HUV3" s="151"/>
      <c r="HUW3" s="151"/>
      <c r="HUX3" s="151"/>
      <c r="HUY3" s="151"/>
      <c r="HUZ3" s="151"/>
      <c r="HVA3" s="151"/>
      <c r="HVB3" s="151"/>
      <c r="HVC3" s="151"/>
      <c r="HVD3" s="151"/>
      <c r="HVF3" s="151"/>
      <c r="HVG3" s="151"/>
      <c r="HVH3" s="151"/>
      <c r="HVI3" s="151"/>
      <c r="HVJ3" s="151"/>
      <c r="HVK3" s="151"/>
      <c r="HVL3" s="151"/>
      <c r="HVM3" s="151"/>
      <c r="HVN3" s="151"/>
      <c r="HVO3" s="151"/>
      <c r="HVP3" s="151"/>
      <c r="HVQ3" s="151"/>
      <c r="HVR3" s="151"/>
      <c r="HVS3" s="151"/>
      <c r="HVT3" s="151"/>
      <c r="HVU3" s="151"/>
      <c r="HVV3" s="151"/>
      <c r="HVW3" s="151"/>
      <c r="HVX3" s="151"/>
      <c r="HVY3" s="151"/>
      <c r="HVZ3" s="151"/>
      <c r="HWA3" s="151"/>
      <c r="HWB3" s="151"/>
      <c r="HWC3" s="151"/>
      <c r="HWD3" s="151"/>
      <c r="HWE3" s="151"/>
      <c r="HWF3" s="151"/>
      <c r="HWG3" s="151"/>
      <c r="HWH3" s="151"/>
      <c r="HWI3" s="151"/>
      <c r="HWJ3" s="151"/>
      <c r="HWK3" s="151"/>
      <c r="HWL3" s="151"/>
      <c r="HWN3" s="151"/>
      <c r="HWO3" s="151"/>
      <c r="HWP3" s="151"/>
      <c r="HWQ3" s="151"/>
      <c r="HWR3" s="151"/>
      <c r="HWS3" s="151"/>
      <c r="HWT3" s="151"/>
      <c r="HWU3" s="151"/>
      <c r="HWV3" s="151"/>
      <c r="HWW3" s="151"/>
      <c r="HWX3" s="151"/>
      <c r="HWY3" s="151"/>
      <c r="HWZ3" s="151"/>
      <c r="HXA3" s="151"/>
      <c r="HXB3" s="151"/>
      <c r="HXC3" s="151"/>
      <c r="HXD3" s="151"/>
      <c r="HXE3" s="151"/>
      <c r="HXF3" s="151"/>
      <c r="HXG3" s="151"/>
      <c r="HXH3" s="151"/>
      <c r="HXI3" s="151"/>
      <c r="HXJ3" s="151"/>
      <c r="HXK3" s="151"/>
      <c r="HXL3" s="151"/>
      <c r="HXM3" s="151"/>
      <c r="HXN3" s="151"/>
      <c r="HXO3" s="151"/>
      <c r="HXP3" s="151"/>
      <c r="HXQ3" s="151"/>
      <c r="HXR3" s="151"/>
      <c r="HXS3" s="151"/>
      <c r="HXT3" s="151"/>
      <c r="HXV3" s="151"/>
      <c r="HXW3" s="151"/>
      <c r="HXX3" s="151"/>
      <c r="HXY3" s="151"/>
      <c r="HXZ3" s="151"/>
      <c r="HYA3" s="151"/>
      <c r="HYB3" s="151"/>
      <c r="HYC3" s="151"/>
      <c r="HYD3" s="151"/>
      <c r="HYE3" s="151"/>
      <c r="HYF3" s="151"/>
      <c r="HYG3" s="151"/>
      <c r="HYH3" s="151"/>
      <c r="HYI3" s="151"/>
      <c r="HYJ3" s="151"/>
      <c r="HYK3" s="151"/>
      <c r="HYL3" s="151"/>
      <c r="HYM3" s="151"/>
      <c r="HYN3" s="151"/>
      <c r="HYO3" s="151"/>
      <c r="HYP3" s="151"/>
      <c r="HYQ3" s="151"/>
      <c r="HYR3" s="151"/>
      <c r="HYS3" s="151"/>
      <c r="HYT3" s="151"/>
      <c r="HYU3" s="151"/>
      <c r="HYV3" s="151"/>
      <c r="HYW3" s="151"/>
      <c r="HYX3" s="151"/>
      <c r="HYY3" s="151"/>
      <c r="HYZ3" s="151"/>
      <c r="HZA3" s="151"/>
      <c r="HZB3" s="151"/>
      <c r="HZD3" s="151"/>
      <c r="HZE3" s="151"/>
      <c r="HZF3" s="151"/>
      <c r="HZG3" s="151"/>
      <c r="HZH3" s="151"/>
      <c r="HZI3" s="151"/>
      <c r="HZJ3" s="151"/>
      <c r="HZK3" s="151"/>
      <c r="HZL3" s="151"/>
      <c r="HZM3" s="151"/>
      <c r="HZN3" s="151"/>
      <c r="HZO3" s="151"/>
      <c r="HZP3" s="151"/>
      <c r="HZQ3" s="151"/>
      <c r="HZR3" s="151"/>
      <c r="HZS3" s="151"/>
      <c r="HZT3" s="151"/>
      <c r="HZU3" s="151"/>
      <c r="HZV3" s="151"/>
      <c r="HZW3" s="151"/>
      <c r="HZX3" s="151"/>
      <c r="HZY3" s="151"/>
      <c r="HZZ3" s="151"/>
      <c r="IAA3" s="151"/>
      <c r="IAB3" s="151"/>
      <c r="IAC3" s="151"/>
      <c r="IAD3" s="151"/>
      <c r="IAE3" s="151"/>
      <c r="IAF3" s="151"/>
      <c r="IAG3" s="151"/>
      <c r="IAH3" s="151"/>
      <c r="IAI3" s="151"/>
      <c r="IAJ3" s="151"/>
      <c r="IAL3" s="151"/>
      <c r="IAM3" s="151"/>
      <c r="IAN3" s="151"/>
      <c r="IAO3" s="151"/>
      <c r="IAP3" s="151"/>
      <c r="IAQ3" s="151"/>
      <c r="IAR3" s="151"/>
      <c r="IAS3" s="151"/>
      <c r="IAT3" s="151"/>
      <c r="IAU3" s="151"/>
      <c r="IAV3" s="151"/>
      <c r="IAW3" s="151"/>
      <c r="IAX3" s="151"/>
      <c r="IAY3" s="151"/>
      <c r="IAZ3" s="151"/>
      <c r="IBA3" s="151"/>
      <c r="IBB3" s="151"/>
      <c r="IBC3" s="151"/>
      <c r="IBD3" s="151"/>
      <c r="IBE3" s="151"/>
      <c r="IBF3" s="151"/>
      <c r="IBG3" s="151"/>
      <c r="IBH3" s="151"/>
      <c r="IBI3" s="151"/>
      <c r="IBJ3" s="151"/>
      <c r="IBK3" s="151"/>
      <c r="IBL3" s="151"/>
      <c r="IBM3" s="151"/>
      <c r="IBN3" s="151"/>
      <c r="IBO3" s="151"/>
      <c r="IBP3" s="151"/>
      <c r="IBQ3" s="151"/>
      <c r="IBR3" s="151"/>
      <c r="IBT3" s="151"/>
      <c r="IBU3" s="151"/>
      <c r="IBV3" s="151"/>
      <c r="IBW3" s="151"/>
      <c r="IBX3" s="151"/>
      <c r="IBY3" s="151"/>
      <c r="IBZ3" s="151"/>
      <c r="ICA3" s="151"/>
      <c r="ICB3" s="151"/>
      <c r="ICC3" s="151"/>
      <c r="ICD3" s="151"/>
      <c r="ICE3" s="151"/>
      <c r="ICF3" s="151"/>
      <c r="ICG3" s="151"/>
      <c r="ICH3" s="151"/>
      <c r="ICI3" s="151"/>
      <c r="ICJ3" s="151"/>
      <c r="ICK3" s="151"/>
      <c r="ICL3" s="151"/>
      <c r="ICM3" s="151"/>
      <c r="ICN3" s="151"/>
      <c r="ICO3" s="151"/>
      <c r="ICP3" s="151"/>
      <c r="ICQ3" s="151"/>
      <c r="ICR3" s="151"/>
      <c r="ICS3" s="151"/>
      <c r="ICT3" s="151"/>
      <c r="ICU3" s="151"/>
      <c r="ICV3" s="151"/>
      <c r="ICW3" s="151"/>
      <c r="ICX3" s="151"/>
      <c r="ICY3" s="151"/>
      <c r="ICZ3" s="151"/>
      <c r="IDB3" s="151"/>
      <c r="IDC3" s="151"/>
      <c r="IDD3" s="151"/>
      <c r="IDE3" s="151"/>
      <c r="IDF3" s="151"/>
      <c r="IDG3" s="151"/>
      <c r="IDH3" s="151"/>
      <c r="IDI3" s="151"/>
      <c r="IDJ3" s="151"/>
      <c r="IDK3" s="151"/>
      <c r="IDL3" s="151"/>
      <c r="IDM3" s="151"/>
      <c r="IDN3" s="151"/>
      <c r="IDO3" s="151"/>
      <c r="IDP3" s="151"/>
      <c r="IDQ3" s="151"/>
      <c r="IDR3" s="151"/>
      <c r="IDS3" s="151"/>
      <c r="IDT3" s="151"/>
      <c r="IDU3" s="151"/>
      <c r="IDV3" s="151"/>
      <c r="IDW3" s="151"/>
      <c r="IDX3" s="151"/>
      <c r="IDY3" s="151"/>
      <c r="IDZ3" s="151"/>
      <c r="IEA3" s="151"/>
      <c r="IEB3" s="151"/>
      <c r="IEC3" s="151"/>
      <c r="IED3" s="151"/>
      <c r="IEE3" s="151"/>
      <c r="IEF3" s="151"/>
      <c r="IEG3" s="151"/>
      <c r="IEH3" s="151"/>
      <c r="IEJ3" s="151"/>
      <c r="IEK3" s="151"/>
      <c r="IEL3" s="151"/>
      <c r="IEM3" s="151"/>
      <c r="IEN3" s="151"/>
      <c r="IEO3" s="151"/>
      <c r="IEP3" s="151"/>
      <c r="IEQ3" s="151"/>
      <c r="IER3" s="151"/>
      <c r="IES3" s="151"/>
      <c r="IET3" s="151"/>
      <c r="IEU3" s="151"/>
      <c r="IEV3" s="151"/>
      <c r="IEW3" s="151"/>
      <c r="IEX3" s="151"/>
      <c r="IEY3" s="151"/>
      <c r="IEZ3" s="151"/>
      <c r="IFA3" s="151"/>
      <c r="IFB3" s="151"/>
      <c r="IFC3" s="151"/>
      <c r="IFD3" s="151"/>
      <c r="IFE3" s="151"/>
      <c r="IFF3" s="151"/>
      <c r="IFG3" s="151"/>
      <c r="IFH3" s="151"/>
      <c r="IFI3" s="151"/>
      <c r="IFJ3" s="151"/>
      <c r="IFK3" s="151"/>
      <c r="IFL3" s="151"/>
      <c r="IFM3" s="151"/>
      <c r="IFN3" s="151"/>
      <c r="IFO3" s="151"/>
      <c r="IFP3" s="151"/>
      <c r="IFR3" s="151"/>
      <c r="IFS3" s="151"/>
      <c r="IFT3" s="151"/>
      <c r="IFU3" s="151"/>
      <c r="IFV3" s="151"/>
      <c r="IFW3" s="151"/>
      <c r="IFX3" s="151"/>
      <c r="IFY3" s="151"/>
      <c r="IFZ3" s="151"/>
      <c r="IGA3" s="151"/>
      <c r="IGB3" s="151"/>
      <c r="IGC3" s="151"/>
      <c r="IGD3" s="151"/>
      <c r="IGE3" s="151"/>
      <c r="IGF3" s="151"/>
      <c r="IGG3" s="151"/>
      <c r="IGH3" s="151"/>
      <c r="IGI3" s="151"/>
      <c r="IGJ3" s="151"/>
      <c r="IGK3" s="151"/>
      <c r="IGL3" s="151"/>
      <c r="IGM3" s="151"/>
      <c r="IGN3" s="151"/>
      <c r="IGO3" s="151"/>
      <c r="IGP3" s="151"/>
      <c r="IGQ3" s="151"/>
      <c r="IGR3" s="151"/>
      <c r="IGS3" s="151"/>
      <c r="IGT3" s="151"/>
      <c r="IGU3" s="151"/>
      <c r="IGV3" s="151"/>
      <c r="IGW3" s="151"/>
      <c r="IGX3" s="151"/>
      <c r="IGZ3" s="151"/>
      <c r="IHA3" s="151"/>
      <c r="IHB3" s="151"/>
      <c r="IHC3" s="151"/>
      <c r="IHD3" s="151"/>
      <c r="IHE3" s="151"/>
      <c r="IHF3" s="151"/>
      <c r="IHG3" s="151"/>
      <c r="IHH3" s="151"/>
      <c r="IHI3" s="151"/>
      <c r="IHJ3" s="151"/>
      <c r="IHK3" s="151"/>
      <c r="IHL3" s="151"/>
      <c r="IHM3" s="151"/>
      <c r="IHN3" s="151"/>
      <c r="IHO3" s="151"/>
      <c r="IHP3" s="151"/>
      <c r="IHQ3" s="151"/>
      <c r="IHR3" s="151"/>
      <c r="IHS3" s="151"/>
      <c r="IHT3" s="151"/>
      <c r="IHU3" s="151"/>
      <c r="IHV3" s="151"/>
      <c r="IHW3" s="151"/>
      <c r="IHX3" s="151"/>
      <c r="IHY3" s="151"/>
      <c r="IHZ3" s="151"/>
      <c r="IIA3" s="151"/>
      <c r="IIB3" s="151"/>
      <c r="IIC3" s="151"/>
      <c r="IID3" s="151"/>
      <c r="IIE3" s="151"/>
      <c r="IIF3" s="151"/>
      <c r="IIH3" s="151"/>
      <c r="III3" s="151"/>
      <c r="IIJ3" s="151"/>
      <c r="IIK3" s="151"/>
      <c r="IIL3" s="151"/>
      <c r="IIM3" s="151"/>
      <c r="IIN3" s="151"/>
      <c r="IIO3" s="151"/>
      <c r="IIP3" s="151"/>
      <c r="IIQ3" s="151"/>
      <c r="IIR3" s="151"/>
      <c r="IIS3" s="151"/>
      <c r="IIT3" s="151"/>
      <c r="IIU3" s="151"/>
      <c r="IIV3" s="151"/>
      <c r="IIW3" s="151"/>
      <c r="IIX3" s="151"/>
      <c r="IIY3" s="151"/>
      <c r="IIZ3" s="151"/>
      <c r="IJA3" s="151"/>
      <c r="IJB3" s="151"/>
      <c r="IJC3" s="151"/>
      <c r="IJD3" s="151"/>
      <c r="IJE3" s="151"/>
      <c r="IJF3" s="151"/>
      <c r="IJG3" s="151"/>
      <c r="IJH3" s="151"/>
      <c r="IJI3" s="151"/>
      <c r="IJJ3" s="151"/>
      <c r="IJK3" s="151"/>
      <c r="IJL3" s="151"/>
      <c r="IJM3" s="151"/>
      <c r="IJN3" s="151"/>
      <c r="IJP3" s="151"/>
      <c r="IJQ3" s="151"/>
      <c r="IJR3" s="151"/>
      <c r="IJS3" s="151"/>
      <c r="IJT3" s="151"/>
      <c r="IJU3" s="151"/>
      <c r="IJV3" s="151"/>
      <c r="IJW3" s="151"/>
      <c r="IJX3" s="151"/>
      <c r="IJY3" s="151"/>
      <c r="IJZ3" s="151"/>
      <c r="IKA3" s="151"/>
      <c r="IKB3" s="151"/>
      <c r="IKC3" s="151"/>
      <c r="IKD3" s="151"/>
      <c r="IKE3" s="151"/>
      <c r="IKF3" s="151"/>
      <c r="IKG3" s="151"/>
      <c r="IKH3" s="151"/>
      <c r="IKI3" s="151"/>
      <c r="IKJ3" s="151"/>
      <c r="IKK3" s="151"/>
      <c r="IKL3" s="151"/>
      <c r="IKM3" s="151"/>
      <c r="IKN3" s="151"/>
      <c r="IKO3" s="151"/>
      <c r="IKP3" s="151"/>
      <c r="IKQ3" s="151"/>
      <c r="IKR3" s="151"/>
      <c r="IKS3" s="151"/>
      <c r="IKT3" s="151"/>
      <c r="IKU3" s="151"/>
      <c r="IKV3" s="151"/>
      <c r="IKX3" s="151"/>
      <c r="IKY3" s="151"/>
      <c r="IKZ3" s="151"/>
      <c r="ILA3" s="151"/>
      <c r="ILB3" s="151"/>
      <c r="ILC3" s="151"/>
      <c r="ILD3" s="151"/>
      <c r="ILE3" s="151"/>
      <c r="ILF3" s="151"/>
      <c r="ILG3" s="151"/>
      <c r="ILH3" s="151"/>
      <c r="ILI3" s="151"/>
      <c r="ILJ3" s="151"/>
      <c r="ILK3" s="151"/>
      <c r="ILL3" s="151"/>
      <c r="ILM3" s="151"/>
      <c r="ILN3" s="151"/>
      <c r="ILO3" s="151"/>
      <c r="ILP3" s="151"/>
      <c r="ILQ3" s="151"/>
      <c r="ILR3" s="151"/>
      <c r="ILS3" s="151"/>
      <c r="ILT3" s="151"/>
      <c r="ILU3" s="151"/>
      <c r="ILV3" s="151"/>
      <c r="ILW3" s="151"/>
      <c r="ILX3" s="151"/>
      <c r="ILY3" s="151"/>
      <c r="ILZ3" s="151"/>
      <c r="IMA3" s="151"/>
      <c r="IMB3" s="151"/>
      <c r="IMC3" s="151"/>
      <c r="IMD3" s="151"/>
      <c r="IMF3" s="151"/>
      <c r="IMG3" s="151"/>
      <c r="IMH3" s="151"/>
      <c r="IMI3" s="151"/>
      <c r="IMJ3" s="151"/>
      <c r="IMK3" s="151"/>
      <c r="IML3" s="151"/>
      <c r="IMM3" s="151"/>
      <c r="IMN3" s="151"/>
      <c r="IMO3" s="151"/>
      <c r="IMP3" s="151"/>
      <c r="IMQ3" s="151"/>
      <c r="IMR3" s="151"/>
      <c r="IMS3" s="151"/>
      <c r="IMT3" s="151"/>
      <c r="IMU3" s="151"/>
      <c r="IMV3" s="151"/>
      <c r="IMW3" s="151"/>
      <c r="IMX3" s="151"/>
      <c r="IMY3" s="151"/>
      <c r="IMZ3" s="151"/>
      <c r="INA3" s="151"/>
      <c r="INB3" s="151"/>
      <c r="INC3" s="151"/>
      <c r="IND3" s="151"/>
      <c r="INE3" s="151"/>
      <c r="INF3" s="151"/>
      <c r="ING3" s="151"/>
      <c r="INH3" s="151"/>
      <c r="INI3" s="151"/>
      <c r="INJ3" s="151"/>
      <c r="INK3" s="151"/>
      <c r="INL3" s="151"/>
      <c r="INN3" s="151"/>
      <c r="INO3" s="151"/>
      <c r="INP3" s="151"/>
      <c r="INQ3" s="151"/>
      <c r="INR3" s="151"/>
      <c r="INS3" s="151"/>
      <c r="INT3" s="151"/>
      <c r="INU3" s="151"/>
      <c r="INV3" s="151"/>
      <c r="INW3" s="151"/>
      <c r="INX3" s="151"/>
      <c r="INY3" s="151"/>
      <c r="INZ3" s="151"/>
      <c r="IOA3" s="151"/>
      <c r="IOB3" s="151"/>
      <c r="IOC3" s="151"/>
      <c r="IOD3" s="151"/>
      <c r="IOE3" s="151"/>
      <c r="IOF3" s="151"/>
      <c r="IOG3" s="151"/>
      <c r="IOH3" s="151"/>
      <c r="IOI3" s="151"/>
      <c r="IOJ3" s="151"/>
      <c r="IOK3" s="151"/>
      <c r="IOL3" s="151"/>
      <c r="IOM3" s="151"/>
      <c r="ION3" s="151"/>
      <c r="IOO3" s="151"/>
      <c r="IOP3" s="151"/>
      <c r="IOQ3" s="151"/>
      <c r="IOR3" s="151"/>
      <c r="IOS3" s="151"/>
      <c r="IOT3" s="151"/>
      <c r="IOV3" s="151"/>
      <c r="IOW3" s="151"/>
      <c r="IOX3" s="151"/>
      <c r="IOY3" s="151"/>
      <c r="IOZ3" s="151"/>
      <c r="IPA3" s="151"/>
      <c r="IPB3" s="151"/>
      <c r="IPC3" s="151"/>
      <c r="IPD3" s="151"/>
      <c r="IPE3" s="151"/>
      <c r="IPF3" s="151"/>
      <c r="IPG3" s="151"/>
      <c r="IPH3" s="151"/>
      <c r="IPI3" s="151"/>
      <c r="IPJ3" s="151"/>
      <c r="IPK3" s="151"/>
      <c r="IPL3" s="151"/>
      <c r="IPM3" s="151"/>
      <c r="IPN3" s="151"/>
      <c r="IPO3" s="151"/>
      <c r="IPP3" s="151"/>
      <c r="IPQ3" s="151"/>
      <c r="IPR3" s="151"/>
      <c r="IPS3" s="151"/>
      <c r="IPT3" s="151"/>
      <c r="IPU3" s="151"/>
      <c r="IPV3" s="151"/>
      <c r="IPW3" s="151"/>
      <c r="IPX3" s="151"/>
      <c r="IPY3" s="151"/>
      <c r="IPZ3" s="151"/>
      <c r="IQA3" s="151"/>
      <c r="IQB3" s="151"/>
      <c r="IQD3" s="151"/>
      <c r="IQE3" s="151"/>
      <c r="IQF3" s="151"/>
      <c r="IQG3" s="151"/>
      <c r="IQH3" s="151"/>
      <c r="IQI3" s="151"/>
      <c r="IQJ3" s="151"/>
      <c r="IQK3" s="151"/>
      <c r="IQL3" s="151"/>
      <c r="IQM3" s="151"/>
      <c r="IQN3" s="151"/>
      <c r="IQO3" s="151"/>
      <c r="IQP3" s="151"/>
      <c r="IQQ3" s="151"/>
      <c r="IQR3" s="151"/>
      <c r="IQS3" s="151"/>
      <c r="IQT3" s="151"/>
      <c r="IQU3" s="151"/>
      <c r="IQV3" s="151"/>
      <c r="IQW3" s="151"/>
      <c r="IQX3" s="151"/>
      <c r="IQY3" s="151"/>
      <c r="IQZ3" s="151"/>
      <c r="IRA3" s="151"/>
      <c r="IRB3" s="151"/>
      <c r="IRC3" s="151"/>
      <c r="IRD3" s="151"/>
      <c r="IRE3" s="151"/>
      <c r="IRF3" s="151"/>
      <c r="IRG3" s="151"/>
      <c r="IRH3" s="151"/>
      <c r="IRI3" s="151"/>
      <c r="IRJ3" s="151"/>
      <c r="IRL3" s="151"/>
      <c r="IRM3" s="151"/>
      <c r="IRN3" s="151"/>
      <c r="IRO3" s="151"/>
      <c r="IRP3" s="151"/>
      <c r="IRQ3" s="151"/>
      <c r="IRR3" s="151"/>
      <c r="IRS3" s="151"/>
      <c r="IRT3" s="151"/>
      <c r="IRU3" s="151"/>
      <c r="IRV3" s="151"/>
      <c r="IRW3" s="151"/>
      <c r="IRX3" s="151"/>
      <c r="IRY3" s="151"/>
      <c r="IRZ3" s="151"/>
      <c r="ISA3" s="151"/>
      <c r="ISB3" s="151"/>
      <c r="ISC3" s="151"/>
      <c r="ISD3" s="151"/>
      <c r="ISE3" s="151"/>
      <c r="ISF3" s="151"/>
      <c r="ISG3" s="151"/>
      <c r="ISH3" s="151"/>
      <c r="ISI3" s="151"/>
      <c r="ISJ3" s="151"/>
      <c r="ISK3" s="151"/>
      <c r="ISL3" s="151"/>
      <c r="ISM3" s="151"/>
      <c r="ISN3" s="151"/>
      <c r="ISO3" s="151"/>
      <c r="ISP3" s="151"/>
      <c r="ISQ3" s="151"/>
      <c r="ISR3" s="151"/>
      <c r="IST3" s="151"/>
      <c r="ISU3" s="151"/>
      <c r="ISV3" s="151"/>
      <c r="ISW3" s="151"/>
      <c r="ISX3" s="151"/>
      <c r="ISY3" s="151"/>
      <c r="ISZ3" s="151"/>
      <c r="ITA3" s="151"/>
      <c r="ITB3" s="151"/>
      <c r="ITC3" s="151"/>
      <c r="ITD3" s="151"/>
      <c r="ITE3" s="151"/>
      <c r="ITF3" s="151"/>
      <c r="ITG3" s="151"/>
      <c r="ITH3" s="151"/>
      <c r="ITI3" s="151"/>
      <c r="ITJ3" s="151"/>
      <c r="ITK3" s="151"/>
      <c r="ITL3" s="151"/>
      <c r="ITM3" s="151"/>
      <c r="ITN3" s="151"/>
      <c r="ITO3" s="151"/>
      <c r="ITP3" s="151"/>
      <c r="ITQ3" s="151"/>
      <c r="ITR3" s="151"/>
      <c r="ITS3" s="151"/>
      <c r="ITT3" s="151"/>
      <c r="ITU3" s="151"/>
      <c r="ITV3" s="151"/>
      <c r="ITW3" s="151"/>
      <c r="ITX3" s="151"/>
      <c r="ITY3" s="151"/>
      <c r="ITZ3" s="151"/>
      <c r="IUB3" s="151"/>
      <c r="IUC3" s="151"/>
      <c r="IUD3" s="151"/>
      <c r="IUE3" s="151"/>
      <c r="IUF3" s="151"/>
      <c r="IUG3" s="151"/>
      <c r="IUH3" s="151"/>
      <c r="IUI3" s="151"/>
      <c r="IUJ3" s="151"/>
      <c r="IUK3" s="151"/>
      <c r="IUL3" s="151"/>
      <c r="IUM3" s="151"/>
      <c r="IUN3" s="151"/>
      <c r="IUO3" s="151"/>
      <c r="IUP3" s="151"/>
      <c r="IUQ3" s="151"/>
      <c r="IUR3" s="151"/>
      <c r="IUS3" s="151"/>
      <c r="IUT3" s="151"/>
      <c r="IUU3" s="151"/>
      <c r="IUV3" s="151"/>
      <c r="IUW3" s="151"/>
      <c r="IUX3" s="151"/>
      <c r="IUY3" s="151"/>
      <c r="IUZ3" s="151"/>
      <c r="IVA3" s="151"/>
      <c r="IVB3" s="151"/>
      <c r="IVC3" s="151"/>
      <c r="IVD3" s="151"/>
      <c r="IVE3" s="151"/>
      <c r="IVF3" s="151"/>
      <c r="IVG3" s="151"/>
      <c r="IVH3" s="151"/>
      <c r="IVJ3" s="151"/>
      <c r="IVK3" s="151"/>
      <c r="IVL3" s="151"/>
      <c r="IVM3" s="151"/>
      <c r="IVN3" s="151"/>
      <c r="IVO3" s="151"/>
      <c r="IVP3" s="151"/>
      <c r="IVQ3" s="151"/>
      <c r="IVR3" s="151"/>
      <c r="IVS3" s="151"/>
      <c r="IVT3" s="151"/>
      <c r="IVU3" s="151"/>
      <c r="IVV3" s="151"/>
      <c r="IVW3" s="151"/>
      <c r="IVX3" s="151"/>
      <c r="IVY3" s="151"/>
      <c r="IVZ3" s="151"/>
      <c r="IWA3" s="151"/>
      <c r="IWB3" s="151"/>
      <c r="IWC3" s="151"/>
      <c r="IWD3" s="151"/>
      <c r="IWE3" s="151"/>
      <c r="IWF3" s="151"/>
      <c r="IWG3" s="151"/>
      <c r="IWH3" s="151"/>
      <c r="IWI3" s="151"/>
      <c r="IWJ3" s="151"/>
      <c r="IWK3" s="151"/>
      <c r="IWL3" s="151"/>
      <c r="IWM3" s="151"/>
      <c r="IWN3" s="151"/>
      <c r="IWO3" s="151"/>
      <c r="IWP3" s="151"/>
      <c r="IWR3" s="151"/>
      <c r="IWS3" s="151"/>
      <c r="IWT3" s="151"/>
      <c r="IWU3" s="151"/>
      <c r="IWV3" s="151"/>
      <c r="IWW3" s="151"/>
      <c r="IWX3" s="151"/>
      <c r="IWY3" s="151"/>
      <c r="IWZ3" s="151"/>
      <c r="IXA3" s="151"/>
      <c r="IXB3" s="151"/>
      <c r="IXC3" s="151"/>
      <c r="IXD3" s="151"/>
      <c r="IXE3" s="151"/>
      <c r="IXF3" s="151"/>
      <c r="IXG3" s="151"/>
      <c r="IXH3" s="151"/>
      <c r="IXI3" s="151"/>
      <c r="IXJ3" s="151"/>
      <c r="IXK3" s="151"/>
      <c r="IXL3" s="151"/>
      <c r="IXM3" s="151"/>
      <c r="IXN3" s="151"/>
      <c r="IXO3" s="151"/>
      <c r="IXP3" s="151"/>
      <c r="IXQ3" s="151"/>
      <c r="IXR3" s="151"/>
      <c r="IXS3" s="151"/>
      <c r="IXT3" s="151"/>
      <c r="IXU3" s="151"/>
      <c r="IXV3" s="151"/>
      <c r="IXW3" s="151"/>
      <c r="IXX3" s="151"/>
      <c r="IXZ3" s="151"/>
      <c r="IYA3" s="151"/>
      <c r="IYB3" s="151"/>
      <c r="IYC3" s="151"/>
      <c r="IYD3" s="151"/>
      <c r="IYE3" s="151"/>
      <c r="IYF3" s="151"/>
      <c r="IYG3" s="151"/>
      <c r="IYH3" s="151"/>
      <c r="IYI3" s="151"/>
      <c r="IYJ3" s="151"/>
      <c r="IYK3" s="151"/>
      <c r="IYL3" s="151"/>
      <c r="IYM3" s="151"/>
      <c r="IYN3" s="151"/>
      <c r="IYO3" s="151"/>
      <c r="IYP3" s="151"/>
      <c r="IYQ3" s="151"/>
      <c r="IYR3" s="151"/>
      <c r="IYS3" s="151"/>
      <c r="IYT3" s="151"/>
      <c r="IYU3" s="151"/>
      <c r="IYV3" s="151"/>
      <c r="IYW3" s="151"/>
      <c r="IYX3" s="151"/>
      <c r="IYY3" s="151"/>
      <c r="IYZ3" s="151"/>
      <c r="IZA3" s="151"/>
      <c r="IZB3" s="151"/>
      <c r="IZC3" s="151"/>
      <c r="IZD3" s="151"/>
      <c r="IZE3" s="151"/>
      <c r="IZF3" s="151"/>
      <c r="IZH3" s="151"/>
      <c r="IZI3" s="151"/>
      <c r="IZJ3" s="151"/>
      <c r="IZK3" s="151"/>
      <c r="IZL3" s="151"/>
      <c r="IZM3" s="151"/>
      <c r="IZN3" s="151"/>
      <c r="IZO3" s="151"/>
      <c r="IZP3" s="151"/>
      <c r="IZQ3" s="151"/>
      <c r="IZR3" s="151"/>
      <c r="IZS3" s="151"/>
      <c r="IZT3" s="151"/>
      <c r="IZU3" s="151"/>
      <c r="IZV3" s="151"/>
      <c r="IZW3" s="151"/>
      <c r="IZX3" s="151"/>
      <c r="IZY3" s="151"/>
      <c r="IZZ3" s="151"/>
      <c r="JAA3" s="151"/>
      <c r="JAB3" s="151"/>
      <c r="JAC3" s="151"/>
      <c r="JAD3" s="151"/>
      <c r="JAE3" s="151"/>
      <c r="JAF3" s="151"/>
      <c r="JAG3" s="151"/>
      <c r="JAH3" s="151"/>
      <c r="JAI3" s="151"/>
      <c r="JAJ3" s="151"/>
      <c r="JAK3" s="151"/>
      <c r="JAL3" s="151"/>
      <c r="JAM3" s="151"/>
      <c r="JAN3" s="151"/>
      <c r="JAP3" s="151"/>
      <c r="JAQ3" s="151"/>
      <c r="JAR3" s="151"/>
      <c r="JAS3" s="151"/>
      <c r="JAT3" s="151"/>
      <c r="JAU3" s="151"/>
      <c r="JAV3" s="151"/>
      <c r="JAW3" s="151"/>
      <c r="JAX3" s="151"/>
      <c r="JAY3" s="151"/>
      <c r="JAZ3" s="151"/>
      <c r="JBA3" s="151"/>
      <c r="JBB3" s="151"/>
      <c r="JBC3" s="151"/>
      <c r="JBD3" s="151"/>
      <c r="JBE3" s="151"/>
      <c r="JBF3" s="151"/>
      <c r="JBG3" s="151"/>
      <c r="JBH3" s="151"/>
      <c r="JBI3" s="151"/>
      <c r="JBJ3" s="151"/>
      <c r="JBK3" s="151"/>
      <c r="JBL3" s="151"/>
      <c r="JBM3" s="151"/>
      <c r="JBN3" s="151"/>
      <c r="JBO3" s="151"/>
      <c r="JBP3" s="151"/>
      <c r="JBQ3" s="151"/>
      <c r="JBR3" s="151"/>
      <c r="JBS3" s="151"/>
      <c r="JBT3" s="151"/>
      <c r="JBU3" s="151"/>
      <c r="JBV3" s="151"/>
      <c r="JBX3" s="151"/>
      <c r="JBY3" s="151"/>
      <c r="JBZ3" s="151"/>
      <c r="JCA3" s="151"/>
      <c r="JCB3" s="151"/>
      <c r="JCC3" s="151"/>
      <c r="JCD3" s="151"/>
      <c r="JCE3" s="151"/>
      <c r="JCF3" s="151"/>
      <c r="JCG3" s="151"/>
      <c r="JCH3" s="151"/>
      <c r="JCI3" s="151"/>
      <c r="JCJ3" s="151"/>
      <c r="JCK3" s="151"/>
      <c r="JCL3" s="151"/>
      <c r="JCM3" s="151"/>
      <c r="JCN3" s="151"/>
      <c r="JCO3" s="151"/>
      <c r="JCP3" s="151"/>
      <c r="JCQ3" s="151"/>
      <c r="JCR3" s="151"/>
      <c r="JCS3" s="151"/>
      <c r="JCT3" s="151"/>
      <c r="JCU3" s="151"/>
      <c r="JCV3" s="151"/>
      <c r="JCW3" s="151"/>
      <c r="JCX3" s="151"/>
      <c r="JCY3" s="151"/>
      <c r="JCZ3" s="151"/>
      <c r="JDA3" s="151"/>
      <c r="JDB3" s="151"/>
      <c r="JDC3" s="151"/>
      <c r="JDD3" s="151"/>
      <c r="JDF3" s="151"/>
      <c r="JDG3" s="151"/>
      <c r="JDH3" s="151"/>
      <c r="JDI3" s="151"/>
      <c r="JDJ3" s="151"/>
      <c r="JDK3" s="151"/>
      <c r="JDL3" s="151"/>
      <c r="JDM3" s="151"/>
      <c r="JDN3" s="151"/>
      <c r="JDO3" s="151"/>
      <c r="JDP3" s="151"/>
      <c r="JDQ3" s="151"/>
      <c r="JDR3" s="151"/>
      <c r="JDS3" s="151"/>
      <c r="JDT3" s="151"/>
      <c r="JDU3" s="151"/>
      <c r="JDV3" s="151"/>
      <c r="JDW3" s="151"/>
      <c r="JDX3" s="151"/>
      <c r="JDY3" s="151"/>
      <c r="JDZ3" s="151"/>
      <c r="JEA3" s="151"/>
      <c r="JEB3" s="151"/>
      <c r="JEC3" s="151"/>
      <c r="JED3" s="151"/>
      <c r="JEE3" s="151"/>
      <c r="JEF3" s="151"/>
      <c r="JEG3" s="151"/>
      <c r="JEH3" s="151"/>
      <c r="JEI3" s="151"/>
      <c r="JEJ3" s="151"/>
      <c r="JEK3" s="151"/>
      <c r="JEL3" s="151"/>
      <c r="JEN3" s="151"/>
      <c r="JEO3" s="151"/>
      <c r="JEP3" s="151"/>
      <c r="JEQ3" s="151"/>
      <c r="JER3" s="151"/>
      <c r="JES3" s="151"/>
      <c r="JET3" s="151"/>
      <c r="JEU3" s="151"/>
      <c r="JEV3" s="151"/>
      <c r="JEW3" s="151"/>
      <c r="JEX3" s="151"/>
      <c r="JEY3" s="151"/>
      <c r="JEZ3" s="151"/>
      <c r="JFA3" s="151"/>
      <c r="JFB3" s="151"/>
      <c r="JFC3" s="151"/>
      <c r="JFD3" s="151"/>
      <c r="JFE3" s="151"/>
      <c r="JFF3" s="151"/>
      <c r="JFG3" s="151"/>
      <c r="JFH3" s="151"/>
      <c r="JFI3" s="151"/>
      <c r="JFJ3" s="151"/>
      <c r="JFK3" s="151"/>
      <c r="JFL3" s="151"/>
      <c r="JFM3" s="151"/>
      <c r="JFN3" s="151"/>
      <c r="JFO3" s="151"/>
      <c r="JFP3" s="151"/>
      <c r="JFQ3" s="151"/>
      <c r="JFR3" s="151"/>
      <c r="JFS3" s="151"/>
      <c r="JFT3" s="151"/>
      <c r="JFV3" s="151"/>
      <c r="JFW3" s="151"/>
      <c r="JFX3" s="151"/>
      <c r="JFY3" s="151"/>
      <c r="JFZ3" s="151"/>
      <c r="JGA3" s="151"/>
      <c r="JGB3" s="151"/>
      <c r="JGC3" s="151"/>
      <c r="JGD3" s="151"/>
      <c r="JGE3" s="151"/>
      <c r="JGF3" s="151"/>
      <c r="JGG3" s="151"/>
      <c r="JGH3" s="151"/>
      <c r="JGI3" s="151"/>
      <c r="JGJ3" s="151"/>
      <c r="JGK3" s="151"/>
      <c r="JGL3" s="151"/>
      <c r="JGM3" s="151"/>
      <c r="JGN3" s="151"/>
      <c r="JGO3" s="151"/>
      <c r="JGP3" s="151"/>
      <c r="JGQ3" s="151"/>
      <c r="JGR3" s="151"/>
      <c r="JGS3" s="151"/>
      <c r="JGT3" s="151"/>
      <c r="JGU3" s="151"/>
      <c r="JGV3" s="151"/>
      <c r="JGW3" s="151"/>
      <c r="JGX3" s="151"/>
      <c r="JGY3" s="151"/>
      <c r="JGZ3" s="151"/>
      <c r="JHA3" s="151"/>
      <c r="JHB3" s="151"/>
      <c r="JHD3" s="151"/>
      <c r="JHE3" s="151"/>
      <c r="JHF3" s="151"/>
      <c r="JHG3" s="151"/>
      <c r="JHH3" s="151"/>
      <c r="JHI3" s="151"/>
      <c r="JHJ3" s="151"/>
      <c r="JHK3" s="151"/>
      <c r="JHL3" s="151"/>
      <c r="JHM3" s="151"/>
      <c r="JHN3" s="151"/>
      <c r="JHO3" s="151"/>
      <c r="JHP3" s="151"/>
      <c r="JHQ3" s="151"/>
      <c r="JHR3" s="151"/>
      <c r="JHS3" s="151"/>
      <c r="JHT3" s="151"/>
      <c r="JHU3" s="151"/>
      <c r="JHV3" s="151"/>
      <c r="JHW3" s="151"/>
      <c r="JHX3" s="151"/>
      <c r="JHY3" s="151"/>
      <c r="JHZ3" s="151"/>
      <c r="JIA3" s="151"/>
      <c r="JIB3" s="151"/>
      <c r="JIC3" s="151"/>
      <c r="JID3" s="151"/>
      <c r="JIE3" s="151"/>
      <c r="JIF3" s="151"/>
      <c r="JIG3" s="151"/>
      <c r="JIH3" s="151"/>
      <c r="JII3" s="151"/>
      <c r="JIJ3" s="151"/>
      <c r="JIL3" s="151"/>
      <c r="JIM3" s="151"/>
      <c r="JIN3" s="151"/>
      <c r="JIO3" s="151"/>
      <c r="JIP3" s="151"/>
      <c r="JIQ3" s="151"/>
      <c r="JIR3" s="151"/>
      <c r="JIS3" s="151"/>
      <c r="JIT3" s="151"/>
      <c r="JIU3" s="151"/>
      <c r="JIV3" s="151"/>
      <c r="JIW3" s="151"/>
      <c r="JIX3" s="151"/>
      <c r="JIY3" s="151"/>
      <c r="JIZ3" s="151"/>
      <c r="JJA3" s="151"/>
      <c r="JJB3" s="151"/>
      <c r="JJC3" s="151"/>
      <c r="JJD3" s="151"/>
      <c r="JJE3" s="151"/>
      <c r="JJF3" s="151"/>
      <c r="JJG3" s="151"/>
      <c r="JJH3" s="151"/>
      <c r="JJI3" s="151"/>
      <c r="JJJ3" s="151"/>
      <c r="JJK3" s="151"/>
      <c r="JJL3" s="151"/>
      <c r="JJM3" s="151"/>
      <c r="JJN3" s="151"/>
      <c r="JJO3" s="151"/>
      <c r="JJP3" s="151"/>
      <c r="JJQ3" s="151"/>
      <c r="JJR3" s="151"/>
      <c r="JJT3" s="151"/>
      <c r="JJU3" s="151"/>
      <c r="JJV3" s="151"/>
      <c r="JJW3" s="151"/>
      <c r="JJX3" s="151"/>
      <c r="JJY3" s="151"/>
      <c r="JJZ3" s="151"/>
      <c r="JKA3" s="151"/>
      <c r="JKB3" s="151"/>
      <c r="JKC3" s="151"/>
      <c r="JKD3" s="151"/>
      <c r="JKE3" s="151"/>
      <c r="JKF3" s="151"/>
      <c r="JKG3" s="151"/>
      <c r="JKH3" s="151"/>
      <c r="JKI3" s="151"/>
      <c r="JKJ3" s="151"/>
      <c r="JKK3" s="151"/>
      <c r="JKL3" s="151"/>
      <c r="JKM3" s="151"/>
      <c r="JKN3" s="151"/>
      <c r="JKO3" s="151"/>
      <c r="JKP3" s="151"/>
      <c r="JKQ3" s="151"/>
      <c r="JKR3" s="151"/>
      <c r="JKS3" s="151"/>
      <c r="JKT3" s="151"/>
      <c r="JKU3" s="151"/>
      <c r="JKV3" s="151"/>
      <c r="JKW3" s="151"/>
      <c r="JKX3" s="151"/>
      <c r="JKY3" s="151"/>
      <c r="JKZ3" s="151"/>
      <c r="JLB3" s="151"/>
      <c r="JLC3" s="151"/>
      <c r="JLD3" s="151"/>
      <c r="JLE3" s="151"/>
      <c r="JLF3" s="151"/>
      <c r="JLG3" s="151"/>
      <c r="JLH3" s="151"/>
      <c r="JLI3" s="151"/>
      <c r="JLJ3" s="151"/>
      <c r="JLK3" s="151"/>
      <c r="JLL3" s="151"/>
      <c r="JLM3" s="151"/>
      <c r="JLN3" s="151"/>
      <c r="JLO3" s="151"/>
      <c r="JLP3" s="151"/>
      <c r="JLQ3" s="151"/>
      <c r="JLR3" s="151"/>
      <c r="JLS3" s="151"/>
      <c r="JLT3" s="151"/>
      <c r="JLU3" s="151"/>
      <c r="JLV3" s="151"/>
      <c r="JLW3" s="151"/>
      <c r="JLX3" s="151"/>
      <c r="JLY3" s="151"/>
      <c r="JLZ3" s="151"/>
      <c r="JMA3" s="151"/>
      <c r="JMB3" s="151"/>
      <c r="JMC3" s="151"/>
      <c r="JMD3" s="151"/>
      <c r="JME3" s="151"/>
      <c r="JMF3" s="151"/>
      <c r="JMG3" s="151"/>
      <c r="JMH3" s="151"/>
      <c r="JMJ3" s="151"/>
      <c r="JMK3" s="151"/>
      <c r="JML3" s="151"/>
      <c r="JMM3" s="151"/>
      <c r="JMN3" s="151"/>
      <c r="JMO3" s="151"/>
      <c r="JMP3" s="151"/>
      <c r="JMQ3" s="151"/>
      <c r="JMR3" s="151"/>
      <c r="JMS3" s="151"/>
      <c r="JMT3" s="151"/>
      <c r="JMU3" s="151"/>
      <c r="JMV3" s="151"/>
      <c r="JMW3" s="151"/>
      <c r="JMX3" s="151"/>
      <c r="JMY3" s="151"/>
      <c r="JMZ3" s="151"/>
      <c r="JNA3" s="151"/>
      <c r="JNB3" s="151"/>
      <c r="JNC3" s="151"/>
      <c r="JND3" s="151"/>
      <c r="JNE3" s="151"/>
      <c r="JNF3" s="151"/>
      <c r="JNG3" s="151"/>
      <c r="JNH3" s="151"/>
      <c r="JNI3" s="151"/>
      <c r="JNJ3" s="151"/>
      <c r="JNK3" s="151"/>
      <c r="JNL3" s="151"/>
      <c r="JNM3" s="151"/>
      <c r="JNN3" s="151"/>
      <c r="JNO3" s="151"/>
      <c r="JNP3" s="151"/>
      <c r="JNR3" s="151"/>
      <c r="JNS3" s="151"/>
      <c r="JNT3" s="151"/>
      <c r="JNU3" s="151"/>
      <c r="JNV3" s="151"/>
      <c r="JNW3" s="151"/>
      <c r="JNX3" s="151"/>
      <c r="JNY3" s="151"/>
      <c r="JNZ3" s="151"/>
      <c r="JOA3" s="151"/>
      <c r="JOB3" s="151"/>
      <c r="JOC3" s="151"/>
      <c r="JOD3" s="151"/>
      <c r="JOE3" s="151"/>
      <c r="JOF3" s="151"/>
      <c r="JOG3" s="151"/>
      <c r="JOH3" s="151"/>
      <c r="JOI3" s="151"/>
      <c r="JOJ3" s="151"/>
      <c r="JOK3" s="151"/>
      <c r="JOL3" s="151"/>
      <c r="JOM3" s="151"/>
      <c r="JON3" s="151"/>
      <c r="JOO3" s="151"/>
      <c r="JOP3" s="151"/>
      <c r="JOQ3" s="151"/>
      <c r="JOR3" s="151"/>
      <c r="JOS3" s="151"/>
      <c r="JOT3" s="151"/>
      <c r="JOU3" s="151"/>
      <c r="JOV3" s="151"/>
      <c r="JOW3" s="151"/>
      <c r="JOX3" s="151"/>
      <c r="JOZ3" s="151"/>
      <c r="JPA3" s="151"/>
      <c r="JPB3" s="151"/>
      <c r="JPC3" s="151"/>
      <c r="JPD3" s="151"/>
      <c r="JPE3" s="151"/>
      <c r="JPF3" s="151"/>
      <c r="JPG3" s="151"/>
      <c r="JPH3" s="151"/>
      <c r="JPI3" s="151"/>
      <c r="JPJ3" s="151"/>
      <c r="JPK3" s="151"/>
      <c r="JPL3" s="151"/>
      <c r="JPM3" s="151"/>
      <c r="JPN3" s="151"/>
      <c r="JPO3" s="151"/>
      <c r="JPP3" s="151"/>
      <c r="JPQ3" s="151"/>
      <c r="JPR3" s="151"/>
      <c r="JPS3" s="151"/>
      <c r="JPT3" s="151"/>
      <c r="JPU3" s="151"/>
      <c r="JPV3" s="151"/>
      <c r="JPW3" s="151"/>
      <c r="JPX3" s="151"/>
      <c r="JPY3" s="151"/>
      <c r="JPZ3" s="151"/>
      <c r="JQA3" s="151"/>
      <c r="JQB3" s="151"/>
      <c r="JQC3" s="151"/>
      <c r="JQD3" s="151"/>
      <c r="JQE3" s="151"/>
      <c r="JQF3" s="151"/>
      <c r="JQH3" s="151"/>
      <c r="JQI3" s="151"/>
      <c r="JQJ3" s="151"/>
      <c r="JQK3" s="151"/>
      <c r="JQL3" s="151"/>
      <c r="JQM3" s="151"/>
      <c r="JQN3" s="151"/>
      <c r="JQO3" s="151"/>
      <c r="JQP3" s="151"/>
      <c r="JQQ3" s="151"/>
      <c r="JQR3" s="151"/>
      <c r="JQS3" s="151"/>
      <c r="JQT3" s="151"/>
      <c r="JQU3" s="151"/>
      <c r="JQV3" s="151"/>
      <c r="JQW3" s="151"/>
      <c r="JQX3" s="151"/>
      <c r="JQY3" s="151"/>
      <c r="JQZ3" s="151"/>
      <c r="JRA3" s="151"/>
      <c r="JRB3" s="151"/>
      <c r="JRC3" s="151"/>
      <c r="JRD3" s="151"/>
      <c r="JRE3" s="151"/>
      <c r="JRF3" s="151"/>
      <c r="JRG3" s="151"/>
      <c r="JRH3" s="151"/>
      <c r="JRI3" s="151"/>
      <c r="JRJ3" s="151"/>
      <c r="JRK3" s="151"/>
      <c r="JRL3" s="151"/>
      <c r="JRM3" s="151"/>
      <c r="JRN3" s="151"/>
      <c r="JRP3" s="151"/>
      <c r="JRQ3" s="151"/>
      <c r="JRR3" s="151"/>
      <c r="JRS3" s="151"/>
      <c r="JRT3" s="151"/>
      <c r="JRU3" s="151"/>
      <c r="JRV3" s="151"/>
      <c r="JRW3" s="151"/>
      <c r="JRX3" s="151"/>
      <c r="JRY3" s="151"/>
      <c r="JRZ3" s="151"/>
      <c r="JSA3" s="151"/>
      <c r="JSB3" s="151"/>
      <c r="JSC3" s="151"/>
      <c r="JSD3" s="151"/>
      <c r="JSE3" s="151"/>
      <c r="JSF3" s="151"/>
      <c r="JSG3" s="151"/>
      <c r="JSH3" s="151"/>
      <c r="JSI3" s="151"/>
      <c r="JSJ3" s="151"/>
      <c r="JSK3" s="151"/>
      <c r="JSL3" s="151"/>
      <c r="JSM3" s="151"/>
      <c r="JSN3" s="151"/>
      <c r="JSO3" s="151"/>
      <c r="JSP3" s="151"/>
      <c r="JSQ3" s="151"/>
      <c r="JSR3" s="151"/>
      <c r="JSS3" s="151"/>
      <c r="JST3" s="151"/>
      <c r="JSU3" s="151"/>
      <c r="JSV3" s="151"/>
      <c r="JSX3" s="151"/>
      <c r="JSY3" s="151"/>
      <c r="JSZ3" s="151"/>
      <c r="JTA3" s="151"/>
      <c r="JTB3" s="151"/>
      <c r="JTC3" s="151"/>
      <c r="JTD3" s="151"/>
      <c r="JTE3" s="151"/>
      <c r="JTF3" s="151"/>
      <c r="JTG3" s="151"/>
      <c r="JTH3" s="151"/>
      <c r="JTI3" s="151"/>
      <c r="JTJ3" s="151"/>
      <c r="JTK3" s="151"/>
      <c r="JTL3" s="151"/>
      <c r="JTM3" s="151"/>
      <c r="JTN3" s="151"/>
      <c r="JTO3" s="151"/>
      <c r="JTP3" s="151"/>
      <c r="JTQ3" s="151"/>
      <c r="JTR3" s="151"/>
      <c r="JTS3" s="151"/>
      <c r="JTT3" s="151"/>
      <c r="JTU3" s="151"/>
      <c r="JTV3" s="151"/>
      <c r="JTW3" s="151"/>
      <c r="JTX3" s="151"/>
      <c r="JTY3" s="151"/>
      <c r="JTZ3" s="151"/>
      <c r="JUA3" s="151"/>
      <c r="JUB3" s="151"/>
      <c r="JUC3" s="151"/>
      <c r="JUD3" s="151"/>
      <c r="JUF3" s="151"/>
      <c r="JUG3" s="151"/>
      <c r="JUH3" s="151"/>
      <c r="JUI3" s="151"/>
      <c r="JUJ3" s="151"/>
      <c r="JUK3" s="151"/>
      <c r="JUL3" s="151"/>
      <c r="JUM3" s="151"/>
      <c r="JUN3" s="151"/>
      <c r="JUO3" s="151"/>
      <c r="JUP3" s="151"/>
      <c r="JUQ3" s="151"/>
      <c r="JUR3" s="151"/>
      <c r="JUS3" s="151"/>
      <c r="JUT3" s="151"/>
      <c r="JUU3" s="151"/>
      <c r="JUV3" s="151"/>
      <c r="JUW3" s="151"/>
      <c r="JUX3" s="151"/>
      <c r="JUY3" s="151"/>
      <c r="JUZ3" s="151"/>
      <c r="JVA3" s="151"/>
      <c r="JVB3" s="151"/>
      <c r="JVC3" s="151"/>
      <c r="JVD3" s="151"/>
      <c r="JVE3" s="151"/>
      <c r="JVF3" s="151"/>
      <c r="JVG3" s="151"/>
      <c r="JVH3" s="151"/>
      <c r="JVI3" s="151"/>
      <c r="JVJ3" s="151"/>
      <c r="JVK3" s="151"/>
      <c r="JVL3" s="151"/>
      <c r="JVN3" s="151"/>
      <c r="JVO3" s="151"/>
      <c r="JVP3" s="151"/>
      <c r="JVQ3" s="151"/>
      <c r="JVR3" s="151"/>
      <c r="JVS3" s="151"/>
      <c r="JVT3" s="151"/>
      <c r="JVU3" s="151"/>
      <c r="JVV3" s="151"/>
      <c r="JVW3" s="151"/>
      <c r="JVX3" s="151"/>
      <c r="JVY3" s="151"/>
      <c r="JVZ3" s="151"/>
      <c r="JWA3" s="151"/>
      <c r="JWB3" s="151"/>
      <c r="JWC3" s="151"/>
      <c r="JWD3" s="151"/>
      <c r="JWE3" s="151"/>
      <c r="JWF3" s="151"/>
      <c r="JWG3" s="151"/>
      <c r="JWH3" s="151"/>
      <c r="JWI3" s="151"/>
      <c r="JWJ3" s="151"/>
      <c r="JWK3" s="151"/>
      <c r="JWL3" s="151"/>
      <c r="JWM3" s="151"/>
      <c r="JWN3" s="151"/>
      <c r="JWO3" s="151"/>
      <c r="JWP3" s="151"/>
      <c r="JWQ3" s="151"/>
      <c r="JWR3" s="151"/>
      <c r="JWS3" s="151"/>
      <c r="JWT3" s="151"/>
      <c r="JWV3" s="151"/>
      <c r="JWW3" s="151"/>
      <c r="JWX3" s="151"/>
      <c r="JWY3" s="151"/>
      <c r="JWZ3" s="151"/>
      <c r="JXA3" s="151"/>
      <c r="JXB3" s="151"/>
      <c r="JXC3" s="151"/>
      <c r="JXD3" s="151"/>
      <c r="JXE3" s="151"/>
      <c r="JXF3" s="151"/>
      <c r="JXG3" s="151"/>
      <c r="JXH3" s="151"/>
      <c r="JXI3" s="151"/>
      <c r="JXJ3" s="151"/>
      <c r="JXK3" s="151"/>
      <c r="JXL3" s="151"/>
      <c r="JXM3" s="151"/>
      <c r="JXN3" s="151"/>
      <c r="JXO3" s="151"/>
      <c r="JXP3" s="151"/>
      <c r="JXQ3" s="151"/>
      <c r="JXR3" s="151"/>
      <c r="JXS3" s="151"/>
      <c r="JXT3" s="151"/>
      <c r="JXU3" s="151"/>
      <c r="JXV3" s="151"/>
      <c r="JXW3" s="151"/>
      <c r="JXX3" s="151"/>
      <c r="JXY3" s="151"/>
      <c r="JXZ3" s="151"/>
      <c r="JYA3" s="151"/>
      <c r="JYB3" s="151"/>
      <c r="JYD3" s="151"/>
      <c r="JYE3" s="151"/>
      <c r="JYF3" s="151"/>
      <c r="JYG3" s="151"/>
      <c r="JYH3" s="151"/>
      <c r="JYI3" s="151"/>
      <c r="JYJ3" s="151"/>
      <c r="JYK3" s="151"/>
      <c r="JYL3" s="151"/>
      <c r="JYM3" s="151"/>
      <c r="JYN3" s="151"/>
      <c r="JYO3" s="151"/>
      <c r="JYP3" s="151"/>
      <c r="JYQ3" s="151"/>
      <c r="JYR3" s="151"/>
      <c r="JYS3" s="151"/>
      <c r="JYT3" s="151"/>
      <c r="JYU3" s="151"/>
      <c r="JYV3" s="151"/>
      <c r="JYW3" s="151"/>
      <c r="JYX3" s="151"/>
      <c r="JYY3" s="151"/>
      <c r="JYZ3" s="151"/>
      <c r="JZA3" s="151"/>
      <c r="JZB3" s="151"/>
      <c r="JZC3" s="151"/>
      <c r="JZD3" s="151"/>
      <c r="JZE3" s="151"/>
      <c r="JZF3" s="151"/>
      <c r="JZG3" s="151"/>
      <c r="JZH3" s="151"/>
      <c r="JZI3" s="151"/>
      <c r="JZJ3" s="151"/>
      <c r="JZL3" s="151"/>
      <c r="JZM3" s="151"/>
      <c r="JZN3" s="151"/>
      <c r="JZO3" s="151"/>
      <c r="JZP3" s="151"/>
      <c r="JZQ3" s="151"/>
      <c r="JZR3" s="151"/>
      <c r="JZS3" s="151"/>
      <c r="JZT3" s="151"/>
      <c r="JZU3" s="151"/>
      <c r="JZV3" s="151"/>
      <c r="JZW3" s="151"/>
      <c r="JZX3" s="151"/>
      <c r="JZY3" s="151"/>
      <c r="JZZ3" s="151"/>
      <c r="KAA3" s="151"/>
      <c r="KAB3" s="151"/>
      <c r="KAC3" s="151"/>
      <c r="KAD3" s="151"/>
      <c r="KAE3" s="151"/>
      <c r="KAF3" s="151"/>
      <c r="KAG3" s="151"/>
      <c r="KAH3" s="151"/>
      <c r="KAI3" s="151"/>
      <c r="KAJ3" s="151"/>
      <c r="KAK3" s="151"/>
      <c r="KAL3" s="151"/>
      <c r="KAM3" s="151"/>
      <c r="KAN3" s="151"/>
      <c r="KAO3" s="151"/>
      <c r="KAP3" s="151"/>
      <c r="KAQ3" s="151"/>
      <c r="KAR3" s="151"/>
      <c r="KAT3" s="151"/>
      <c r="KAU3" s="151"/>
      <c r="KAV3" s="151"/>
      <c r="KAW3" s="151"/>
      <c r="KAX3" s="151"/>
      <c r="KAY3" s="151"/>
      <c r="KAZ3" s="151"/>
      <c r="KBA3" s="151"/>
      <c r="KBB3" s="151"/>
      <c r="KBC3" s="151"/>
      <c r="KBD3" s="151"/>
      <c r="KBE3" s="151"/>
      <c r="KBF3" s="151"/>
      <c r="KBG3" s="151"/>
      <c r="KBH3" s="151"/>
      <c r="KBI3" s="151"/>
      <c r="KBJ3" s="151"/>
      <c r="KBK3" s="151"/>
      <c r="KBL3" s="151"/>
      <c r="KBM3" s="151"/>
      <c r="KBN3" s="151"/>
      <c r="KBO3" s="151"/>
      <c r="KBP3" s="151"/>
      <c r="KBQ3" s="151"/>
      <c r="KBR3" s="151"/>
      <c r="KBS3" s="151"/>
      <c r="KBT3" s="151"/>
      <c r="KBU3" s="151"/>
      <c r="KBV3" s="151"/>
      <c r="KBW3" s="151"/>
      <c r="KBX3" s="151"/>
      <c r="KBY3" s="151"/>
      <c r="KBZ3" s="151"/>
      <c r="KCB3" s="151"/>
      <c r="KCC3" s="151"/>
      <c r="KCD3" s="151"/>
      <c r="KCE3" s="151"/>
      <c r="KCF3" s="151"/>
      <c r="KCG3" s="151"/>
      <c r="KCH3" s="151"/>
      <c r="KCI3" s="151"/>
      <c r="KCJ3" s="151"/>
      <c r="KCK3" s="151"/>
      <c r="KCL3" s="151"/>
      <c r="KCM3" s="151"/>
      <c r="KCN3" s="151"/>
      <c r="KCO3" s="151"/>
      <c r="KCP3" s="151"/>
      <c r="KCQ3" s="151"/>
      <c r="KCR3" s="151"/>
      <c r="KCS3" s="151"/>
      <c r="KCT3" s="151"/>
      <c r="KCU3" s="151"/>
      <c r="KCV3" s="151"/>
      <c r="KCW3" s="151"/>
      <c r="KCX3" s="151"/>
      <c r="KCY3" s="151"/>
      <c r="KCZ3" s="151"/>
      <c r="KDA3" s="151"/>
      <c r="KDB3" s="151"/>
      <c r="KDC3" s="151"/>
      <c r="KDD3" s="151"/>
      <c r="KDE3" s="151"/>
      <c r="KDF3" s="151"/>
      <c r="KDG3" s="151"/>
      <c r="KDH3" s="151"/>
      <c r="KDJ3" s="151"/>
      <c r="KDK3" s="151"/>
      <c r="KDL3" s="151"/>
      <c r="KDM3" s="151"/>
      <c r="KDN3" s="151"/>
      <c r="KDO3" s="151"/>
      <c r="KDP3" s="151"/>
      <c r="KDQ3" s="151"/>
      <c r="KDR3" s="151"/>
      <c r="KDS3" s="151"/>
      <c r="KDT3" s="151"/>
      <c r="KDU3" s="151"/>
      <c r="KDV3" s="151"/>
      <c r="KDW3" s="151"/>
      <c r="KDX3" s="151"/>
      <c r="KDY3" s="151"/>
      <c r="KDZ3" s="151"/>
      <c r="KEA3" s="151"/>
      <c r="KEB3" s="151"/>
      <c r="KEC3" s="151"/>
      <c r="KED3" s="151"/>
      <c r="KEE3" s="151"/>
      <c r="KEF3" s="151"/>
      <c r="KEG3" s="151"/>
      <c r="KEH3" s="151"/>
      <c r="KEI3" s="151"/>
      <c r="KEJ3" s="151"/>
      <c r="KEK3" s="151"/>
      <c r="KEL3" s="151"/>
      <c r="KEM3" s="151"/>
      <c r="KEN3" s="151"/>
      <c r="KEO3" s="151"/>
      <c r="KEP3" s="151"/>
      <c r="KER3" s="151"/>
      <c r="KES3" s="151"/>
      <c r="KET3" s="151"/>
      <c r="KEU3" s="151"/>
      <c r="KEV3" s="151"/>
      <c r="KEW3" s="151"/>
      <c r="KEX3" s="151"/>
      <c r="KEY3" s="151"/>
      <c r="KEZ3" s="151"/>
      <c r="KFA3" s="151"/>
      <c r="KFB3" s="151"/>
      <c r="KFC3" s="151"/>
      <c r="KFD3" s="151"/>
      <c r="KFE3" s="151"/>
      <c r="KFF3" s="151"/>
      <c r="KFG3" s="151"/>
      <c r="KFH3" s="151"/>
      <c r="KFI3" s="151"/>
      <c r="KFJ3" s="151"/>
      <c r="KFK3" s="151"/>
      <c r="KFL3" s="151"/>
      <c r="KFM3" s="151"/>
      <c r="KFN3" s="151"/>
      <c r="KFO3" s="151"/>
      <c r="KFP3" s="151"/>
      <c r="KFQ3" s="151"/>
      <c r="KFR3" s="151"/>
      <c r="KFS3" s="151"/>
      <c r="KFT3" s="151"/>
      <c r="KFU3" s="151"/>
      <c r="KFV3" s="151"/>
      <c r="KFW3" s="151"/>
      <c r="KFX3" s="151"/>
      <c r="KFZ3" s="151"/>
      <c r="KGA3" s="151"/>
      <c r="KGB3" s="151"/>
      <c r="KGC3" s="151"/>
      <c r="KGD3" s="151"/>
      <c r="KGE3" s="151"/>
      <c r="KGF3" s="151"/>
      <c r="KGG3" s="151"/>
      <c r="KGH3" s="151"/>
      <c r="KGI3" s="151"/>
      <c r="KGJ3" s="151"/>
      <c r="KGK3" s="151"/>
      <c r="KGL3" s="151"/>
      <c r="KGM3" s="151"/>
      <c r="KGN3" s="151"/>
      <c r="KGO3" s="151"/>
      <c r="KGP3" s="151"/>
      <c r="KGQ3" s="151"/>
      <c r="KGR3" s="151"/>
      <c r="KGS3" s="151"/>
      <c r="KGT3" s="151"/>
      <c r="KGU3" s="151"/>
      <c r="KGV3" s="151"/>
      <c r="KGW3" s="151"/>
      <c r="KGX3" s="151"/>
      <c r="KGY3" s="151"/>
      <c r="KGZ3" s="151"/>
      <c r="KHA3" s="151"/>
      <c r="KHB3" s="151"/>
      <c r="KHC3" s="151"/>
      <c r="KHD3" s="151"/>
      <c r="KHE3" s="151"/>
      <c r="KHF3" s="151"/>
      <c r="KHH3" s="151"/>
      <c r="KHI3" s="151"/>
      <c r="KHJ3" s="151"/>
      <c r="KHK3" s="151"/>
      <c r="KHL3" s="151"/>
      <c r="KHM3" s="151"/>
      <c r="KHN3" s="151"/>
      <c r="KHO3" s="151"/>
      <c r="KHP3" s="151"/>
      <c r="KHQ3" s="151"/>
      <c r="KHR3" s="151"/>
      <c r="KHS3" s="151"/>
      <c r="KHT3" s="151"/>
      <c r="KHU3" s="151"/>
      <c r="KHV3" s="151"/>
      <c r="KHW3" s="151"/>
      <c r="KHX3" s="151"/>
      <c r="KHY3" s="151"/>
      <c r="KHZ3" s="151"/>
      <c r="KIA3" s="151"/>
      <c r="KIB3" s="151"/>
      <c r="KIC3" s="151"/>
      <c r="KID3" s="151"/>
      <c r="KIE3" s="151"/>
      <c r="KIF3" s="151"/>
      <c r="KIG3" s="151"/>
      <c r="KIH3" s="151"/>
      <c r="KII3" s="151"/>
      <c r="KIJ3" s="151"/>
      <c r="KIK3" s="151"/>
      <c r="KIL3" s="151"/>
      <c r="KIM3" s="151"/>
      <c r="KIN3" s="151"/>
      <c r="KIP3" s="151"/>
      <c r="KIQ3" s="151"/>
      <c r="KIR3" s="151"/>
      <c r="KIS3" s="151"/>
      <c r="KIT3" s="151"/>
      <c r="KIU3" s="151"/>
      <c r="KIV3" s="151"/>
      <c r="KIW3" s="151"/>
      <c r="KIX3" s="151"/>
      <c r="KIY3" s="151"/>
      <c r="KIZ3" s="151"/>
      <c r="KJA3" s="151"/>
      <c r="KJB3" s="151"/>
      <c r="KJC3" s="151"/>
      <c r="KJD3" s="151"/>
      <c r="KJE3" s="151"/>
      <c r="KJF3" s="151"/>
      <c r="KJG3" s="151"/>
      <c r="KJH3" s="151"/>
      <c r="KJI3" s="151"/>
      <c r="KJJ3" s="151"/>
      <c r="KJK3" s="151"/>
      <c r="KJL3" s="151"/>
      <c r="KJM3" s="151"/>
      <c r="KJN3" s="151"/>
      <c r="KJO3" s="151"/>
      <c r="KJP3" s="151"/>
      <c r="KJQ3" s="151"/>
      <c r="KJR3" s="151"/>
      <c r="KJS3" s="151"/>
      <c r="KJT3" s="151"/>
      <c r="KJU3" s="151"/>
      <c r="KJV3" s="151"/>
      <c r="KJX3" s="151"/>
      <c r="KJY3" s="151"/>
      <c r="KJZ3" s="151"/>
      <c r="KKA3" s="151"/>
      <c r="KKB3" s="151"/>
      <c r="KKC3" s="151"/>
      <c r="KKD3" s="151"/>
      <c r="KKE3" s="151"/>
      <c r="KKF3" s="151"/>
      <c r="KKG3" s="151"/>
      <c r="KKH3" s="151"/>
      <c r="KKI3" s="151"/>
      <c r="KKJ3" s="151"/>
      <c r="KKK3" s="151"/>
      <c r="KKL3" s="151"/>
      <c r="KKM3" s="151"/>
      <c r="KKN3" s="151"/>
      <c r="KKO3" s="151"/>
      <c r="KKP3" s="151"/>
      <c r="KKQ3" s="151"/>
      <c r="KKR3" s="151"/>
      <c r="KKS3" s="151"/>
      <c r="KKT3" s="151"/>
      <c r="KKU3" s="151"/>
      <c r="KKV3" s="151"/>
      <c r="KKW3" s="151"/>
      <c r="KKX3" s="151"/>
      <c r="KKY3" s="151"/>
      <c r="KKZ3" s="151"/>
      <c r="KLA3" s="151"/>
      <c r="KLB3" s="151"/>
      <c r="KLC3" s="151"/>
      <c r="KLD3" s="151"/>
      <c r="KLF3" s="151"/>
      <c r="KLG3" s="151"/>
      <c r="KLH3" s="151"/>
      <c r="KLI3" s="151"/>
      <c r="KLJ3" s="151"/>
      <c r="KLK3" s="151"/>
      <c r="KLL3" s="151"/>
      <c r="KLM3" s="151"/>
      <c r="KLN3" s="151"/>
      <c r="KLO3" s="151"/>
      <c r="KLP3" s="151"/>
      <c r="KLQ3" s="151"/>
      <c r="KLR3" s="151"/>
      <c r="KLS3" s="151"/>
      <c r="KLT3" s="151"/>
      <c r="KLU3" s="151"/>
      <c r="KLV3" s="151"/>
      <c r="KLW3" s="151"/>
      <c r="KLX3" s="151"/>
      <c r="KLY3" s="151"/>
      <c r="KLZ3" s="151"/>
      <c r="KMA3" s="151"/>
      <c r="KMB3" s="151"/>
      <c r="KMC3" s="151"/>
      <c r="KMD3" s="151"/>
      <c r="KME3" s="151"/>
      <c r="KMF3" s="151"/>
      <c r="KMG3" s="151"/>
      <c r="KMH3" s="151"/>
      <c r="KMI3" s="151"/>
      <c r="KMJ3" s="151"/>
      <c r="KMK3" s="151"/>
      <c r="KML3" s="151"/>
      <c r="KMN3" s="151"/>
      <c r="KMO3" s="151"/>
      <c r="KMP3" s="151"/>
      <c r="KMQ3" s="151"/>
      <c r="KMR3" s="151"/>
      <c r="KMS3" s="151"/>
      <c r="KMT3" s="151"/>
      <c r="KMU3" s="151"/>
      <c r="KMV3" s="151"/>
      <c r="KMW3" s="151"/>
      <c r="KMX3" s="151"/>
      <c r="KMY3" s="151"/>
      <c r="KMZ3" s="151"/>
      <c r="KNA3" s="151"/>
      <c r="KNB3" s="151"/>
      <c r="KNC3" s="151"/>
      <c r="KND3" s="151"/>
      <c r="KNE3" s="151"/>
      <c r="KNF3" s="151"/>
      <c r="KNG3" s="151"/>
      <c r="KNH3" s="151"/>
      <c r="KNI3" s="151"/>
      <c r="KNJ3" s="151"/>
      <c r="KNK3" s="151"/>
      <c r="KNL3" s="151"/>
      <c r="KNM3" s="151"/>
      <c r="KNN3" s="151"/>
      <c r="KNO3" s="151"/>
      <c r="KNP3" s="151"/>
      <c r="KNQ3" s="151"/>
      <c r="KNR3" s="151"/>
      <c r="KNS3" s="151"/>
      <c r="KNT3" s="151"/>
      <c r="KNV3" s="151"/>
      <c r="KNW3" s="151"/>
      <c r="KNX3" s="151"/>
      <c r="KNY3" s="151"/>
      <c r="KNZ3" s="151"/>
      <c r="KOA3" s="151"/>
      <c r="KOB3" s="151"/>
      <c r="KOC3" s="151"/>
      <c r="KOD3" s="151"/>
      <c r="KOE3" s="151"/>
      <c r="KOF3" s="151"/>
      <c r="KOG3" s="151"/>
      <c r="KOH3" s="151"/>
      <c r="KOI3" s="151"/>
      <c r="KOJ3" s="151"/>
      <c r="KOK3" s="151"/>
      <c r="KOL3" s="151"/>
      <c r="KOM3" s="151"/>
      <c r="KON3" s="151"/>
      <c r="KOO3" s="151"/>
      <c r="KOP3" s="151"/>
      <c r="KOQ3" s="151"/>
      <c r="KOR3" s="151"/>
      <c r="KOS3" s="151"/>
      <c r="KOT3" s="151"/>
      <c r="KOU3" s="151"/>
      <c r="KOV3" s="151"/>
      <c r="KOW3" s="151"/>
      <c r="KOX3" s="151"/>
      <c r="KOY3" s="151"/>
      <c r="KOZ3" s="151"/>
      <c r="KPA3" s="151"/>
      <c r="KPB3" s="151"/>
      <c r="KPD3" s="151"/>
      <c r="KPE3" s="151"/>
      <c r="KPF3" s="151"/>
      <c r="KPG3" s="151"/>
      <c r="KPH3" s="151"/>
      <c r="KPI3" s="151"/>
      <c r="KPJ3" s="151"/>
      <c r="KPK3" s="151"/>
      <c r="KPL3" s="151"/>
      <c r="KPM3" s="151"/>
      <c r="KPN3" s="151"/>
      <c r="KPO3" s="151"/>
      <c r="KPP3" s="151"/>
      <c r="KPQ3" s="151"/>
      <c r="KPR3" s="151"/>
      <c r="KPS3" s="151"/>
      <c r="KPT3" s="151"/>
      <c r="KPU3" s="151"/>
      <c r="KPV3" s="151"/>
      <c r="KPW3" s="151"/>
      <c r="KPX3" s="151"/>
      <c r="KPY3" s="151"/>
      <c r="KPZ3" s="151"/>
      <c r="KQA3" s="151"/>
      <c r="KQB3" s="151"/>
      <c r="KQC3" s="151"/>
      <c r="KQD3" s="151"/>
      <c r="KQE3" s="151"/>
      <c r="KQF3" s="151"/>
      <c r="KQG3" s="151"/>
      <c r="KQH3" s="151"/>
      <c r="KQI3" s="151"/>
      <c r="KQJ3" s="151"/>
      <c r="KQL3" s="151"/>
      <c r="KQM3" s="151"/>
      <c r="KQN3" s="151"/>
      <c r="KQO3" s="151"/>
      <c r="KQP3" s="151"/>
      <c r="KQQ3" s="151"/>
      <c r="KQR3" s="151"/>
      <c r="KQS3" s="151"/>
      <c r="KQT3" s="151"/>
      <c r="KQU3" s="151"/>
      <c r="KQV3" s="151"/>
      <c r="KQW3" s="151"/>
      <c r="KQX3" s="151"/>
      <c r="KQY3" s="151"/>
      <c r="KQZ3" s="151"/>
      <c r="KRA3" s="151"/>
      <c r="KRB3" s="151"/>
      <c r="KRC3" s="151"/>
      <c r="KRD3" s="151"/>
      <c r="KRE3" s="151"/>
      <c r="KRF3" s="151"/>
      <c r="KRG3" s="151"/>
      <c r="KRH3" s="151"/>
      <c r="KRI3" s="151"/>
      <c r="KRJ3" s="151"/>
      <c r="KRK3" s="151"/>
      <c r="KRL3" s="151"/>
      <c r="KRM3" s="151"/>
      <c r="KRN3" s="151"/>
      <c r="KRO3" s="151"/>
      <c r="KRP3" s="151"/>
      <c r="KRQ3" s="151"/>
      <c r="KRR3" s="151"/>
      <c r="KRT3" s="151"/>
      <c r="KRU3" s="151"/>
      <c r="KRV3" s="151"/>
      <c r="KRW3" s="151"/>
      <c r="KRX3" s="151"/>
      <c r="KRY3" s="151"/>
      <c r="KRZ3" s="151"/>
      <c r="KSA3" s="151"/>
      <c r="KSB3" s="151"/>
      <c r="KSC3" s="151"/>
      <c r="KSD3" s="151"/>
      <c r="KSE3" s="151"/>
      <c r="KSF3" s="151"/>
      <c r="KSG3" s="151"/>
      <c r="KSH3" s="151"/>
      <c r="KSI3" s="151"/>
      <c r="KSJ3" s="151"/>
      <c r="KSK3" s="151"/>
      <c r="KSL3" s="151"/>
      <c r="KSM3" s="151"/>
      <c r="KSN3" s="151"/>
      <c r="KSO3" s="151"/>
      <c r="KSP3" s="151"/>
      <c r="KSQ3" s="151"/>
      <c r="KSR3" s="151"/>
      <c r="KSS3" s="151"/>
      <c r="KST3" s="151"/>
      <c r="KSU3" s="151"/>
      <c r="KSV3" s="151"/>
      <c r="KSW3" s="151"/>
      <c r="KSX3" s="151"/>
      <c r="KSY3" s="151"/>
      <c r="KSZ3" s="151"/>
      <c r="KTB3" s="151"/>
      <c r="KTC3" s="151"/>
      <c r="KTD3" s="151"/>
      <c r="KTE3" s="151"/>
      <c r="KTF3" s="151"/>
      <c r="KTG3" s="151"/>
      <c r="KTH3" s="151"/>
      <c r="KTI3" s="151"/>
      <c r="KTJ3" s="151"/>
      <c r="KTK3" s="151"/>
      <c r="KTL3" s="151"/>
      <c r="KTM3" s="151"/>
      <c r="KTN3" s="151"/>
      <c r="KTO3" s="151"/>
      <c r="KTP3" s="151"/>
      <c r="KTQ3" s="151"/>
      <c r="KTR3" s="151"/>
      <c r="KTS3" s="151"/>
      <c r="KTT3" s="151"/>
      <c r="KTU3" s="151"/>
      <c r="KTV3" s="151"/>
      <c r="KTW3" s="151"/>
      <c r="KTX3" s="151"/>
      <c r="KTY3" s="151"/>
      <c r="KTZ3" s="151"/>
      <c r="KUA3" s="151"/>
      <c r="KUB3" s="151"/>
      <c r="KUC3" s="151"/>
      <c r="KUD3" s="151"/>
      <c r="KUE3" s="151"/>
      <c r="KUF3" s="151"/>
      <c r="KUG3" s="151"/>
      <c r="KUH3" s="151"/>
      <c r="KUJ3" s="151"/>
      <c r="KUK3" s="151"/>
      <c r="KUL3" s="151"/>
      <c r="KUM3" s="151"/>
      <c r="KUN3" s="151"/>
      <c r="KUO3" s="151"/>
      <c r="KUP3" s="151"/>
      <c r="KUQ3" s="151"/>
      <c r="KUR3" s="151"/>
      <c r="KUS3" s="151"/>
      <c r="KUT3" s="151"/>
      <c r="KUU3" s="151"/>
      <c r="KUV3" s="151"/>
      <c r="KUW3" s="151"/>
      <c r="KUX3" s="151"/>
      <c r="KUY3" s="151"/>
      <c r="KUZ3" s="151"/>
      <c r="KVA3" s="151"/>
      <c r="KVB3" s="151"/>
      <c r="KVC3" s="151"/>
      <c r="KVD3" s="151"/>
      <c r="KVE3" s="151"/>
      <c r="KVF3" s="151"/>
      <c r="KVG3" s="151"/>
      <c r="KVH3" s="151"/>
      <c r="KVI3" s="151"/>
      <c r="KVJ3" s="151"/>
      <c r="KVK3" s="151"/>
      <c r="KVL3" s="151"/>
      <c r="KVM3" s="151"/>
      <c r="KVN3" s="151"/>
      <c r="KVO3" s="151"/>
      <c r="KVP3" s="151"/>
      <c r="KVR3" s="151"/>
      <c r="KVS3" s="151"/>
      <c r="KVT3" s="151"/>
      <c r="KVU3" s="151"/>
      <c r="KVV3" s="151"/>
      <c r="KVW3" s="151"/>
      <c r="KVX3" s="151"/>
      <c r="KVY3" s="151"/>
      <c r="KVZ3" s="151"/>
      <c r="KWA3" s="151"/>
      <c r="KWB3" s="151"/>
      <c r="KWC3" s="151"/>
      <c r="KWD3" s="151"/>
      <c r="KWE3" s="151"/>
      <c r="KWF3" s="151"/>
      <c r="KWG3" s="151"/>
      <c r="KWH3" s="151"/>
      <c r="KWI3" s="151"/>
      <c r="KWJ3" s="151"/>
      <c r="KWK3" s="151"/>
      <c r="KWL3" s="151"/>
      <c r="KWM3" s="151"/>
      <c r="KWN3" s="151"/>
      <c r="KWO3" s="151"/>
      <c r="KWP3" s="151"/>
      <c r="KWQ3" s="151"/>
      <c r="KWR3" s="151"/>
      <c r="KWS3" s="151"/>
      <c r="KWT3" s="151"/>
      <c r="KWU3" s="151"/>
      <c r="KWV3" s="151"/>
      <c r="KWW3" s="151"/>
      <c r="KWX3" s="151"/>
      <c r="KWZ3" s="151"/>
      <c r="KXA3" s="151"/>
      <c r="KXB3" s="151"/>
      <c r="KXC3" s="151"/>
      <c r="KXD3" s="151"/>
      <c r="KXE3" s="151"/>
      <c r="KXF3" s="151"/>
      <c r="KXG3" s="151"/>
      <c r="KXH3" s="151"/>
      <c r="KXI3" s="151"/>
      <c r="KXJ3" s="151"/>
      <c r="KXK3" s="151"/>
      <c r="KXL3" s="151"/>
      <c r="KXM3" s="151"/>
      <c r="KXN3" s="151"/>
      <c r="KXO3" s="151"/>
      <c r="KXP3" s="151"/>
      <c r="KXQ3" s="151"/>
      <c r="KXR3" s="151"/>
      <c r="KXS3" s="151"/>
      <c r="KXT3" s="151"/>
      <c r="KXU3" s="151"/>
      <c r="KXV3" s="151"/>
      <c r="KXW3" s="151"/>
      <c r="KXX3" s="151"/>
      <c r="KXY3" s="151"/>
      <c r="KXZ3" s="151"/>
      <c r="KYA3" s="151"/>
      <c r="KYB3" s="151"/>
      <c r="KYC3" s="151"/>
      <c r="KYD3" s="151"/>
      <c r="KYE3" s="151"/>
      <c r="KYF3" s="151"/>
      <c r="KYH3" s="151"/>
      <c r="KYI3" s="151"/>
      <c r="KYJ3" s="151"/>
      <c r="KYK3" s="151"/>
      <c r="KYL3" s="151"/>
      <c r="KYM3" s="151"/>
      <c r="KYN3" s="151"/>
      <c r="KYO3" s="151"/>
      <c r="KYP3" s="151"/>
      <c r="KYQ3" s="151"/>
      <c r="KYR3" s="151"/>
      <c r="KYS3" s="151"/>
      <c r="KYT3" s="151"/>
      <c r="KYU3" s="151"/>
      <c r="KYV3" s="151"/>
      <c r="KYW3" s="151"/>
      <c r="KYX3" s="151"/>
      <c r="KYY3" s="151"/>
      <c r="KYZ3" s="151"/>
      <c r="KZA3" s="151"/>
      <c r="KZB3" s="151"/>
      <c r="KZC3" s="151"/>
      <c r="KZD3" s="151"/>
      <c r="KZE3" s="151"/>
      <c r="KZF3" s="151"/>
      <c r="KZG3" s="151"/>
      <c r="KZH3" s="151"/>
      <c r="KZI3" s="151"/>
      <c r="KZJ3" s="151"/>
      <c r="KZK3" s="151"/>
      <c r="KZL3" s="151"/>
      <c r="KZM3" s="151"/>
      <c r="KZN3" s="151"/>
      <c r="KZP3" s="151"/>
      <c r="KZQ3" s="151"/>
      <c r="KZR3" s="151"/>
      <c r="KZS3" s="151"/>
      <c r="KZT3" s="151"/>
      <c r="KZU3" s="151"/>
      <c r="KZV3" s="151"/>
      <c r="KZW3" s="151"/>
      <c r="KZX3" s="151"/>
      <c r="KZY3" s="151"/>
      <c r="KZZ3" s="151"/>
      <c r="LAA3" s="151"/>
      <c r="LAB3" s="151"/>
      <c r="LAC3" s="151"/>
      <c r="LAD3" s="151"/>
      <c r="LAE3" s="151"/>
      <c r="LAF3" s="151"/>
      <c r="LAG3" s="151"/>
      <c r="LAH3" s="151"/>
      <c r="LAI3" s="151"/>
      <c r="LAJ3" s="151"/>
      <c r="LAK3" s="151"/>
      <c r="LAL3" s="151"/>
      <c r="LAM3" s="151"/>
      <c r="LAN3" s="151"/>
      <c r="LAO3" s="151"/>
      <c r="LAP3" s="151"/>
      <c r="LAQ3" s="151"/>
      <c r="LAR3" s="151"/>
      <c r="LAS3" s="151"/>
      <c r="LAT3" s="151"/>
      <c r="LAU3" s="151"/>
      <c r="LAV3" s="151"/>
      <c r="LAX3" s="151"/>
      <c r="LAY3" s="151"/>
      <c r="LAZ3" s="151"/>
      <c r="LBA3" s="151"/>
      <c r="LBB3" s="151"/>
      <c r="LBC3" s="151"/>
      <c r="LBD3" s="151"/>
      <c r="LBE3" s="151"/>
      <c r="LBF3" s="151"/>
      <c r="LBG3" s="151"/>
      <c r="LBH3" s="151"/>
      <c r="LBI3" s="151"/>
      <c r="LBJ3" s="151"/>
      <c r="LBK3" s="151"/>
      <c r="LBL3" s="151"/>
      <c r="LBM3" s="151"/>
      <c r="LBN3" s="151"/>
      <c r="LBO3" s="151"/>
      <c r="LBP3" s="151"/>
      <c r="LBQ3" s="151"/>
      <c r="LBR3" s="151"/>
      <c r="LBS3" s="151"/>
      <c r="LBT3" s="151"/>
      <c r="LBU3" s="151"/>
      <c r="LBV3" s="151"/>
      <c r="LBW3" s="151"/>
      <c r="LBX3" s="151"/>
      <c r="LBY3" s="151"/>
      <c r="LBZ3" s="151"/>
      <c r="LCA3" s="151"/>
      <c r="LCB3" s="151"/>
      <c r="LCC3" s="151"/>
      <c r="LCD3" s="151"/>
      <c r="LCF3" s="151"/>
      <c r="LCG3" s="151"/>
      <c r="LCH3" s="151"/>
      <c r="LCI3" s="151"/>
      <c r="LCJ3" s="151"/>
      <c r="LCK3" s="151"/>
      <c r="LCL3" s="151"/>
      <c r="LCM3" s="151"/>
      <c r="LCN3" s="151"/>
      <c r="LCO3" s="151"/>
      <c r="LCP3" s="151"/>
      <c r="LCQ3" s="151"/>
      <c r="LCR3" s="151"/>
      <c r="LCS3" s="151"/>
      <c r="LCT3" s="151"/>
      <c r="LCU3" s="151"/>
      <c r="LCV3" s="151"/>
      <c r="LCW3" s="151"/>
      <c r="LCX3" s="151"/>
      <c r="LCY3" s="151"/>
      <c r="LCZ3" s="151"/>
      <c r="LDA3" s="151"/>
      <c r="LDB3" s="151"/>
      <c r="LDC3" s="151"/>
      <c r="LDD3" s="151"/>
      <c r="LDE3" s="151"/>
      <c r="LDF3" s="151"/>
      <c r="LDG3" s="151"/>
      <c r="LDH3" s="151"/>
      <c r="LDI3" s="151"/>
      <c r="LDJ3" s="151"/>
      <c r="LDK3" s="151"/>
      <c r="LDL3" s="151"/>
      <c r="LDN3" s="151"/>
      <c r="LDO3" s="151"/>
      <c r="LDP3" s="151"/>
      <c r="LDQ3" s="151"/>
      <c r="LDR3" s="151"/>
      <c r="LDS3" s="151"/>
      <c r="LDT3" s="151"/>
      <c r="LDU3" s="151"/>
      <c r="LDV3" s="151"/>
      <c r="LDW3" s="151"/>
      <c r="LDX3" s="151"/>
      <c r="LDY3" s="151"/>
      <c r="LDZ3" s="151"/>
      <c r="LEA3" s="151"/>
      <c r="LEB3" s="151"/>
      <c r="LEC3" s="151"/>
      <c r="LED3" s="151"/>
      <c r="LEE3" s="151"/>
      <c r="LEF3" s="151"/>
      <c r="LEG3" s="151"/>
      <c r="LEH3" s="151"/>
      <c r="LEI3" s="151"/>
      <c r="LEJ3" s="151"/>
      <c r="LEK3" s="151"/>
      <c r="LEL3" s="151"/>
      <c r="LEM3" s="151"/>
      <c r="LEN3" s="151"/>
      <c r="LEO3" s="151"/>
      <c r="LEP3" s="151"/>
      <c r="LEQ3" s="151"/>
      <c r="LER3" s="151"/>
      <c r="LES3" s="151"/>
      <c r="LET3" s="151"/>
      <c r="LEV3" s="151"/>
      <c r="LEW3" s="151"/>
      <c r="LEX3" s="151"/>
      <c r="LEY3" s="151"/>
      <c r="LEZ3" s="151"/>
      <c r="LFA3" s="151"/>
      <c r="LFB3" s="151"/>
      <c r="LFC3" s="151"/>
      <c r="LFD3" s="151"/>
      <c r="LFE3" s="151"/>
      <c r="LFF3" s="151"/>
      <c r="LFG3" s="151"/>
      <c r="LFH3" s="151"/>
      <c r="LFI3" s="151"/>
      <c r="LFJ3" s="151"/>
      <c r="LFK3" s="151"/>
      <c r="LFL3" s="151"/>
      <c r="LFM3" s="151"/>
      <c r="LFN3" s="151"/>
      <c r="LFO3" s="151"/>
      <c r="LFP3" s="151"/>
      <c r="LFQ3" s="151"/>
      <c r="LFR3" s="151"/>
      <c r="LFS3" s="151"/>
      <c r="LFT3" s="151"/>
      <c r="LFU3" s="151"/>
      <c r="LFV3" s="151"/>
      <c r="LFW3" s="151"/>
      <c r="LFX3" s="151"/>
      <c r="LFY3" s="151"/>
      <c r="LFZ3" s="151"/>
      <c r="LGA3" s="151"/>
      <c r="LGB3" s="151"/>
      <c r="LGD3" s="151"/>
      <c r="LGE3" s="151"/>
      <c r="LGF3" s="151"/>
      <c r="LGG3" s="151"/>
      <c r="LGH3" s="151"/>
      <c r="LGI3" s="151"/>
      <c r="LGJ3" s="151"/>
      <c r="LGK3" s="151"/>
      <c r="LGL3" s="151"/>
      <c r="LGM3" s="151"/>
      <c r="LGN3" s="151"/>
      <c r="LGO3" s="151"/>
      <c r="LGP3" s="151"/>
      <c r="LGQ3" s="151"/>
      <c r="LGR3" s="151"/>
      <c r="LGS3" s="151"/>
      <c r="LGT3" s="151"/>
      <c r="LGU3" s="151"/>
      <c r="LGV3" s="151"/>
      <c r="LGW3" s="151"/>
      <c r="LGX3" s="151"/>
      <c r="LGY3" s="151"/>
      <c r="LGZ3" s="151"/>
      <c r="LHA3" s="151"/>
      <c r="LHB3" s="151"/>
      <c r="LHC3" s="151"/>
      <c r="LHD3" s="151"/>
      <c r="LHE3" s="151"/>
      <c r="LHF3" s="151"/>
      <c r="LHG3" s="151"/>
      <c r="LHH3" s="151"/>
      <c r="LHI3" s="151"/>
      <c r="LHJ3" s="151"/>
      <c r="LHL3" s="151"/>
      <c r="LHM3" s="151"/>
      <c r="LHN3" s="151"/>
      <c r="LHO3" s="151"/>
      <c r="LHP3" s="151"/>
      <c r="LHQ3" s="151"/>
      <c r="LHR3" s="151"/>
      <c r="LHS3" s="151"/>
      <c r="LHT3" s="151"/>
      <c r="LHU3" s="151"/>
      <c r="LHV3" s="151"/>
      <c r="LHW3" s="151"/>
      <c r="LHX3" s="151"/>
      <c r="LHY3" s="151"/>
      <c r="LHZ3" s="151"/>
      <c r="LIA3" s="151"/>
      <c r="LIB3" s="151"/>
      <c r="LIC3" s="151"/>
      <c r="LID3" s="151"/>
      <c r="LIE3" s="151"/>
      <c r="LIF3" s="151"/>
      <c r="LIG3" s="151"/>
      <c r="LIH3" s="151"/>
      <c r="LII3" s="151"/>
      <c r="LIJ3" s="151"/>
      <c r="LIK3" s="151"/>
      <c r="LIL3" s="151"/>
      <c r="LIM3" s="151"/>
      <c r="LIN3" s="151"/>
      <c r="LIO3" s="151"/>
      <c r="LIP3" s="151"/>
      <c r="LIQ3" s="151"/>
      <c r="LIR3" s="151"/>
      <c r="LIT3" s="151"/>
      <c r="LIU3" s="151"/>
      <c r="LIV3" s="151"/>
      <c r="LIW3" s="151"/>
      <c r="LIX3" s="151"/>
      <c r="LIY3" s="151"/>
      <c r="LIZ3" s="151"/>
      <c r="LJA3" s="151"/>
      <c r="LJB3" s="151"/>
      <c r="LJC3" s="151"/>
      <c r="LJD3" s="151"/>
      <c r="LJE3" s="151"/>
      <c r="LJF3" s="151"/>
      <c r="LJG3" s="151"/>
      <c r="LJH3" s="151"/>
      <c r="LJI3" s="151"/>
      <c r="LJJ3" s="151"/>
      <c r="LJK3" s="151"/>
      <c r="LJL3" s="151"/>
      <c r="LJM3" s="151"/>
      <c r="LJN3" s="151"/>
      <c r="LJO3" s="151"/>
      <c r="LJP3" s="151"/>
      <c r="LJQ3" s="151"/>
      <c r="LJR3" s="151"/>
      <c r="LJS3" s="151"/>
      <c r="LJT3" s="151"/>
      <c r="LJU3" s="151"/>
      <c r="LJV3" s="151"/>
      <c r="LJW3" s="151"/>
      <c r="LJX3" s="151"/>
      <c r="LJY3" s="151"/>
      <c r="LJZ3" s="151"/>
      <c r="LKB3" s="151"/>
      <c r="LKC3" s="151"/>
      <c r="LKD3" s="151"/>
      <c r="LKE3" s="151"/>
      <c r="LKF3" s="151"/>
      <c r="LKG3" s="151"/>
      <c r="LKH3" s="151"/>
      <c r="LKI3" s="151"/>
      <c r="LKJ3" s="151"/>
      <c r="LKK3" s="151"/>
      <c r="LKL3" s="151"/>
      <c r="LKM3" s="151"/>
      <c r="LKN3" s="151"/>
      <c r="LKO3" s="151"/>
      <c r="LKP3" s="151"/>
      <c r="LKQ3" s="151"/>
      <c r="LKR3" s="151"/>
      <c r="LKS3" s="151"/>
      <c r="LKT3" s="151"/>
      <c r="LKU3" s="151"/>
      <c r="LKV3" s="151"/>
      <c r="LKW3" s="151"/>
      <c r="LKX3" s="151"/>
      <c r="LKY3" s="151"/>
      <c r="LKZ3" s="151"/>
      <c r="LLA3" s="151"/>
      <c r="LLB3" s="151"/>
      <c r="LLC3" s="151"/>
      <c r="LLD3" s="151"/>
      <c r="LLE3" s="151"/>
      <c r="LLF3" s="151"/>
      <c r="LLG3" s="151"/>
      <c r="LLH3" s="151"/>
      <c r="LLJ3" s="151"/>
      <c r="LLK3" s="151"/>
      <c r="LLL3" s="151"/>
      <c r="LLM3" s="151"/>
      <c r="LLN3" s="151"/>
      <c r="LLO3" s="151"/>
      <c r="LLP3" s="151"/>
      <c r="LLQ3" s="151"/>
      <c r="LLR3" s="151"/>
      <c r="LLS3" s="151"/>
      <c r="LLT3" s="151"/>
      <c r="LLU3" s="151"/>
      <c r="LLV3" s="151"/>
      <c r="LLW3" s="151"/>
      <c r="LLX3" s="151"/>
      <c r="LLY3" s="151"/>
      <c r="LLZ3" s="151"/>
      <c r="LMA3" s="151"/>
      <c r="LMB3" s="151"/>
      <c r="LMC3" s="151"/>
      <c r="LMD3" s="151"/>
      <c r="LME3" s="151"/>
      <c r="LMF3" s="151"/>
      <c r="LMG3" s="151"/>
      <c r="LMH3" s="151"/>
      <c r="LMI3" s="151"/>
      <c r="LMJ3" s="151"/>
      <c r="LMK3" s="151"/>
      <c r="LML3" s="151"/>
      <c r="LMM3" s="151"/>
      <c r="LMN3" s="151"/>
      <c r="LMO3" s="151"/>
      <c r="LMP3" s="151"/>
      <c r="LMR3" s="151"/>
      <c r="LMS3" s="151"/>
      <c r="LMT3" s="151"/>
      <c r="LMU3" s="151"/>
      <c r="LMV3" s="151"/>
      <c r="LMW3" s="151"/>
      <c r="LMX3" s="151"/>
      <c r="LMY3" s="151"/>
      <c r="LMZ3" s="151"/>
      <c r="LNA3" s="151"/>
      <c r="LNB3" s="151"/>
      <c r="LNC3" s="151"/>
      <c r="LND3" s="151"/>
      <c r="LNE3" s="151"/>
      <c r="LNF3" s="151"/>
      <c r="LNG3" s="151"/>
      <c r="LNH3" s="151"/>
      <c r="LNI3" s="151"/>
      <c r="LNJ3" s="151"/>
      <c r="LNK3" s="151"/>
      <c r="LNL3" s="151"/>
      <c r="LNM3" s="151"/>
      <c r="LNN3" s="151"/>
      <c r="LNO3" s="151"/>
      <c r="LNP3" s="151"/>
      <c r="LNQ3" s="151"/>
      <c r="LNR3" s="151"/>
      <c r="LNS3" s="151"/>
      <c r="LNT3" s="151"/>
      <c r="LNU3" s="151"/>
      <c r="LNV3" s="151"/>
      <c r="LNW3" s="151"/>
      <c r="LNX3" s="151"/>
      <c r="LNZ3" s="151"/>
      <c r="LOA3" s="151"/>
      <c r="LOB3" s="151"/>
      <c r="LOC3" s="151"/>
      <c r="LOD3" s="151"/>
      <c r="LOE3" s="151"/>
      <c r="LOF3" s="151"/>
      <c r="LOG3" s="151"/>
      <c r="LOH3" s="151"/>
      <c r="LOI3" s="151"/>
      <c r="LOJ3" s="151"/>
      <c r="LOK3" s="151"/>
      <c r="LOL3" s="151"/>
      <c r="LOM3" s="151"/>
      <c r="LON3" s="151"/>
      <c r="LOO3" s="151"/>
      <c r="LOP3" s="151"/>
      <c r="LOQ3" s="151"/>
      <c r="LOR3" s="151"/>
      <c r="LOS3" s="151"/>
      <c r="LOT3" s="151"/>
      <c r="LOU3" s="151"/>
      <c r="LOV3" s="151"/>
      <c r="LOW3" s="151"/>
      <c r="LOX3" s="151"/>
      <c r="LOY3" s="151"/>
      <c r="LOZ3" s="151"/>
      <c r="LPA3" s="151"/>
      <c r="LPB3" s="151"/>
      <c r="LPC3" s="151"/>
      <c r="LPD3" s="151"/>
      <c r="LPE3" s="151"/>
      <c r="LPF3" s="151"/>
      <c r="LPH3" s="151"/>
      <c r="LPI3" s="151"/>
      <c r="LPJ3" s="151"/>
      <c r="LPK3" s="151"/>
      <c r="LPL3" s="151"/>
      <c r="LPM3" s="151"/>
      <c r="LPN3" s="151"/>
      <c r="LPO3" s="151"/>
      <c r="LPP3" s="151"/>
      <c r="LPQ3" s="151"/>
      <c r="LPR3" s="151"/>
      <c r="LPS3" s="151"/>
      <c r="LPT3" s="151"/>
      <c r="LPU3" s="151"/>
      <c r="LPV3" s="151"/>
      <c r="LPW3" s="151"/>
      <c r="LPX3" s="151"/>
      <c r="LPY3" s="151"/>
      <c r="LPZ3" s="151"/>
      <c r="LQA3" s="151"/>
      <c r="LQB3" s="151"/>
      <c r="LQC3" s="151"/>
      <c r="LQD3" s="151"/>
      <c r="LQE3" s="151"/>
      <c r="LQF3" s="151"/>
      <c r="LQG3" s="151"/>
      <c r="LQH3" s="151"/>
      <c r="LQI3" s="151"/>
      <c r="LQJ3" s="151"/>
      <c r="LQK3" s="151"/>
      <c r="LQL3" s="151"/>
      <c r="LQM3" s="151"/>
      <c r="LQN3" s="151"/>
      <c r="LQP3" s="151"/>
      <c r="LQQ3" s="151"/>
      <c r="LQR3" s="151"/>
      <c r="LQS3" s="151"/>
      <c r="LQT3" s="151"/>
      <c r="LQU3" s="151"/>
      <c r="LQV3" s="151"/>
      <c r="LQW3" s="151"/>
      <c r="LQX3" s="151"/>
      <c r="LQY3" s="151"/>
      <c r="LQZ3" s="151"/>
      <c r="LRA3" s="151"/>
      <c r="LRB3" s="151"/>
      <c r="LRC3" s="151"/>
      <c r="LRD3" s="151"/>
      <c r="LRE3" s="151"/>
      <c r="LRF3" s="151"/>
      <c r="LRG3" s="151"/>
      <c r="LRH3" s="151"/>
      <c r="LRI3" s="151"/>
      <c r="LRJ3" s="151"/>
      <c r="LRK3" s="151"/>
      <c r="LRL3" s="151"/>
      <c r="LRM3" s="151"/>
      <c r="LRN3" s="151"/>
      <c r="LRO3" s="151"/>
      <c r="LRP3" s="151"/>
      <c r="LRQ3" s="151"/>
      <c r="LRR3" s="151"/>
      <c r="LRS3" s="151"/>
      <c r="LRT3" s="151"/>
      <c r="LRU3" s="151"/>
      <c r="LRV3" s="151"/>
      <c r="LRX3" s="151"/>
      <c r="LRY3" s="151"/>
      <c r="LRZ3" s="151"/>
      <c r="LSA3" s="151"/>
      <c r="LSB3" s="151"/>
      <c r="LSC3" s="151"/>
      <c r="LSD3" s="151"/>
      <c r="LSE3" s="151"/>
      <c r="LSF3" s="151"/>
      <c r="LSG3" s="151"/>
      <c r="LSH3" s="151"/>
      <c r="LSI3" s="151"/>
      <c r="LSJ3" s="151"/>
      <c r="LSK3" s="151"/>
      <c r="LSL3" s="151"/>
      <c r="LSM3" s="151"/>
      <c r="LSN3" s="151"/>
      <c r="LSO3" s="151"/>
      <c r="LSP3" s="151"/>
      <c r="LSQ3" s="151"/>
      <c r="LSR3" s="151"/>
      <c r="LSS3" s="151"/>
      <c r="LST3" s="151"/>
      <c r="LSU3" s="151"/>
      <c r="LSV3" s="151"/>
      <c r="LSW3" s="151"/>
      <c r="LSX3" s="151"/>
      <c r="LSY3" s="151"/>
      <c r="LSZ3" s="151"/>
      <c r="LTA3" s="151"/>
      <c r="LTB3" s="151"/>
      <c r="LTC3" s="151"/>
      <c r="LTD3" s="151"/>
      <c r="LTF3" s="151"/>
      <c r="LTG3" s="151"/>
      <c r="LTH3" s="151"/>
      <c r="LTI3" s="151"/>
      <c r="LTJ3" s="151"/>
      <c r="LTK3" s="151"/>
      <c r="LTL3" s="151"/>
      <c r="LTM3" s="151"/>
      <c r="LTN3" s="151"/>
      <c r="LTO3" s="151"/>
      <c r="LTP3" s="151"/>
      <c r="LTQ3" s="151"/>
      <c r="LTR3" s="151"/>
      <c r="LTS3" s="151"/>
      <c r="LTT3" s="151"/>
      <c r="LTU3" s="151"/>
      <c r="LTV3" s="151"/>
      <c r="LTW3" s="151"/>
      <c r="LTX3" s="151"/>
      <c r="LTY3" s="151"/>
      <c r="LTZ3" s="151"/>
      <c r="LUA3" s="151"/>
      <c r="LUB3" s="151"/>
      <c r="LUC3" s="151"/>
      <c r="LUD3" s="151"/>
      <c r="LUE3" s="151"/>
      <c r="LUF3" s="151"/>
      <c r="LUG3" s="151"/>
      <c r="LUH3" s="151"/>
      <c r="LUI3" s="151"/>
      <c r="LUJ3" s="151"/>
      <c r="LUK3" s="151"/>
      <c r="LUL3" s="151"/>
      <c r="LUN3" s="151"/>
      <c r="LUO3" s="151"/>
      <c r="LUP3" s="151"/>
      <c r="LUQ3" s="151"/>
      <c r="LUR3" s="151"/>
      <c r="LUS3" s="151"/>
      <c r="LUT3" s="151"/>
      <c r="LUU3" s="151"/>
      <c r="LUV3" s="151"/>
      <c r="LUW3" s="151"/>
      <c r="LUX3" s="151"/>
      <c r="LUY3" s="151"/>
      <c r="LUZ3" s="151"/>
      <c r="LVA3" s="151"/>
      <c r="LVB3" s="151"/>
      <c r="LVC3" s="151"/>
      <c r="LVD3" s="151"/>
      <c r="LVE3" s="151"/>
      <c r="LVF3" s="151"/>
      <c r="LVG3" s="151"/>
      <c r="LVH3" s="151"/>
      <c r="LVI3" s="151"/>
      <c r="LVJ3" s="151"/>
      <c r="LVK3" s="151"/>
      <c r="LVL3" s="151"/>
      <c r="LVM3" s="151"/>
      <c r="LVN3" s="151"/>
      <c r="LVO3" s="151"/>
      <c r="LVP3" s="151"/>
      <c r="LVQ3" s="151"/>
      <c r="LVR3" s="151"/>
      <c r="LVS3" s="151"/>
      <c r="LVT3" s="151"/>
      <c r="LVV3" s="151"/>
      <c r="LVW3" s="151"/>
      <c r="LVX3" s="151"/>
      <c r="LVY3" s="151"/>
      <c r="LVZ3" s="151"/>
      <c r="LWA3" s="151"/>
      <c r="LWB3" s="151"/>
      <c r="LWC3" s="151"/>
      <c r="LWD3" s="151"/>
      <c r="LWE3" s="151"/>
      <c r="LWF3" s="151"/>
      <c r="LWG3" s="151"/>
      <c r="LWH3" s="151"/>
      <c r="LWI3" s="151"/>
      <c r="LWJ3" s="151"/>
      <c r="LWK3" s="151"/>
      <c r="LWL3" s="151"/>
      <c r="LWM3" s="151"/>
      <c r="LWN3" s="151"/>
      <c r="LWO3" s="151"/>
      <c r="LWP3" s="151"/>
      <c r="LWQ3" s="151"/>
      <c r="LWR3" s="151"/>
      <c r="LWS3" s="151"/>
      <c r="LWT3" s="151"/>
      <c r="LWU3" s="151"/>
      <c r="LWV3" s="151"/>
      <c r="LWW3" s="151"/>
      <c r="LWX3" s="151"/>
      <c r="LWY3" s="151"/>
      <c r="LWZ3" s="151"/>
      <c r="LXA3" s="151"/>
      <c r="LXB3" s="151"/>
      <c r="LXD3" s="151"/>
      <c r="LXE3" s="151"/>
      <c r="LXF3" s="151"/>
      <c r="LXG3" s="151"/>
      <c r="LXH3" s="151"/>
      <c r="LXI3" s="151"/>
      <c r="LXJ3" s="151"/>
      <c r="LXK3" s="151"/>
      <c r="LXL3" s="151"/>
      <c r="LXM3" s="151"/>
      <c r="LXN3" s="151"/>
      <c r="LXO3" s="151"/>
      <c r="LXP3" s="151"/>
      <c r="LXQ3" s="151"/>
      <c r="LXR3" s="151"/>
      <c r="LXS3" s="151"/>
      <c r="LXT3" s="151"/>
      <c r="LXU3" s="151"/>
      <c r="LXV3" s="151"/>
      <c r="LXW3" s="151"/>
      <c r="LXX3" s="151"/>
      <c r="LXY3" s="151"/>
      <c r="LXZ3" s="151"/>
      <c r="LYA3" s="151"/>
      <c r="LYB3" s="151"/>
      <c r="LYC3" s="151"/>
      <c r="LYD3" s="151"/>
      <c r="LYE3" s="151"/>
      <c r="LYF3" s="151"/>
      <c r="LYG3" s="151"/>
      <c r="LYH3" s="151"/>
      <c r="LYI3" s="151"/>
      <c r="LYJ3" s="151"/>
      <c r="LYL3" s="151"/>
      <c r="LYM3" s="151"/>
      <c r="LYN3" s="151"/>
      <c r="LYO3" s="151"/>
      <c r="LYP3" s="151"/>
      <c r="LYQ3" s="151"/>
      <c r="LYR3" s="151"/>
      <c r="LYS3" s="151"/>
      <c r="LYT3" s="151"/>
      <c r="LYU3" s="151"/>
      <c r="LYV3" s="151"/>
      <c r="LYW3" s="151"/>
      <c r="LYX3" s="151"/>
      <c r="LYY3" s="151"/>
      <c r="LYZ3" s="151"/>
      <c r="LZA3" s="151"/>
      <c r="LZB3" s="151"/>
      <c r="LZC3" s="151"/>
      <c r="LZD3" s="151"/>
      <c r="LZE3" s="151"/>
      <c r="LZF3" s="151"/>
      <c r="LZG3" s="151"/>
      <c r="LZH3" s="151"/>
      <c r="LZI3" s="151"/>
      <c r="LZJ3" s="151"/>
      <c r="LZK3" s="151"/>
      <c r="LZL3" s="151"/>
      <c r="LZM3" s="151"/>
      <c r="LZN3" s="151"/>
      <c r="LZO3" s="151"/>
      <c r="LZP3" s="151"/>
      <c r="LZQ3" s="151"/>
      <c r="LZR3" s="151"/>
      <c r="LZT3" s="151"/>
      <c r="LZU3" s="151"/>
      <c r="LZV3" s="151"/>
      <c r="LZW3" s="151"/>
      <c r="LZX3" s="151"/>
      <c r="LZY3" s="151"/>
      <c r="LZZ3" s="151"/>
      <c r="MAA3" s="151"/>
      <c r="MAB3" s="151"/>
      <c r="MAC3" s="151"/>
      <c r="MAD3" s="151"/>
      <c r="MAE3" s="151"/>
      <c r="MAF3" s="151"/>
      <c r="MAG3" s="151"/>
      <c r="MAH3" s="151"/>
      <c r="MAI3" s="151"/>
      <c r="MAJ3" s="151"/>
      <c r="MAK3" s="151"/>
      <c r="MAL3" s="151"/>
      <c r="MAM3" s="151"/>
      <c r="MAN3" s="151"/>
      <c r="MAO3" s="151"/>
      <c r="MAP3" s="151"/>
      <c r="MAQ3" s="151"/>
      <c r="MAR3" s="151"/>
      <c r="MAS3" s="151"/>
      <c r="MAT3" s="151"/>
      <c r="MAU3" s="151"/>
      <c r="MAV3" s="151"/>
      <c r="MAW3" s="151"/>
      <c r="MAX3" s="151"/>
      <c r="MAY3" s="151"/>
      <c r="MAZ3" s="151"/>
      <c r="MBB3" s="151"/>
      <c r="MBC3" s="151"/>
      <c r="MBD3" s="151"/>
      <c r="MBE3" s="151"/>
      <c r="MBF3" s="151"/>
      <c r="MBG3" s="151"/>
      <c r="MBH3" s="151"/>
      <c r="MBI3" s="151"/>
      <c r="MBJ3" s="151"/>
      <c r="MBK3" s="151"/>
      <c r="MBL3" s="151"/>
      <c r="MBM3" s="151"/>
      <c r="MBN3" s="151"/>
      <c r="MBO3" s="151"/>
      <c r="MBP3" s="151"/>
      <c r="MBQ3" s="151"/>
      <c r="MBR3" s="151"/>
      <c r="MBS3" s="151"/>
      <c r="MBT3" s="151"/>
      <c r="MBU3" s="151"/>
      <c r="MBV3" s="151"/>
      <c r="MBW3" s="151"/>
      <c r="MBX3" s="151"/>
      <c r="MBY3" s="151"/>
      <c r="MBZ3" s="151"/>
      <c r="MCA3" s="151"/>
      <c r="MCB3" s="151"/>
      <c r="MCC3" s="151"/>
      <c r="MCD3" s="151"/>
      <c r="MCE3" s="151"/>
      <c r="MCF3" s="151"/>
      <c r="MCG3" s="151"/>
      <c r="MCH3" s="151"/>
      <c r="MCJ3" s="151"/>
      <c r="MCK3" s="151"/>
      <c r="MCL3" s="151"/>
      <c r="MCM3" s="151"/>
      <c r="MCN3" s="151"/>
      <c r="MCO3" s="151"/>
      <c r="MCP3" s="151"/>
      <c r="MCQ3" s="151"/>
      <c r="MCR3" s="151"/>
      <c r="MCS3" s="151"/>
      <c r="MCT3" s="151"/>
      <c r="MCU3" s="151"/>
      <c r="MCV3" s="151"/>
      <c r="MCW3" s="151"/>
      <c r="MCX3" s="151"/>
      <c r="MCY3" s="151"/>
      <c r="MCZ3" s="151"/>
      <c r="MDA3" s="151"/>
      <c r="MDB3" s="151"/>
      <c r="MDC3" s="151"/>
      <c r="MDD3" s="151"/>
      <c r="MDE3" s="151"/>
      <c r="MDF3" s="151"/>
      <c r="MDG3" s="151"/>
      <c r="MDH3" s="151"/>
      <c r="MDI3" s="151"/>
      <c r="MDJ3" s="151"/>
      <c r="MDK3" s="151"/>
      <c r="MDL3" s="151"/>
      <c r="MDM3" s="151"/>
      <c r="MDN3" s="151"/>
      <c r="MDO3" s="151"/>
      <c r="MDP3" s="151"/>
      <c r="MDR3" s="151"/>
      <c r="MDS3" s="151"/>
      <c r="MDT3" s="151"/>
      <c r="MDU3" s="151"/>
      <c r="MDV3" s="151"/>
      <c r="MDW3" s="151"/>
      <c r="MDX3" s="151"/>
      <c r="MDY3" s="151"/>
      <c r="MDZ3" s="151"/>
      <c r="MEA3" s="151"/>
      <c r="MEB3" s="151"/>
      <c r="MEC3" s="151"/>
      <c r="MED3" s="151"/>
      <c r="MEE3" s="151"/>
      <c r="MEF3" s="151"/>
      <c r="MEG3" s="151"/>
      <c r="MEH3" s="151"/>
      <c r="MEI3" s="151"/>
      <c r="MEJ3" s="151"/>
      <c r="MEK3" s="151"/>
      <c r="MEL3" s="151"/>
      <c r="MEM3" s="151"/>
      <c r="MEN3" s="151"/>
      <c r="MEO3" s="151"/>
      <c r="MEP3" s="151"/>
      <c r="MEQ3" s="151"/>
      <c r="MER3" s="151"/>
      <c r="MES3" s="151"/>
      <c r="MET3" s="151"/>
      <c r="MEU3" s="151"/>
      <c r="MEV3" s="151"/>
      <c r="MEW3" s="151"/>
      <c r="MEX3" s="151"/>
      <c r="MEZ3" s="151"/>
      <c r="MFA3" s="151"/>
      <c r="MFB3" s="151"/>
      <c r="MFC3" s="151"/>
      <c r="MFD3" s="151"/>
      <c r="MFE3" s="151"/>
      <c r="MFF3" s="151"/>
      <c r="MFG3" s="151"/>
      <c r="MFH3" s="151"/>
      <c r="MFI3" s="151"/>
      <c r="MFJ3" s="151"/>
      <c r="MFK3" s="151"/>
      <c r="MFL3" s="151"/>
      <c r="MFM3" s="151"/>
      <c r="MFN3" s="151"/>
      <c r="MFO3" s="151"/>
      <c r="MFP3" s="151"/>
      <c r="MFQ3" s="151"/>
      <c r="MFR3" s="151"/>
      <c r="MFS3" s="151"/>
      <c r="MFT3" s="151"/>
      <c r="MFU3" s="151"/>
      <c r="MFV3" s="151"/>
      <c r="MFW3" s="151"/>
      <c r="MFX3" s="151"/>
      <c r="MFY3" s="151"/>
      <c r="MFZ3" s="151"/>
      <c r="MGA3" s="151"/>
      <c r="MGB3" s="151"/>
      <c r="MGC3" s="151"/>
      <c r="MGD3" s="151"/>
      <c r="MGE3" s="151"/>
      <c r="MGF3" s="151"/>
      <c r="MGH3" s="151"/>
      <c r="MGI3" s="151"/>
      <c r="MGJ3" s="151"/>
      <c r="MGK3" s="151"/>
      <c r="MGL3" s="151"/>
      <c r="MGM3" s="151"/>
      <c r="MGN3" s="151"/>
      <c r="MGO3" s="151"/>
      <c r="MGP3" s="151"/>
      <c r="MGQ3" s="151"/>
      <c r="MGR3" s="151"/>
      <c r="MGS3" s="151"/>
      <c r="MGT3" s="151"/>
      <c r="MGU3" s="151"/>
      <c r="MGV3" s="151"/>
      <c r="MGW3" s="151"/>
      <c r="MGX3" s="151"/>
      <c r="MGY3" s="151"/>
      <c r="MGZ3" s="151"/>
      <c r="MHA3" s="151"/>
      <c r="MHB3" s="151"/>
      <c r="MHC3" s="151"/>
      <c r="MHD3" s="151"/>
      <c r="MHE3" s="151"/>
      <c r="MHF3" s="151"/>
      <c r="MHG3" s="151"/>
      <c r="MHH3" s="151"/>
      <c r="MHI3" s="151"/>
      <c r="MHJ3" s="151"/>
      <c r="MHK3" s="151"/>
      <c r="MHL3" s="151"/>
      <c r="MHM3" s="151"/>
      <c r="MHN3" s="151"/>
      <c r="MHP3" s="151"/>
      <c r="MHQ3" s="151"/>
      <c r="MHR3" s="151"/>
      <c r="MHS3" s="151"/>
      <c r="MHT3" s="151"/>
      <c r="MHU3" s="151"/>
      <c r="MHV3" s="151"/>
      <c r="MHW3" s="151"/>
      <c r="MHX3" s="151"/>
      <c r="MHY3" s="151"/>
      <c r="MHZ3" s="151"/>
      <c r="MIA3" s="151"/>
      <c r="MIB3" s="151"/>
      <c r="MIC3" s="151"/>
      <c r="MID3" s="151"/>
      <c r="MIE3" s="151"/>
      <c r="MIF3" s="151"/>
      <c r="MIG3" s="151"/>
      <c r="MIH3" s="151"/>
      <c r="MII3" s="151"/>
      <c r="MIJ3" s="151"/>
      <c r="MIK3" s="151"/>
      <c r="MIL3" s="151"/>
      <c r="MIM3" s="151"/>
      <c r="MIN3" s="151"/>
      <c r="MIO3" s="151"/>
      <c r="MIP3" s="151"/>
      <c r="MIQ3" s="151"/>
      <c r="MIR3" s="151"/>
      <c r="MIS3" s="151"/>
      <c r="MIT3" s="151"/>
      <c r="MIU3" s="151"/>
      <c r="MIV3" s="151"/>
      <c r="MIX3" s="151"/>
      <c r="MIY3" s="151"/>
      <c r="MIZ3" s="151"/>
      <c r="MJA3" s="151"/>
      <c r="MJB3" s="151"/>
      <c r="MJC3" s="151"/>
      <c r="MJD3" s="151"/>
      <c r="MJE3" s="151"/>
      <c r="MJF3" s="151"/>
      <c r="MJG3" s="151"/>
      <c r="MJH3" s="151"/>
      <c r="MJI3" s="151"/>
      <c r="MJJ3" s="151"/>
      <c r="MJK3" s="151"/>
      <c r="MJL3" s="151"/>
      <c r="MJM3" s="151"/>
      <c r="MJN3" s="151"/>
      <c r="MJO3" s="151"/>
      <c r="MJP3" s="151"/>
      <c r="MJQ3" s="151"/>
      <c r="MJR3" s="151"/>
      <c r="MJS3" s="151"/>
      <c r="MJT3" s="151"/>
      <c r="MJU3" s="151"/>
      <c r="MJV3" s="151"/>
      <c r="MJW3" s="151"/>
      <c r="MJX3" s="151"/>
      <c r="MJY3" s="151"/>
      <c r="MJZ3" s="151"/>
      <c r="MKA3" s="151"/>
      <c r="MKB3" s="151"/>
      <c r="MKC3" s="151"/>
      <c r="MKD3" s="151"/>
      <c r="MKF3" s="151"/>
      <c r="MKG3" s="151"/>
      <c r="MKH3" s="151"/>
      <c r="MKI3" s="151"/>
      <c r="MKJ3" s="151"/>
      <c r="MKK3" s="151"/>
      <c r="MKL3" s="151"/>
      <c r="MKM3" s="151"/>
      <c r="MKN3" s="151"/>
      <c r="MKO3" s="151"/>
      <c r="MKP3" s="151"/>
      <c r="MKQ3" s="151"/>
      <c r="MKR3" s="151"/>
      <c r="MKS3" s="151"/>
      <c r="MKT3" s="151"/>
      <c r="MKU3" s="151"/>
      <c r="MKV3" s="151"/>
      <c r="MKW3" s="151"/>
      <c r="MKX3" s="151"/>
      <c r="MKY3" s="151"/>
      <c r="MKZ3" s="151"/>
      <c r="MLA3" s="151"/>
      <c r="MLB3" s="151"/>
      <c r="MLC3" s="151"/>
      <c r="MLD3" s="151"/>
      <c r="MLE3" s="151"/>
      <c r="MLF3" s="151"/>
      <c r="MLG3" s="151"/>
      <c r="MLH3" s="151"/>
      <c r="MLI3" s="151"/>
      <c r="MLJ3" s="151"/>
      <c r="MLK3" s="151"/>
      <c r="MLL3" s="151"/>
      <c r="MLN3" s="151"/>
      <c r="MLO3" s="151"/>
      <c r="MLP3" s="151"/>
      <c r="MLQ3" s="151"/>
      <c r="MLR3" s="151"/>
      <c r="MLS3" s="151"/>
      <c r="MLT3" s="151"/>
      <c r="MLU3" s="151"/>
      <c r="MLV3" s="151"/>
      <c r="MLW3" s="151"/>
      <c r="MLX3" s="151"/>
      <c r="MLY3" s="151"/>
      <c r="MLZ3" s="151"/>
      <c r="MMA3" s="151"/>
      <c r="MMB3" s="151"/>
      <c r="MMC3" s="151"/>
      <c r="MMD3" s="151"/>
      <c r="MME3" s="151"/>
      <c r="MMF3" s="151"/>
      <c r="MMG3" s="151"/>
      <c r="MMH3" s="151"/>
      <c r="MMI3" s="151"/>
      <c r="MMJ3" s="151"/>
      <c r="MMK3" s="151"/>
      <c r="MML3" s="151"/>
      <c r="MMM3" s="151"/>
      <c r="MMN3" s="151"/>
      <c r="MMO3" s="151"/>
      <c r="MMP3" s="151"/>
      <c r="MMQ3" s="151"/>
      <c r="MMR3" s="151"/>
      <c r="MMS3" s="151"/>
      <c r="MMT3" s="151"/>
      <c r="MMV3" s="151"/>
      <c r="MMW3" s="151"/>
      <c r="MMX3" s="151"/>
      <c r="MMY3" s="151"/>
      <c r="MMZ3" s="151"/>
      <c r="MNA3" s="151"/>
      <c r="MNB3" s="151"/>
      <c r="MNC3" s="151"/>
      <c r="MND3" s="151"/>
      <c r="MNE3" s="151"/>
      <c r="MNF3" s="151"/>
      <c r="MNG3" s="151"/>
      <c r="MNH3" s="151"/>
      <c r="MNI3" s="151"/>
      <c r="MNJ3" s="151"/>
      <c r="MNK3" s="151"/>
      <c r="MNL3" s="151"/>
      <c r="MNM3" s="151"/>
      <c r="MNN3" s="151"/>
      <c r="MNO3" s="151"/>
      <c r="MNP3" s="151"/>
      <c r="MNQ3" s="151"/>
      <c r="MNR3" s="151"/>
      <c r="MNS3" s="151"/>
      <c r="MNT3" s="151"/>
      <c r="MNU3" s="151"/>
      <c r="MNV3" s="151"/>
      <c r="MNW3" s="151"/>
      <c r="MNX3" s="151"/>
      <c r="MNY3" s="151"/>
      <c r="MNZ3" s="151"/>
      <c r="MOA3" s="151"/>
      <c r="MOB3" s="151"/>
      <c r="MOD3" s="151"/>
      <c r="MOE3" s="151"/>
      <c r="MOF3" s="151"/>
      <c r="MOG3" s="151"/>
      <c r="MOH3" s="151"/>
      <c r="MOI3" s="151"/>
      <c r="MOJ3" s="151"/>
      <c r="MOK3" s="151"/>
      <c r="MOL3" s="151"/>
      <c r="MOM3" s="151"/>
      <c r="MON3" s="151"/>
      <c r="MOO3" s="151"/>
      <c r="MOP3" s="151"/>
      <c r="MOQ3" s="151"/>
      <c r="MOR3" s="151"/>
      <c r="MOS3" s="151"/>
      <c r="MOT3" s="151"/>
      <c r="MOU3" s="151"/>
      <c r="MOV3" s="151"/>
      <c r="MOW3" s="151"/>
      <c r="MOX3" s="151"/>
      <c r="MOY3" s="151"/>
      <c r="MOZ3" s="151"/>
      <c r="MPA3" s="151"/>
      <c r="MPB3" s="151"/>
      <c r="MPC3" s="151"/>
      <c r="MPD3" s="151"/>
      <c r="MPE3" s="151"/>
      <c r="MPF3" s="151"/>
      <c r="MPG3" s="151"/>
      <c r="MPH3" s="151"/>
      <c r="MPI3" s="151"/>
      <c r="MPJ3" s="151"/>
      <c r="MPL3" s="151"/>
      <c r="MPM3" s="151"/>
      <c r="MPN3" s="151"/>
      <c r="MPO3" s="151"/>
      <c r="MPP3" s="151"/>
      <c r="MPQ3" s="151"/>
      <c r="MPR3" s="151"/>
      <c r="MPS3" s="151"/>
      <c r="MPT3" s="151"/>
      <c r="MPU3" s="151"/>
      <c r="MPV3" s="151"/>
      <c r="MPW3" s="151"/>
      <c r="MPX3" s="151"/>
      <c r="MPY3" s="151"/>
      <c r="MPZ3" s="151"/>
      <c r="MQA3" s="151"/>
      <c r="MQB3" s="151"/>
      <c r="MQC3" s="151"/>
      <c r="MQD3" s="151"/>
      <c r="MQE3" s="151"/>
      <c r="MQF3" s="151"/>
      <c r="MQG3" s="151"/>
      <c r="MQH3" s="151"/>
      <c r="MQI3" s="151"/>
      <c r="MQJ3" s="151"/>
      <c r="MQK3" s="151"/>
      <c r="MQL3" s="151"/>
      <c r="MQM3" s="151"/>
      <c r="MQN3" s="151"/>
      <c r="MQO3" s="151"/>
      <c r="MQP3" s="151"/>
      <c r="MQQ3" s="151"/>
      <c r="MQR3" s="151"/>
      <c r="MQT3" s="151"/>
      <c r="MQU3" s="151"/>
      <c r="MQV3" s="151"/>
      <c r="MQW3" s="151"/>
      <c r="MQX3" s="151"/>
      <c r="MQY3" s="151"/>
      <c r="MQZ3" s="151"/>
      <c r="MRA3" s="151"/>
      <c r="MRB3" s="151"/>
      <c r="MRC3" s="151"/>
      <c r="MRD3" s="151"/>
      <c r="MRE3" s="151"/>
      <c r="MRF3" s="151"/>
      <c r="MRG3" s="151"/>
      <c r="MRH3" s="151"/>
      <c r="MRI3" s="151"/>
      <c r="MRJ3" s="151"/>
      <c r="MRK3" s="151"/>
      <c r="MRL3" s="151"/>
      <c r="MRM3" s="151"/>
      <c r="MRN3" s="151"/>
      <c r="MRO3" s="151"/>
      <c r="MRP3" s="151"/>
      <c r="MRQ3" s="151"/>
      <c r="MRR3" s="151"/>
      <c r="MRS3" s="151"/>
      <c r="MRT3" s="151"/>
      <c r="MRU3" s="151"/>
      <c r="MRV3" s="151"/>
      <c r="MRW3" s="151"/>
      <c r="MRX3" s="151"/>
      <c r="MRY3" s="151"/>
      <c r="MRZ3" s="151"/>
      <c r="MSB3" s="151"/>
      <c r="MSC3" s="151"/>
      <c r="MSD3" s="151"/>
      <c r="MSE3" s="151"/>
      <c r="MSF3" s="151"/>
      <c r="MSG3" s="151"/>
      <c r="MSH3" s="151"/>
      <c r="MSI3" s="151"/>
      <c r="MSJ3" s="151"/>
      <c r="MSK3" s="151"/>
      <c r="MSL3" s="151"/>
      <c r="MSM3" s="151"/>
      <c r="MSN3" s="151"/>
      <c r="MSO3" s="151"/>
      <c r="MSP3" s="151"/>
      <c r="MSQ3" s="151"/>
      <c r="MSR3" s="151"/>
      <c r="MSS3" s="151"/>
      <c r="MST3" s="151"/>
      <c r="MSU3" s="151"/>
      <c r="MSV3" s="151"/>
      <c r="MSW3" s="151"/>
      <c r="MSX3" s="151"/>
      <c r="MSY3" s="151"/>
      <c r="MSZ3" s="151"/>
      <c r="MTA3" s="151"/>
      <c r="MTB3" s="151"/>
      <c r="MTC3" s="151"/>
      <c r="MTD3" s="151"/>
      <c r="MTE3" s="151"/>
      <c r="MTF3" s="151"/>
      <c r="MTG3" s="151"/>
      <c r="MTH3" s="151"/>
      <c r="MTJ3" s="151"/>
      <c r="MTK3" s="151"/>
      <c r="MTL3" s="151"/>
      <c r="MTM3" s="151"/>
      <c r="MTN3" s="151"/>
      <c r="MTO3" s="151"/>
      <c r="MTP3" s="151"/>
      <c r="MTQ3" s="151"/>
      <c r="MTR3" s="151"/>
      <c r="MTS3" s="151"/>
      <c r="MTT3" s="151"/>
      <c r="MTU3" s="151"/>
      <c r="MTV3" s="151"/>
      <c r="MTW3" s="151"/>
      <c r="MTX3" s="151"/>
      <c r="MTY3" s="151"/>
      <c r="MTZ3" s="151"/>
      <c r="MUA3" s="151"/>
      <c r="MUB3" s="151"/>
      <c r="MUC3" s="151"/>
      <c r="MUD3" s="151"/>
      <c r="MUE3" s="151"/>
      <c r="MUF3" s="151"/>
      <c r="MUG3" s="151"/>
      <c r="MUH3" s="151"/>
      <c r="MUI3" s="151"/>
      <c r="MUJ3" s="151"/>
      <c r="MUK3" s="151"/>
      <c r="MUL3" s="151"/>
      <c r="MUM3" s="151"/>
      <c r="MUN3" s="151"/>
      <c r="MUO3" s="151"/>
      <c r="MUP3" s="151"/>
      <c r="MUR3" s="151"/>
      <c r="MUS3" s="151"/>
      <c r="MUT3" s="151"/>
      <c r="MUU3" s="151"/>
      <c r="MUV3" s="151"/>
      <c r="MUW3" s="151"/>
      <c r="MUX3" s="151"/>
      <c r="MUY3" s="151"/>
      <c r="MUZ3" s="151"/>
      <c r="MVA3" s="151"/>
      <c r="MVB3" s="151"/>
      <c r="MVC3" s="151"/>
      <c r="MVD3" s="151"/>
      <c r="MVE3" s="151"/>
      <c r="MVF3" s="151"/>
      <c r="MVG3" s="151"/>
      <c r="MVH3" s="151"/>
      <c r="MVI3" s="151"/>
      <c r="MVJ3" s="151"/>
      <c r="MVK3" s="151"/>
      <c r="MVL3" s="151"/>
      <c r="MVM3" s="151"/>
      <c r="MVN3" s="151"/>
      <c r="MVO3" s="151"/>
      <c r="MVP3" s="151"/>
      <c r="MVQ3" s="151"/>
      <c r="MVR3" s="151"/>
      <c r="MVS3" s="151"/>
      <c r="MVT3" s="151"/>
      <c r="MVU3" s="151"/>
      <c r="MVV3" s="151"/>
      <c r="MVW3" s="151"/>
      <c r="MVX3" s="151"/>
      <c r="MVZ3" s="151"/>
      <c r="MWA3" s="151"/>
      <c r="MWB3" s="151"/>
      <c r="MWC3" s="151"/>
      <c r="MWD3" s="151"/>
      <c r="MWE3" s="151"/>
      <c r="MWF3" s="151"/>
      <c r="MWG3" s="151"/>
      <c r="MWH3" s="151"/>
      <c r="MWI3" s="151"/>
      <c r="MWJ3" s="151"/>
      <c r="MWK3" s="151"/>
      <c r="MWL3" s="151"/>
      <c r="MWM3" s="151"/>
      <c r="MWN3" s="151"/>
      <c r="MWO3" s="151"/>
      <c r="MWP3" s="151"/>
      <c r="MWQ3" s="151"/>
      <c r="MWR3" s="151"/>
      <c r="MWS3" s="151"/>
      <c r="MWT3" s="151"/>
      <c r="MWU3" s="151"/>
      <c r="MWV3" s="151"/>
      <c r="MWW3" s="151"/>
      <c r="MWX3" s="151"/>
      <c r="MWY3" s="151"/>
      <c r="MWZ3" s="151"/>
      <c r="MXA3" s="151"/>
      <c r="MXB3" s="151"/>
      <c r="MXC3" s="151"/>
      <c r="MXD3" s="151"/>
      <c r="MXE3" s="151"/>
      <c r="MXF3" s="151"/>
      <c r="MXH3" s="151"/>
      <c r="MXI3" s="151"/>
      <c r="MXJ3" s="151"/>
      <c r="MXK3" s="151"/>
      <c r="MXL3" s="151"/>
      <c r="MXM3" s="151"/>
      <c r="MXN3" s="151"/>
      <c r="MXO3" s="151"/>
      <c r="MXP3" s="151"/>
      <c r="MXQ3" s="151"/>
      <c r="MXR3" s="151"/>
      <c r="MXS3" s="151"/>
      <c r="MXT3" s="151"/>
      <c r="MXU3" s="151"/>
      <c r="MXV3" s="151"/>
      <c r="MXW3" s="151"/>
      <c r="MXX3" s="151"/>
      <c r="MXY3" s="151"/>
      <c r="MXZ3" s="151"/>
      <c r="MYA3" s="151"/>
      <c r="MYB3" s="151"/>
      <c r="MYC3" s="151"/>
      <c r="MYD3" s="151"/>
      <c r="MYE3" s="151"/>
      <c r="MYF3" s="151"/>
      <c r="MYG3" s="151"/>
      <c r="MYH3" s="151"/>
      <c r="MYI3" s="151"/>
      <c r="MYJ3" s="151"/>
      <c r="MYK3" s="151"/>
      <c r="MYL3" s="151"/>
      <c r="MYM3" s="151"/>
      <c r="MYN3" s="151"/>
      <c r="MYP3" s="151"/>
      <c r="MYQ3" s="151"/>
      <c r="MYR3" s="151"/>
      <c r="MYS3" s="151"/>
      <c r="MYT3" s="151"/>
      <c r="MYU3" s="151"/>
      <c r="MYV3" s="151"/>
      <c r="MYW3" s="151"/>
      <c r="MYX3" s="151"/>
      <c r="MYY3" s="151"/>
      <c r="MYZ3" s="151"/>
      <c r="MZA3" s="151"/>
      <c r="MZB3" s="151"/>
      <c r="MZC3" s="151"/>
      <c r="MZD3" s="151"/>
      <c r="MZE3" s="151"/>
      <c r="MZF3" s="151"/>
      <c r="MZG3" s="151"/>
      <c r="MZH3" s="151"/>
      <c r="MZI3" s="151"/>
      <c r="MZJ3" s="151"/>
      <c r="MZK3" s="151"/>
      <c r="MZL3" s="151"/>
      <c r="MZM3" s="151"/>
      <c r="MZN3" s="151"/>
      <c r="MZO3" s="151"/>
      <c r="MZP3" s="151"/>
      <c r="MZQ3" s="151"/>
      <c r="MZR3" s="151"/>
      <c r="MZS3" s="151"/>
      <c r="MZT3" s="151"/>
      <c r="MZU3" s="151"/>
      <c r="MZV3" s="151"/>
      <c r="MZX3" s="151"/>
      <c r="MZY3" s="151"/>
      <c r="MZZ3" s="151"/>
      <c r="NAA3" s="151"/>
      <c r="NAB3" s="151"/>
      <c r="NAC3" s="151"/>
      <c r="NAD3" s="151"/>
      <c r="NAE3" s="151"/>
      <c r="NAF3" s="151"/>
      <c r="NAG3" s="151"/>
      <c r="NAH3" s="151"/>
      <c r="NAI3" s="151"/>
      <c r="NAJ3" s="151"/>
      <c r="NAK3" s="151"/>
      <c r="NAL3" s="151"/>
      <c r="NAM3" s="151"/>
      <c r="NAN3" s="151"/>
      <c r="NAO3" s="151"/>
      <c r="NAP3" s="151"/>
      <c r="NAQ3" s="151"/>
      <c r="NAR3" s="151"/>
      <c r="NAS3" s="151"/>
      <c r="NAT3" s="151"/>
      <c r="NAU3" s="151"/>
      <c r="NAV3" s="151"/>
      <c r="NAW3" s="151"/>
      <c r="NAX3" s="151"/>
      <c r="NAY3" s="151"/>
      <c r="NAZ3" s="151"/>
      <c r="NBA3" s="151"/>
      <c r="NBB3" s="151"/>
      <c r="NBC3" s="151"/>
      <c r="NBD3" s="151"/>
      <c r="NBF3" s="151"/>
      <c r="NBG3" s="151"/>
      <c r="NBH3" s="151"/>
      <c r="NBI3" s="151"/>
      <c r="NBJ3" s="151"/>
      <c r="NBK3" s="151"/>
      <c r="NBL3" s="151"/>
      <c r="NBM3" s="151"/>
      <c r="NBN3" s="151"/>
      <c r="NBO3" s="151"/>
      <c r="NBP3" s="151"/>
      <c r="NBQ3" s="151"/>
      <c r="NBR3" s="151"/>
      <c r="NBS3" s="151"/>
      <c r="NBT3" s="151"/>
      <c r="NBU3" s="151"/>
      <c r="NBV3" s="151"/>
      <c r="NBW3" s="151"/>
      <c r="NBX3" s="151"/>
      <c r="NBY3" s="151"/>
      <c r="NBZ3" s="151"/>
      <c r="NCA3" s="151"/>
      <c r="NCB3" s="151"/>
      <c r="NCC3" s="151"/>
      <c r="NCD3" s="151"/>
      <c r="NCE3" s="151"/>
      <c r="NCF3" s="151"/>
      <c r="NCG3" s="151"/>
      <c r="NCH3" s="151"/>
      <c r="NCI3" s="151"/>
      <c r="NCJ3" s="151"/>
      <c r="NCK3" s="151"/>
      <c r="NCL3" s="151"/>
      <c r="NCN3" s="151"/>
      <c r="NCO3" s="151"/>
      <c r="NCP3" s="151"/>
      <c r="NCQ3" s="151"/>
      <c r="NCR3" s="151"/>
      <c r="NCS3" s="151"/>
      <c r="NCT3" s="151"/>
      <c r="NCU3" s="151"/>
      <c r="NCV3" s="151"/>
      <c r="NCW3" s="151"/>
      <c r="NCX3" s="151"/>
      <c r="NCY3" s="151"/>
      <c r="NCZ3" s="151"/>
      <c r="NDA3" s="151"/>
      <c r="NDB3" s="151"/>
      <c r="NDC3" s="151"/>
      <c r="NDD3" s="151"/>
      <c r="NDE3" s="151"/>
      <c r="NDF3" s="151"/>
      <c r="NDG3" s="151"/>
      <c r="NDH3" s="151"/>
      <c r="NDI3" s="151"/>
      <c r="NDJ3" s="151"/>
      <c r="NDK3" s="151"/>
      <c r="NDL3" s="151"/>
      <c r="NDM3" s="151"/>
      <c r="NDN3" s="151"/>
      <c r="NDO3" s="151"/>
      <c r="NDP3" s="151"/>
      <c r="NDQ3" s="151"/>
      <c r="NDR3" s="151"/>
      <c r="NDS3" s="151"/>
      <c r="NDT3" s="151"/>
      <c r="NDV3" s="151"/>
      <c r="NDW3" s="151"/>
      <c r="NDX3" s="151"/>
      <c r="NDY3" s="151"/>
      <c r="NDZ3" s="151"/>
      <c r="NEA3" s="151"/>
      <c r="NEB3" s="151"/>
      <c r="NEC3" s="151"/>
      <c r="NED3" s="151"/>
      <c r="NEE3" s="151"/>
      <c r="NEF3" s="151"/>
      <c r="NEG3" s="151"/>
      <c r="NEH3" s="151"/>
      <c r="NEI3" s="151"/>
      <c r="NEJ3" s="151"/>
      <c r="NEK3" s="151"/>
      <c r="NEL3" s="151"/>
      <c r="NEM3" s="151"/>
      <c r="NEN3" s="151"/>
      <c r="NEO3" s="151"/>
      <c r="NEP3" s="151"/>
      <c r="NEQ3" s="151"/>
      <c r="NER3" s="151"/>
      <c r="NES3" s="151"/>
      <c r="NET3" s="151"/>
      <c r="NEU3" s="151"/>
      <c r="NEV3" s="151"/>
      <c r="NEW3" s="151"/>
      <c r="NEX3" s="151"/>
      <c r="NEY3" s="151"/>
      <c r="NEZ3" s="151"/>
      <c r="NFA3" s="151"/>
      <c r="NFB3" s="151"/>
      <c r="NFD3" s="151"/>
      <c r="NFE3" s="151"/>
      <c r="NFF3" s="151"/>
      <c r="NFG3" s="151"/>
      <c r="NFH3" s="151"/>
      <c r="NFI3" s="151"/>
      <c r="NFJ3" s="151"/>
      <c r="NFK3" s="151"/>
      <c r="NFL3" s="151"/>
      <c r="NFM3" s="151"/>
      <c r="NFN3" s="151"/>
      <c r="NFO3" s="151"/>
      <c r="NFP3" s="151"/>
      <c r="NFQ3" s="151"/>
      <c r="NFR3" s="151"/>
      <c r="NFS3" s="151"/>
      <c r="NFT3" s="151"/>
      <c r="NFU3" s="151"/>
      <c r="NFV3" s="151"/>
      <c r="NFW3" s="151"/>
      <c r="NFX3" s="151"/>
      <c r="NFY3" s="151"/>
      <c r="NFZ3" s="151"/>
      <c r="NGA3" s="151"/>
      <c r="NGB3" s="151"/>
      <c r="NGC3" s="151"/>
      <c r="NGD3" s="151"/>
      <c r="NGE3" s="151"/>
      <c r="NGF3" s="151"/>
      <c r="NGG3" s="151"/>
      <c r="NGH3" s="151"/>
      <c r="NGI3" s="151"/>
      <c r="NGJ3" s="151"/>
      <c r="NGL3" s="151"/>
      <c r="NGM3" s="151"/>
      <c r="NGN3" s="151"/>
      <c r="NGO3" s="151"/>
      <c r="NGP3" s="151"/>
      <c r="NGQ3" s="151"/>
      <c r="NGR3" s="151"/>
      <c r="NGS3" s="151"/>
      <c r="NGT3" s="151"/>
      <c r="NGU3" s="151"/>
      <c r="NGV3" s="151"/>
      <c r="NGW3" s="151"/>
      <c r="NGX3" s="151"/>
      <c r="NGY3" s="151"/>
      <c r="NGZ3" s="151"/>
      <c r="NHA3" s="151"/>
      <c r="NHB3" s="151"/>
      <c r="NHC3" s="151"/>
      <c r="NHD3" s="151"/>
      <c r="NHE3" s="151"/>
      <c r="NHF3" s="151"/>
      <c r="NHG3" s="151"/>
      <c r="NHH3" s="151"/>
      <c r="NHI3" s="151"/>
      <c r="NHJ3" s="151"/>
      <c r="NHK3" s="151"/>
      <c r="NHL3" s="151"/>
      <c r="NHM3" s="151"/>
      <c r="NHN3" s="151"/>
      <c r="NHO3" s="151"/>
      <c r="NHP3" s="151"/>
      <c r="NHQ3" s="151"/>
      <c r="NHR3" s="151"/>
      <c r="NHT3" s="151"/>
      <c r="NHU3" s="151"/>
      <c r="NHV3" s="151"/>
      <c r="NHW3" s="151"/>
      <c r="NHX3" s="151"/>
      <c r="NHY3" s="151"/>
      <c r="NHZ3" s="151"/>
      <c r="NIA3" s="151"/>
      <c r="NIB3" s="151"/>
      <c r="NIC3" s="151"/>
      <c r="NID3" s="151"/>
      <c r="NIE3" s="151"/>
      <c r="NIF3" s="151"/>
      <c r="NIG3" s="151"/>
      <c r="NIH3" s="151"/>
      <c r="NII3" s="151"/>
      <c r="NIJ3" s="151"/>
      <c r="NIK3" s="151"/>
      <c r="NIL3" s="151"/>
      <c r="NIM3" s="151"/>
      <c r="NIN3" s="151"/>
      <c r="NIO3" s="151"/>
      <c r="NIP3" s="151"/>
      <c r="NIQ3" s="151"/>
      <c r="NIR3" s="151"/>
      <c r="NIS3" s="151"/>
      <c r="NIT3" s="151"/>
      <c r="NIU3" s="151"/>
      <c r="NIV3" s="151"/>
      <c r="NIW3" s="151"/>
      <c r="NIX3" s="151"/>
      <c r="NIY3" s="151"/>
      <c r="NIZ3" s="151"/>
      <c r="NJB3" s="151"/>
      <c r="NJC3" s="151"/>
      <c r="NJD3" s="151"/>
      <c r="NJE3" s="151"/>
      <c r="NJF3" s="151"/>
      <c r="NJG3" s="151"/>
      <c r="NJH3" s="151"/>
      <c r="NJI3" s="151"/>
      <c r="NJJ3" s="151"/>
      <c r="NJK3" s="151"/>
      <c r="NJL3" s="151"/>
      <c r="NJM3" s="151"/>
      <c r="NJN3" s="151"/>
      <c r="NJO3" s="151"/>
      <c r="NJP3" s="151"/>
      <c r="NJQ3" s="151"/>
      <c r="NJR3" s="151"/>
      <c r="NJS3" s="151"/>
      <c r="NJT3" s="151"/>
      <c r="NJU3" s="151"/>
      <c r="NJV3" s="151"/>
      <c r="NJW3" s="151"/>
      <c r="NJX3" s="151"/>
      <c r="NJY3" s="151"/>
      <c r="NJZ3" s="151"/>
      <c r="NKA3" s="151"/>
      <c r="NKB3" s="151"/>
      <c r="NKC3" s="151"/>
      <c r="NKD3" s="151"/>
      <c r="NKE3" s="151"/>
      <c r="NKF3" s="151"/>
      <c r="NKG3" s="151"/>
      <c r="NKH3" s="151"/>
      <c r="NKJ3" s="151"/>
      <c r="NKK3" s="151"/>
      <c r="NKL3" s="151"/>
      <c r="NKM3" s="151"/>
      <c r="NKN3" s="151"/>
      <c r="NKO3" s="151"/>
      <c r="NKP3" s="151"/>
      <c r="NKQ3" s="151"/>
      <c r="NKR3" s="151"/>
      <c r="NKS3" s="151"/>
      <c r="NKT3" s="151"/>
      <c r="NKU3" s="151"/>
      <c r="NKV3" s="151"/>
      <c r="NKW3" s="151"/>
      <c r="NKX3" s="151"/>
      <c r="NKY3" s="151"/>
      <c r="NKZ3" s="151"/>
      <c r="NLA3" s="151"/>
      <c r="NLB3" s="151"/>
      <c r="NLC3" s="151"/>
      <c r="NLD3" s="151"/>
      <c r="NLE3" s="151"/>
      <c r="NLF3" s="151"/>
      <c r="NLG3" s="151"/>
      <c r="NLH3" s="151"/>
      <c r="NLI3" s="151"/>
      <c r="NLJ3" s="151"/>
      <c r="NLK3" s="151"/>
      <c r="NLL3" s="151"/>
      <c r="NLM3" s="151"/>
      <c r="NLN3" s="151"/>
      <c r="NLO3" s="151"/>
      <c r="NLP3" s="151"/>
      <c r="NLR3" s="151"/>
      <c r="NLS3" s="151"/>
      <c r="NLT3" s="151"/>
      <c r="NLU3" s="151"/>
      <c r="NLV3" s="151"/>
      <c r="NLW3" s="151"/>
      <c r="NLX3" s="151"/>
      <c r="NLY3" s="151"/>
      <c r="NLZ3" s="151"/>
      <c r="NMA3" s="151"/>
      <c r="NMB3" s="151"/>
      <c r="NMC3" s="151"/>
      <c r="NMD3" s="151"/>
      <c r="NME3" s="151"/>
      <c r="NMF3" s="151"/>
      <c r="NMG3" s="151"/>
      <c r="NMH3" s="151"/>
      <c r="NMI3" s="151"/>
      <c r="NMJ3" s="151"/>
      <c r="NMK3" s="151"/>
      <c r="NML3" s="151"/>
      <c r="NMM3" s="151"/>
      <c r="NMN3" s="151"/>
      <c r="NMO3" s="151"/>
      <c r="NMP3" s="151"/>
      <c r="NMQ3" s="151"/>
      <c r="NMR3" s="151"/>
      <c r="NMS3" s="151"/>
      <c r="NMT3" s="151"/>
      <c r="NMU3" s="151"/>
      <c r="NMV3" s="151"/>
      <c r="NMW3" s="151"/>
      <c r="NMX3" s="151"/>
      <c r="NMZ3" s="151"/>
      <c r="NNA3" s="151"/>
      <c r="NNB3" s="151"/>
      <c r="NNC3" s="151"/>
      <c r="NND3" s="151"/>
      <c r="NNE3" s="151"/>
      <c r="NNF3" s="151"/>
      <c r="NNG3" s="151"/>
      <c r="NNH3" s="151"/>
      <c r="NNI3" s="151"/>
      <c r="NNJ3" s="151"/>
      <c r="NNK3" s="151"/>
      <c r="NNL3" s="151"/>
      <c r="NNM3" s="151"/>
      <c r="NNN3" s="151"/>
      <c r="NNO3" s="151"/>
      <c r="NNP3" s="151"/>
      <c r="NNQ3" s="151"/>
      <c r="NNR3" s="151"/>
      <c r="NNS3" s="151"/>
      <c r="NNT3" s="151"/>
      <c r="NNU3" s="151"/>
      <c r="NNV3" s="151"/>
      <c r="NNW3" s="151"/>
      <c r="NNX3" s="151"/>
      <c r="NNY3" s="151"/>
      <c r="NNZ3" s="151"/>
      <c r="NOA3" s="151"/>
      <c r="NOB3" s="151"/>
      <c r="NOC3" s="151"/>
      <c r="NOD3" s="151"/>
      <c r="NOE3" s="151"/>
      <c r="NOF3" s="151"/>
      <c r="NOH3" s="151"/>
      <c r="NOI3" s="151"/>
      <c r="NOJ3" s="151"/>
      <c r="NOK3" s="151"/>
      <c r="NOL3" s="151"/>
      <c r="NOM3" s="151"/>
      <c r="NON3" s="151"/>
      <c r="NOO3" s="151"/>
      <c r="NOP3" s="151"/>
      <c r="NOQ3" s="151"/>
      <c r="NOR3" s="151"/>
      <c r="NOS3" s="151"/>
      <c r="NOT3" s="151"/>
      <c r="NOU3" s="151"/>
      <c r="NOV3" s="151"/>
      <c r="NOW3" s="151"/>
      <c r="NOX3" s="151"/>
      <c r="NOY3" s="151"/>
      <c r="NOZ3" s="151"/>
      <c r="NPA3" s="151"/>
      <c r="NPB3" s="151"/>
      <c r="NPC3" s="151"/>
      <c r="NPD3" s="151"/>
      <c r="NPE3" s="151"/>
      <c r="NPF3" s="151"/>
      <c r="NPG3" s="151"/>
      <c r="NPH3" s="151"/>
      <c r="NPI3" s="151"/>
      <c r="NPJ3" s="151"/>
      <c r="NPK3" s="151"/>
      <c r="NPL3" s="151"/>
      <c r="NPM3" s="151"/>
      <c r="NPN3" s="151"/>
      <c r="NPP3" s="151"/>
      <c r="NPQ3" s="151"/>
      <c r="NPR3" s="151"/>
      <c r="NPS3" s="151"/>
      <c r="NPT3" s="151"/>
      <c r="NPU3" s="151"/>
      <c r="NPV3" s="151"/>
      <c r="NPW3" s="151"/>
      <c r="NPX3" s="151"/>
      <c r="NPY3" s="151"/>
      <c r="NPZ3" s="151"/>
      <c r="NQA3" s="151"/>
      <c r="NQB3" s="151"/>
      <c r="NQC3" s="151"/>
      <c r="NQD3" s="151"/>
      <c r="NQE3" s="151"/>
      <c r="NQF3" s="151"/>
      <c r="NQG3" s="151"/>
      <c r="NQH3" s="151"/>
      <c r="NQI3" s="151"/>
      <c r="NQJ3" s="151"/>
      <c r="NQK3" s="151"/>
      <c r="NQL3" s="151"/>
      <c r="NQM3" s="151"/>
      <c r="NQN3" s="151"/>
      <c r="NQO3" s="151"/>
      <c r="NQP3" s="151"/>
      <c r="NQQ3" s="151"/>
      <c r="NQR3" s="151"/>
      <c r="NQS3" s="151"/>
      <c r="NQT3" s="151"/>
      <c r="NQU3" s="151"/>
      <c r="NQV3" s="151"/>
      <c r="NQX3" s="151"/>
      <c r="NQY3" s="151"/>
      <c r="NQZ3" s="151"/>
      <c r="NRA3" s="151"/>
      <c r="NRB3" s="151"/>
      <c r="NRC3" s="151"/>
      <c r="NRD3" s="151"/>
      <c r="NRE3" s="151"/>
      <c r="NRF3" s="151"/>
      <c r="NRG3" s="151"/>
      <c r="NRH3" s="151"/>
      <c r="NRI3" s="151"/>
      <c r="NRJ3" s="151"/>
      <c r="NRK3" s="151"/>
      <c r="NRL3" s="151"/>
      <c r="NRM3" s="151"/>
      <c r="NRN3" s="151"/>
      <c r="NRO3" s="151"/>
      <c r="NRP3" s="151"/>
      <c r="NRQ3" s="151"/>
      <c r="NRR3" s="151"/>
      <c r="NRS3" s="151"/>
      <c r="NRT3" s="151"/>
      <c r="NRU3" s="151"/>
      <c r="NRV3" s="151"/>
      <c r="NRW3" s="151"/>
      <c r="NRX3" s="151"/>
      <c r="NRY3" s="151"/>
      <c r="NRZ3" s="151"/>
      <c r="NSA3" s="151"/>
      <c r="NSB3" s="151"/>
      <c r="NSC3" s="151"/>
      <c r="NSD3" s="151"/>
      <c r="NSF3" s="151"/>
      <c r="NSG3" s="151"/>
      <c r="NSH3" s="151"/>
      <c r="NSI3" s="151"/>
      <c r="NSJ3" s="151"/>
      <c r="NSK3" s="151"/>
      <c r="NSL3" s="151"/>
      <c r="NSM3" s="151"/>
      <c r="NSN3" s="151"/>
      <c r="NSO3" s="151"/>
      <c r="NSP3" s="151"/>
      <c r="NSQ3" s="151"/>
      <c r="NSR3" s="151"/>
      <c r="NSS3" s="151"/>
      <c r="NST3" s="151"/>
      <c r="NSU3" s="151"/>
      <c r="NSV3" s="151"/>
      <c r="NSW3" s="151"/>
      <c r="NSX3" s="151"/>
      <c r="NSY3" s="151"/>
      <c r="NSZ3" s="151"/>
      <c r="NTA3" s="151"/>
      <c r="NTB3" s="151"/>
      <c r="NTC3" s="151"/>
      <c r="NTD3" s="151"/>
      <c r="NTE3" s="151"/>
      <c r="NTF3" s="151"/>
      <c r="NTG3" s="151"/>
      <c r="NTH3" s="151"/>
      <c r="NTI3" s="151"/>
      <c r="NTJ3" s="151"/>
      <c r="NTK3" s="151"/>
      <c r="NTL3" s="151"/>
      <c r="NTN3" s="151"/>
      <c r="NTO3" s="151"/>
      <c r="NTP3" s="151"/>
      <c r="NTQ3" s="151"/>
      <c r="NTR3" s="151"/>
      <c r="NTS3" s="151"/>
      <c r="NTT3" s="151"/>
      <c r="NTU3" s="151"/>
      <c r="NTV3" s="151"/>
      <c r="NTW3" s="151"/>
      <c r="NTX3" s="151"/>
      <c r="NTY3" s="151"/>
      <c r="NTZ3" s="151"/>
      <c r="NUA3" s="151"/>
      <c r="NUB3" s="151"/>
      <c r="NUC3" s="151"/>
      <c r="NUD3" s="151"/>
      <c r="NUE3" s="151"/>
      <c r="NUF3" s="151"/>
      <c r="NUG3" s="151"/>
      <c r="NUH3" s="151"/>
      <c r="NUI3" s="151"/>
      <c r="NUJ3" s="151"/>
      <c r="NUK3" s="151"/>
      <c r="NUL3" s="151"/>
      <c r="NUM3" s="151"/>
      <c r="NUN3" s="151"/>
      <c r="NUO3" s="151"/>
      <c r="NUP3" s="151"/>
      <c r="NUQ3" s="151"/>
      <c r="NUR3" s="151"/>
      <c r="NUS3" s="151"/>
      <c r="NUT3" s="151"/>
      <c r="NUV3" s="151"/>
      <c r="NUW3" s="151"/>
      <c r="NUX3" s="151"/>
      <c r="NUY3" s="151"/>
      <c r="NUZ3" s="151"/>
      <c r="NVA3" s="151"/>
      <c r="NVB3" s="151"/>
      <c r="NVC3" s="151"/>
      <c r="NVD3" s="151"/>
      <c r="NVE3" s="151"/>
      <c r="NVF3" s="151"/>
      <c r="NVG3" s="151"/>
      <c r="NVH3" s="151"/>
      <c r="NVI3" s="151"/>
      <c r="NVJ3" s="151"/>
      <c r="NVK3" s="151"/>
      <c r="NVL3" s="151"/>
      <c r="NVM3" s="151"/>
      <c r="NVN3" s="151"/>
      <c r="NVO3" s="151"/>
      <c r="NVP3" s="151"/>
      <c r="NVQ3" s="151"/>
      <c r="NVR3" s="151"/>
      <c r="NVS3" s="151"/>
      <c r="NVT3" s="151"/>
      <c r="NVU3" s="151"/>
      <c r="NVV3" s="151"/>
      <c r="NVW3" s="151"/>
      <c r="NVX3" s="151"/>
      <c r="NVY3" s="151"/>
      <c r="NVZ3" s="151"/>
      <c r="NWA3" s="151"/>
      <c r="NWB3" s="151"/>
      <c r="NWD3" s="151"/>
      <c r="NWE3" s="151"/>
      <c r="NWF3" s="151"/>
      <c r="NWG3" s="151"/>
      <c r="NWH3" s="151"/>
      <c r="NWI3" s="151"/>
      <c r="NWJ3" s="151"/>
      <c r="NWK3" s="151"/>
      <c r="NWL3" s="151"/>
      <c r="NWM3" s="151"/>
      <c r="NWN3" s="151"/>
      <c r="NWO3" s="151"/>
      <c r="NWP3" s="151"/>
      <c r="NWQ3" s="151"/>
      <c r="NWR3" s="151"/>
      <c r="NWS3" s="151"/>
      <c r="NWT3" s="151"/>
      <c r="NWU3" s="151"/>
      <c r="NWV3" s="151"/>
      <c r="NWW3" s="151"/>
      <c r="NWX3" s="151"/>
      <c r="NWY3" s="151"/>
      <c r="NWZ3" s="151"/>
      <c r="NXA3" s="151"/>
      <c r="NXB3" s="151"/>
      <c r="NXC3" s="151"/>
      <c r="NXD3" s="151"/>
      <c r="NXE3" s="151"/>
      <c r="NXF3" s="151"/>
      <c r="NXG3" s="151"/>
      <c r="NXH3" s="151"/>
      <c r="NXI3" s="151"/>
      <c r="NXJ3" s="151"/>
      <c r="NXL3" s="151"/>
      <c r="NXM3" s="151"/>
      <c r="NXN3" s="151"/>
      <c r="NXO3" s="151"/>
      <c r="NXP3" s="151"/>
      <c r="NXQ3" s="151"/>
      <c r="NXR3" s="151"/>
      <c r="NXS3" s="151"/>
      <c r="NXT3" s="151"/>
      <c r="NXU3" s="151"/>
      <c r="NXV3" s="151"/>
      <c r="NXW3" s="151"/>
      <c r="NXX3" s="151"/>
      <c r="NXY3" s="151"/>
      <c r="NXZ3" s="151"/>
      <c r="NYA3" s="151"/>
      <c r="NYB3" s="151"/>
      <c r="NYC3" s="151"/>
      <c r="NYD3" s="151"/>
      <c r="NYE3" s="151"/>
      <c r="NYF3" s="151"/>
      <c r="NYG3" s="151"/>
      <c r="NYH3" s="151"/>
      <c r="NYI3" s="151"/>
      <c r="NYJ3" s="151"/>
      <c r="NYK3" s="151"/>
      <c r="NYL3" s="151"/>
      <c r="NYM3" s="151"/>
      <c r="NYN3" s="151"/>
      <c r="NYO3" s="151"/>
      <c r="NYP3" s="151"/>
      <c r="NYQ3" s="151"/>
      <c r="NYR3" s="151"/>
      <c r="NYT3" s="151"/>
      <c r="NYU3" s="151"/>
      <c r="NYV3" s="151"/>
      <c r="NYW3" s="151"/>
      <c r="NYX3" s="151"/>
      <c r="NYY3" s="151"/>
      <c r="NYZ3" s="151"/>
      <c r="NZA3" s="151"/>
      <c r="NZB3" s="151"/>
      <c r="NZC3" s="151"/>
      <c r="NZD3" s="151"/>
      <c r="NZE3" s="151"/>
      <c r="NZF3" s="151"/>
      <c r="NZG3" s="151"/>
      <c r="NZH3" s="151"/>
      <c r="NZI3" s="151"/>
      <c r="NZJ3" s="151"/>
      <c r="NZK3" s="151"/>
      <c r="NZL3" s="151"/>
      <c r="NZM3" s="151"/>
      <c r="NZN3" s="151"/>
      <c r="NZO3" s="151"/>
      <c r="NZP3" s="151"/>
      <c r="NZQ3" s="151"/>
      <c r="NZR3" s="151"/>
      <c r="NZS3" s="151"/>
      <c r="NZT3" s="151"/>
      <c r="NZU3" s="151"/>
      <c r="NZV3" s="151"/>
      <c r="NZW3" s="151"/>
      <c r="NZX3" s="151"/>
      <c r="NZY3" s="151"/>
      <c r="NZZ3" s="151"/>
      <c r="OAB3" s="151"/>
      <c r="OAC3" s="151"/>
      <c r="OAD3" s="151"/>
      <c r="OAE3" s="151"/>
      <c r="OAF3" s="151"/>
      <c r="OAG3" s="151"/>
      <c r="OAH3" s="151"/>
      <c r="OAI3" s="151"/>
      <c r="OAJ3" s="151"/>
      <c r="OAK3" s="151"/>
      <c r="OAL3" s="151"/>
      <c r="OAM3" s="151"/>
      <c r="OAN3" s="151"/>
      <c r="OAO3" s="151"/>
      <c r="OAP3" s="151"/>
      <c r="OAQ3" s="151"/>
      <c r="OAR3" s="151"/>
      <c r="OAS3" s="151"/>
      <c r="OAT3" s="151"/>
      <c r="OAU3" s="151"/>
      <c r="OAV3" s="151"/>
      <c r="OAW3" s="151"/>
      <c r="OAX3" s="151"/>
      <c r="OAY3" s="151"/>
      <c r="OAZ3" s="151"/>
      <c r="OBA3" s="151"/>
      <c r="OBB3" s="151"/>
      <c r="OBC3" s="151"/>
      <c r="OBD3" s="151"/>
      <c r="OBE3" s="151"/>
      <c r="OBF3" s="151"/>
      <c r="OBG3" s="151"/>
      <c r="OBH3" s="151"/>
      <c r="OBJ3" s="151"/>
      <c r="OBK3" s="151"/>
      <c r="OBL3" s="151"/>
      <c r="OBM3" s="151"/>
      <c r="OBN3" s="151"/>
      <c r="OBO3" s="151"/>
      <c r="OBP3" s="151"/>
      <c r="OBQ3" s="151"/>
      <c r="OBR3" s="151"/>
      <c r="OBS3" s="151"/>
      <c r="OBT3" s="151"/>
      <c r="OBU3" s="151"/>
      <c r="OBV3" s="151"/>
      <c r="OBW3" s="151"/>
      <c r="OBX3" s="151"/>
      <c r="OBY3" s="151"/>
      <c r="OBZ3" s="151"/>
      <c r="OCA3" s="151"/>
      <c r="OCB3" s="151"/>
      <c r="OCC3" s="151"/>
      <c r="OCD3" s="151"/>
      <c r="OCE3" s="151"/>
      <c r="OCF3" s="151"/>
      <c r="OCG3" s="151"/>
      <c r="OCH3" s="151"/>
      <c r="OCI3" s="151"/>
      <c r="OCJ3" s="151"/>
      <c r="OCK3" s="151"/>
      <c r="OCL3" s="151"/>
      <c r="OCM3" s="151"/>
      <c r="OCN3" s="151"/>
      <c r="OCO3" s="151"/>
      <c r="OCP3" s="151"/>
      <c r="OCR3" s="151"/>
      <c r="OCS3" s="151"/>
      <c r="OCT3" s="151"/>
      <c r="OCU3" s="151"/>
      <c r="OCV3" s="151"/>
      <c r="OCW3" s="151"/>
      <c r="OCX3" s="151"/>
      <c r="OCY3" s="151"/>
      <c r="OCZ3" s="151"/>
      <c r="ODA3" s="151"/>
      <c r="ODB3" s="151"/>
      <c r="ODC3" s="151"/>
      <c r="ODD3" s="151"/>
      <c r="ODE3" s="151"/>
      <c r="ODF3" s="151"/>
      <c r="ODG3" s="151"/>
      <c r="ODH3" s="151"/>
      <c r="ODI3" s="151"/>
      <c r="ODJ3" s="151"/>
      <c r="ODK3" s="151"/>
      <c r="ODL3" s="151"/>
      <c r="ODM3" s="151"/>
      <c r="ODN3" s="151"/>
      <c r="ODO3" s="151"/>
      <c r="ODP3" s="151"/>
      <c r="ODQ3" s="151"/>
      <c r="ODR3" s="151"/>
      <c r="ODS3" s="151"/>
      <c r="ODT3" s="151"/>
      <c r="ODU3" s="151"/>
      <c r="ODV3" s="151"/>
      <c r="ODW3" s="151"/>
      <c r="ODX3" s="151"/>
      <c r="ODZ3" s="151"/>
      <c r="OEA3" s="151"/>
      <c r="OEB3" s="151"/>
      <c r="OEC3" s="151"/>
      <c r="OED3" s="151"/>
      <c r="OEE3" s="151"/>
      <c r="OEF3" s="151"/>
      <c r="OEG3" s="151"/>
      <c r="OEH3" s="151"/>
      <c r="OEI3" s="151"/>
      <c r="OEJ3" s="151"/>
      <c r="OEK3" s="151"/>
      <c r="OEL3" s="151"/>
      <c r="OEM3" s="151"/>
      <c r="OEN3" s="151"/>
      <c r="OEO3" s="151"/>
      <c r="OEP3" s="151"/>
      <c r="OEQ3" s="151"/>
      <c r="OER3" s="151"/>
      <c r="OES3" s="151"/>
      <c r="OET3" s="151"/>
      <c r="OEU3" s="151"/>
      <c r="OEV3" s="151"/>
      <c r="OEW3" s="151"/>
      <c r="OEX3" s="151"/>
      <c r="OEY3" s="151"/>
      <c r="OEZ3" s="151"/>
      <c r="OFA3" s="151"/>
      <c r="OFB3" s="151"/>
      <c r="OFC3" s="151"/>
      <c r="OFD3" s="151"/>
      <c r="OFE3" s="151"/>
      <c r="OFF3" s="151"/>
      <c r="OFH3" s="151"/>
      <c r="OFI3" s="151"/>
      <c r="OFJ3" s="151"/>
      <c r="OFK3" s="151"/>
      <c r="OFL3" s="151"/>
      <c r="OFM3" s="151"/>
      <c r="OFN3" s="151"/>
      <c r="OFO3" s="151"/>
      <c r="OFP3" s="151"/>
      <c r="OFQ3" s="151"/>
      <c r="OFR3" s="151"/>
      <c r="OFS3" s="151"/>
      <c r="OFT3" s="151"/>
      <c r="OFU3" s="151"/>
      <c r="OFV3" s="151"/>
      <c r="OFW3" s="151"/>
      <c r="OFX3" s="151"/>
      <c r="OFY3" s="151"/>
      <c r="OFZ3" s="151"/>
      <c r="OGA3" s="151"/>
      <c r="OGB3" s="151"/>
      <c r="OGC3" s="151"/>
      <c r="OGD3" s="151"/>
      <c r="OGE3" s="151"/>
      <c r="OGF3" s="151"/>
      <c r="OGG3" s="151"/>
      <c r="OGH3" s="151"/>
      <c r="OGI3" s="151"/>
      <c r="OGJ3" s="151"/>
      <c r="OGK3" s="151"/>
      <c r="OGL3" s="151"/>
      <c r="OGM3" s="151"/>
      <c r="OGN3" s="151"/>
      <c r="OGP3" s="151"/>
      <c r="OGQ3" s="151"/>
      <c r="OGR3" s="151"/>
      <c r="OGS3" s="151"/>
      <c r="OGT3" s="151"/>
      <c r="OGU3" s="151"/>
      <c r="OGV3" s="151"/>
      <c r="OGW3" s="151"/>
      <c r="OGX3" s="151"/>
      <c r="OGY3" s="151"/>
      <c r="OGZ3" s="151"/>
      <c r="OHA3" s="151"/>
      <c r="OHB3" s="151"/>
      <c r="OHC3" s="151"/>
      <c r="OHD3" s="151"/>
      <c r="OHE3" s="151"/>
      <c r="OHF3" s="151"/>
      <c r="OHG3" s="151"/>
      <c r="OHH3" s="151"/>
      <c r="OHI3" s="151"/>
      <c r="OHJ3" s="151"/>
      <c r="OHK3" s="151"/>
      <c r="OHL3" s="151"/>
      <c r="OHM3" s="151"/>
      <c r="OHN3" s="151"/>
      <c r="OHO3" s="151"/>
      <c r="OHP3" s="151"/>
      <c r="OHQ3" s="151"/>
      <c r="OHR3" s="151"/>
      <c r="OHS3" s="151"/>
      <c r="OHT3" s="151"/>
      <c r="OHU3" s="151"/>
      <c r="OHV3" s="151"/>
      <c r="OHX3" s="151"/>
      <c r="OHY3" s="151"/>
      <c r="OHZ3" s="151"/>
      <c r="OIA3" s="151"/>
      <c r="OIB3" s="151"/>
      <c r="OIC3" s="151"/>
      <c r="OID3" s="151"/>
      <c r="OIE3" s="151"/>
      <c r="OIF3" s="151"/>
      <c r="OIG3" s="151"/>
      <c r="OIH3" s="151"/>
      <c r="OII3" s="151"/>
      <c r="OIJ3" s="151"/>
      <c r="OIK3" s="151"/>
      <c r="OIL3" s="151"/>
      <c r="OIM3" s="151"/>
      <c r="OIN3" s="151"/>
      <c r="OIO3" s="151"/>
      <c r="OIP3" s="151"/>
      <c r="OIQ3" s="151"/>
      <c r="OIR3" s="151"/>
      <c r="OIS3" s="151"/>
      <c r="OIT3" s="151"/>
      <c r="OIU3" s="151"/>
      <c r="OIV3" s="151"/>
      <c r="OIW3" s="151"/>
      <c r="OIX3" s="151"/>
      <c r="OIY3" s="151"/>
      <c r="OIZ3" s="151"/>
      <c r="OJA3" s="151"/>
      <c r="OJB3" s="151"/>
      <c r="OJC3" s="151"/>
      <c r="OJD3" s="151"/>
      <c r="OJF3" s="151"/>
      <c r="OJG3" s="151"/>
      <c r="OJH3" s="151"/>
      <c r="OJI3" s="151"/>
      <c r="OJJ3" s="151"/>
      <c r="OJK3" s="151"/>
      <c r="OJL3" s="151"/>
      <c r="OJM3" s="151"/>
      <c r="OJN3" s="151"/>
      <c r="OJO3" s="151"/>
      <c r="OJP3" s="151"/>
      <c r="OJQ3" s="151"/>
      <c r="OJR3" s="151"/>
      <c r="OJS3" s="151"/>
      <c r="OJT3" s="151"/>
      <c r="OJU3" s="151"/>
      <c r="OJV3" s="151"/>
      <c r="OJW3" s="151"/>
      <c r="OJX3" s="151"/>
      <c r="OJY3" s="151"/>
      <c r="OJZ3" s="151"/>
      <c r="OKA3" s="151"/>
      <c r="OKB3" s="151"/>
      <c r="OKC3" s="151"/>
      <c r="OKD3" s="151"/>
      <c r="OKE3" s="151"/>
      <c r="OKF3" s="151"/>
      <c r="OKG3" s="151"/>
      <c r="OKH3" s="151"/>
      <c r="OKI3" s="151"/>
      <c r="OKJ3" s="151"/>
      <c r="OKK3" s="151"/>
      <c r="OKL3" s="151"/>
      <c r="OKN3" s="151"/>
      <c r="OKO3" s="151"/>
      <c r="OKP3" s="151"/>
      <c r="OKQ3" s="151"/>
      <c r="OKR3" s="151"/>
      <c r="OKS3" s="151"/>
      <c r="OKT3" s="151"/>
      <c r="OKU3" s="151"/>
      <c r="OKV3" s="151"/>
      <c r="OKW3" s="151"/>
      <c r="OKX3" s="151"/>
      <c r="OKY3" s="151"/>
      <c r="OKZ3" s="151"/>
      <c r="OLA3" s="151"/>
      <c r="OLB3" s="151"/>
      <c r="OLC3" s="151"/>
      <c r="OLD3" s="151"/>
      <c r="OLE3" s="151"/>
      <c r="OLF3" s="151"/>
      <c r="OLG3" s="151"/>
      <c r="OLH3" s="151"/>
      <c r="OLI3" s="151"/>
      <c r="OLJ3" s="151"/>
      <c r="OLK3" s="151"/>
      <c r="OLL3" s="151"/>
      <c r="OLM3" s="151"/>
      <c r="OLN3" s="151"/>
      <c r="OLO3" s="151"/>
      <c r="OLP3" s="151"/>
      <c r="OLQ3" s="151"/>
      <c r="OLR3" s="151"/>
      <c r="OLS3" s="151"/>
      <c r="OLT3" s="151"/>
      <c r="OLV3" s="151"/>
      <c r="OLW3" s="151"/>
      <c r="OLX3" s="151"/>
      <c r="OLY3" s="151"/>
      <c r="OLZ3" s="151"/>
      <c r="OMA3" s="151"/>
      <c r="OMB3" s="151"/>
      <c r="OMC3" s="151"/>
      <c r="OMD3" s="151"/>
      <c r="OME3" s="151"/>
      <c r="OMF3" s="151"/>
      <c r="OMG3" s="151"/>
      <c r="OMH3" s="151"/>
      <c r="OMI3" s="151"/>
      <c r="OMJ3" s="151"/>
      <c r="OMK3" s="151"/>
      <c r="OML3" s="151"/>
      <c r="OMM3" s="151"/>
      <c r="OMN3" s="151"/>
      <c r="OMO3" s="151"/>
      <c r="OMP3" s="151"/>
      <c r="OMQ3" s="151"/>
      <c r="OMR3" s="151"/>
      <c r="OMS3" s="151"/>
      <c r="OMT3" s="151"/>
      <c r="OMU3" s="151"/>
      <c r="OMV3" s="151"/>
      <c r="OMW3" s="151"/>
      <c r="OMX3" s="151"/>
      <c r="OMY3" s="151"/>
      <c r="OMZ3" s="151"/>
      <c r="ONA3" s="151"/>
      <c r="ONB3" s="151"/>
      <c r="OND3" s="151"/>
      <c r="ONE3" s="151"/>
      <c r="ONF3" s="151"/>
      <c r="ONG3" s="151"/>
      <c r="ONH3" s="151"/>
      <c r="ONI3" s="151"/>
      <c r="ONJ3" s="151"/>
      <c r="ONK3" s="151"/>
      <c r="ONL3" s="151"/>
      <c r="ONM3" s="151"/>
      <c r="ONN3" s="151"/>
      <c r="ONO3" s="151"/>
      <c r="ONP3" s="151"/>
      <c r="ONQ3" s="151"/>
      <c r="ONR3" s="151"/>
      <c r="ONS3" s="151"/>
      <c r="ONT3" s="151"/>
      <c r="ONU3" s="151"/>
      <c r="ONV3" s="151"/>
      <c r="ONW3" s="151"/>
      <c r="ONX3" s="151"/>
      <c r="ONY3" s="151"/>
      <c r="ONZ3" s="151"/>
      <c r="OOA3" s="151"/>
      <c r="OOB3" s="151"/>
      <c r="OOC3" s="151"/>
      <c r="OOD3" s="151"/>
      <c r="OOE3" s="151"/>
      <c r="OOF3" s="151"/>
      <c r="OOG3" s="151"/>
      <c r="OOH3" s="151"/>
      <c r="OOI3" s="151"/>
      <c r="OOJ3" s="151"/>
      <c r="OOL3" s="151"/>
      <c r="OOM3" s="151"/>
      <c r="OON3" s="151"/>
      <c r="OOO3" s="151"/>
      <c r="OOP3" s="151"/>
      <c r="OOQ3" s="151"/>
      <c r="OOR3" s="151"/>
      <c r="OOS3" s="151"/>
      <c r="OOT3" s="151"/>
      <c r="OOU3" s="151"/>
      <c r="OOV3" s="151"/>
      <c r="OOW3" s="151"/>
      <c r="OOX3" s="151"/>
      <c r="OOY3" s="151"/>
      <c r="OOZ3" s="151"/>
      <c r="OPA3" s="151"/>
      <c r="OPB3" s="151"/>
      <c r="OPC3" s="151"/>
      <c r="OPD3" s="151"/>
      <c r="OPE3" s="151"/>
      <c r="OPF3" s="151"/>
      <c r="OPG3" s="151"/>
      <c r="OPH3" s="151"/>
      <c r="OPI3" s="151"/>
      <c r="OPJ3" s="151"/>
      <c r="OPK3" s="151"/>
      <c r="OPL3" s="151"/>
      <c r="OPM3" s="151"/>
      <c r="OPN3" s="151"/>
      <c r="OPO3" s="151"/>
      <c r="OPP3" s="151"/>
      <c r="OPQ3" s="151"/>
      <c r="OPR3" s="151"/>
      <c r="OPT3" s="151"/>
      <c r="OPU3" s="151"/>
      <c r="OPV3" s="151"/>
      <c r="OPW3" s="151"/>
      <c r="OPX3" s="151"/>
      <c r="OPY3" s="151"/>
      <c r="OPZ3" s="151"/>
      <c r="OQA3" s="151"/>
      <c r="OQB3" s="151"/>
      <c r="OQC3" s="151"/>
      <c r="OQD3" s="151"/>
      <c r="OQE3" s="151"/>
      <c r="OQF3" s="151"/>
      <c r="OQG3" s="151"/>
      <c r="OQH3" s="151"/>
      <c r="OQI3" s="151"/>
      <c r="OQJ3" s="151"/>
      <c r="OQK3" s="151"/>
      <c r="OQL3" s="151"/>
      <c r="OQM3" s="151"/>
      <c r="OQN3" s="151"/>
      <c r="OQO3" s="151"/>
      <c r="OQP3" s="151"/>
      <c r="OQQ3" s="151"/>
      <c r="OQR3" s="151"/>
      <c r="OQS3" s="151"/>
      <c r="OQT3" s="151"/>
      <c r="OQU3" s="151"/>
      <c r="OQV3" s="151"/>
      <c r="OQW3" s="151"/>
      <c r="OQX3" s="151"/>
      <c r="OQY3" s="151"/>
      <c r="OQZ3" s="151"/>
      <c r="ORB3" s="151"/>
      <c r="ORC3" s="151"/>
      <c r="ORD3" s="151"/>
      <c r="ORE3" s="151"/>
      <c r="ORF3" s="151"/>
      <c r="ORG3" s="151"/>
      <c r="ORH3" s="151"/>
      <c r="ORI3" s="151"/>
      <c r="ORJ3" s="151"/>
      <c r="ORK3" s="151"/>
      <c r="ORL3" s="151"/>
      <c r="ORM3" s="151"/>
      <c r="ORN3" s="151"/>
      <c r="ORO3" s="151"/>
      <c r="ORP3" s="151"/>
      <c r="ORQ3" s="151"/>
      <c r="ORR3" s="151"/>
      <c r="ORS3" s="151"/>
      <c r="ORT3" s="151"/>
      <c r="ORU3" s="151"/>
      <c r="ORV3" s="151"/>
      <c r="ORW3" s="151"/>
      <c r="ORX3" s="151"/>
      <c r="ORY3" s="151"/>
      <c r="ORZ3" s="151"/>
      <c r="OSA3" s="151"/>
      <c r="OSB3" s="151"/>
      <c r="OSC3" s="151"/>
      <c r="OSD3" s="151"/>
      <c r="OSE3" s="151"/>
      <c r="OSF3" s="151"/>
      <c r="OSG3" s="151"/>
      <c r="OSH3" s="151"/>
      <c r="OSJ3" s="151"/>
      <c r="OSK3" s="151"/>
      <c r="OSL3" s="151"/>
      <c r="OSM3" s="151"/>
      <c r="OSN3" s="151"/>
      <c r="OSO3" s="151"/>
      <c r="OSP3" s="151"/>
      <c r="OSQ3" s="151"/>
      <c r="OSR3" s="151"/>
      <c r="OSS3" s="151"/>
      <c r="OST3" s="151"/>
      <c r="OSU3" s="151"/>
      <c r="OSV3" s="151"/>
      <c r="OSW3" s="151"/>
      <c r="OSX3" s="151"/>
      <c r="OSY3" s="151"/>
      <c r="OSZ3" s="151"/>
      <c r="OTA3" s="151"/>
      <c r="OTB3" s="151"/>
      <c r="OTC3" s="151"/>
      <c r="OTD3" s="151"/>
      <c r="OTE3" s="151"/>
      <c r="OTF3" s="151"/>
      <c r="OTG3" s="151"/>
      <c r="OTH3" s="151"/>
      <c r="OTI3" s="151"/>
      <c r="OTJ3" s="151"/>
      <c r="OTK3" s="151"/>
      <c r="OTL3" s="151"/>
      <c r="OTM3" s="151"/>
      <c r="OTN3" s="151"/>
      <c r="OTO3" s="151"/>
      <c r="OTP3" s="151"/>
      <c r="OTR3" s="151"/>
      <c r="OTS3" s="151"/>
      <c r="OTT3" s="151"/>
      <c r="OTU3" s="151"/>
      <c r="OTV3" s="151"/>
      <c r="OTW3" s="151"/>
      <c r="OTX3" s="151"/>
      <c r="OTY3" s="151"/>
      <c r="OTZ3" s="151"/>
      <c r="OUA3" s="151"/>
      <c r="OUB3" s="151"/>
      <c r="OUC3" s="151"/>
      <c r="OUD3" s="151"/>
      <c r="OUE3" s="151"/>
      <c r="OUF3" s="151"/>
      <c r="OUG3" s="151"/>
      <c r="OUH3" s="151"/>
      <c r="OUI3" s="151"/>
      <c r="OUJ3" s="151"/>
      <c r="OUK3" s="151"/>
      <c r="OUL3" s="151"/>
      <c r="OUM3" s="151"/>
      <c r="OUN3" s="151"/>
      <c r="OUO3" s="151"/>
      <c r="OUP3" s="151"/>
      <c r="OUQ3" s="151"/>
      <c r="OUR3" s="151"/>
      <c r="OUS3" s="151"/>
      <c r="OUT3" s="151"/>
      <c r="OUU3" s="151"/>
      <c r="OUV3" s="151"/>
      <c r="OUW3" s="151"/>
      <c r="OUX3" s="151"/>
      <c r="OUZ3" s="151"/>
      <c r="OVA3" s="151"/>
      <c r="OVB3" s="151"/>
      <c r="OVC3" s="151"/>
      <c r="OVD3" s="151"/>
      <c r="OVE3" s="151"/>
      <c r="OVF3" s="151"/>
      <c r="OVG3" s="151"/>
      <c r="OVH3" s="151"/>
      <c r="OVI3" s="151"/>
      <c r="OVJ3" s="151"/>
      <c r="OVK3" s="151"/>
      <c r="OVL3" s="151"/>
      <c r="OVM3" s="151"/>
      <c r="OVN3" s="151"/>
      <c r="OVO3" s="151"/>
      <c r="OVP3" s="151"/>
      <c r="OVQ3" s="151"/>
      <c r="OVR3" s="151"/>
      <c r="OVS3" s="151"/>
      <c r="OVT3" s="151"/>
      <c r="OVU3" s="151"/>
      <c r="OVV3" s="151"/>
      <c r="OVW3" s="151"/>
      <c r="OVX3" s="151"/>
      <c r="OVY3" s="151"/>
      <c r="OVZ3" s="151"/>
      <c r="OWA3" s="151"/>
      <c r="OWB3" s="151"/>
      <c r="OWC3" s="151"/>
      <c r="OWD3" s="151"/>
      <c r="OWE3" s="151"/>
      <c r="OWF3" s="151"/>
      <c r="OWH3" s="151"/>
      <c r="OWI3" s="151"/>
      <c r="OWJ3" s="151"/>
      <c r="OWK3" s="151"/>
      <c r="OWL3" s="151"/>
      <c r="OWM3" s="151"/>
      <c r="OWN3" s="151"/>
      <c r="OWO3" s="151"/>
      <c r="OWP3" s="151"/>
      <c r="OWQ3" s="151"/>
      <c r="OWR3" s="151"/>
      <c r="OWS3" s="151"/>
      <c r="OWT3" s="151"/>
      <c r="OWU3" s="151"/>
      <c r="OWV3" s="151"/>
      <c r="OWW3" s="151"/>
      <c r="OWX3" s="151"/>
      <c r="OWY3" s="151"/>
      <c r="OWZ3" s="151"/>
      <c r="OXA3" s="151"/>
      <c r="OXB3" s="151"/>
      <c r="OXC3" s="151"/>
      <c r="OXD3" s="151"/>
      <c r="OXE3" s="151"/>
      <c r="OXF3" s="151"/>
      <c r="OXG3" s="151"/>
      <c r="OXH3" s="151"/>
      <c r="OXI3" s="151"/>
      <c r="OXJ3" s="151"/>
      <c r="OXK3" s="151"/>
      <c r="OXL3" s="151"/>
      <c r="OXM3" s="151"/>
      <c r="OXN3" s="151"/>
      <c r="OXP3" s="151"/>
      <c r="OXQ3" s="151"/>
      <c r="OXR3" s="151"/>
      <c r="OXS3" s="151"/>
      <c r="OXT3" s="151"/>
      <c r="OXU3" s="151"/>
      <c r="OXV3" s="151"/>
      <c r="OXW3" s="151"/>
      <c r="OXX3" s="151"/>
      <c r="OXY3" s="151"/>
      <c r="OXZ3" s="151"/>
      <c r="OYA3" s="151"/>
      <c r="OYB3" s="151"/>
      <c r="OYC3" s="151"/>
      <c r="OYD3" s="151"/>
      <c r="OYE3" s="151"/>
      <c r="OYF3" s="151"/>
      <c r="OYG3" s="151"/>
      <c r="OYH3" s="151"/>
      <c r="OYI3" s="151"/>
      <c r="OYJ3" s="151"/>
      <c r="OYK3" s="151"/>
      <c r="OYL3" s="151"/>
      <c r="OYM3" s="151"/>
      <c r="OYN3" s="151"/>
      <c r="OYO3" s="151"/>
      <c r="OYP3" s="151"/>
      <c r="OYQ3" s="151"/>
      <c r="OYR3" s="151"/>
      <c r="OYS3" s="151"/>
      <c r="OYT3" s="151"/>
      <c r="OYU3" s="151"/>
      <c r="OYV3" s="151"/>
      <c r="OYX3" s="151"/>
      <c r="OYY3" s="151"/>
      <c r="OYZ3" s="151"/>
      <c r="OZA3" s="151"/>
      <c r="OZB3" s="151"/>
      <c r="OZC3" s="151"/>
      <c r="OZD3" s="151"/>
      <c r="OZE3" s="151"/>
      <c r="OZF3" s="151"/>
      <c r="OZG3" s="151"/>
      <c r="OZH3" s="151"/>
      <c r="OZI3" s="151"/>
      <c r="OZJ3" s="151"/>
      <c r="OZK3" s="151"/>
      <c r="OZL3" s="151"/>
      <c r="OZM3" s="151"/>
      <c r="OZN3" s="151"/>
      <c r="OZO3" s="151"/>
      <c r="OZP3" s="151"/>
      <c r="OZQ3" s="151"/>
      <c r="OZR3" s="151"/>
      <c r="OZS3" s="151"/>
      <c r="OZT3" s="151"/>
      <c r="OZU3" s="151"/>
      <c r="OZV3" s="151"/>
      <c r="OZW3" s="151"/>
      <c r="OZX3" s="151"/>
      <c r="OZY3" s="151"/>
      <c r="OZZ3" s="151"/>
      <c r="PAA3" s="151"/>
      <c r="PAB3" s="151"/>
      <c r="PAC3" s="151"/>
      <c r="PAD3" s="151"/>
      <c r="PAF3" s="151"/>
      <c r="PAG3" s="151"/>
      <c r="PAH3" s="151"/>
      <c r="PAI3" s="151"/>
      <c r="PAJ3" s="151"/>
      <c r="PAK3" s="151"/>
      <c r="PAL3" s="151"/>
      <c r="PAM3" s="151"/>
      <c r="PAN3" s="151"/>
      <c r="PAO3" s="151"/>
      <c r="PAP3" s="151"/>
      <c r="PAQ3" s="151"/>
      <c r="PAR3" s="151"/>
      <c r="PAS3" s="151"/>
      <c r="PAT3" s="151"/>
      <c r="PAU3" s="151"/>
      <c r="PAV3" s="151"/>
      <c r="PAW3" s="151"/>
      <c r="PAX3" s="151"/>
      <c r="PAY3" s="151"/>
      <c r="PAZ3" s="151"/>
      <c r="PBA3" s="151"/>
      <c r="PBB3" s="151"/>
      <c r="PBC3" s="151"/>
      <c r="PBD3" s="151"/>
      <c r="PBE3" s="151"/>
      <c r="PBF3" s="151"/>
      <c r="PBG3" s="151"/>
      <c r="PBH3" s="151"/>
      <c r="PBI3" s="151"/>
      <c r="PBJ3" s="151"/>
      <c r="PBK3" s="151"/>
      <c r="PBL3" s="151"/>
      <c r="PBN3" s="151"/>
      <c r="PBO3" s="151"/>
      <c r="PBP3" s="151"/>
      <c r="PBQ3" s="151"/>
      <c r="PBR3" s="151"/>
      <c r="PBS3" s="151"/>
      <c r="PBT3" s="151"/>
      <c r="PBU3" s="151"/>
      <c r="PBV3" s="151"/>
      <c r="PBW3" s="151"/>
      <c r="PBX3" s="151"/>
      <c r="PBY3" s="151"/>
      <c r="PBZ3" s="151"/>
      <c r="PCA3" s="151"/>
      <c r="PCB3" s="151"/>
      <c r="PCC3" s="151"/>
      <c r="PCD3" s="151"/>
      <c r="PCE3" s="151"/>
      <c r="PCF3" s="151"/>
      <c r="PCG3" s="151"/>
      <c r="PCH3" s="151"/>
      <c r="PCI3" s="151"/>
      <c r="PCJ3" s="151"/>
      <c r="PCK3" s="151"/>
      <c r="PCL3" s="151"/>
      <c r="PCM3" s="151"/>
      <c r="PCN3" s="151"/>
      <c r="PCO3" s="151"/>
      <c r="PCP3" s="151"/>
      <c r="PCQ3" s="151"/>
      <c r="PCR3" s="151"/>
      <c r="PCS3" s="151"/>
      <c r="PCT3" s="151"/>
      <c r="PCV3" s="151"/>
      <c r="PCW3" s="151"/>
      <c r="PCX3" s="151"/>
      <c r="PCY3" s="151"/>
      <c r="PCZ3" s="151"/>
      <c r="PDA3" s="151"/>
      <c r="PDB3" s="151"/>
      <c r="PDC3" s="151"/>
      <c r="PDD3" s="151"/>
      <c r="PDE3" s="151"/>
      <c r="PDF3" s="151"/>
      <c r="PDG3" s="151"/>
      <c r="PDH3" s="151"/>
      <c r="PDI3" s="151"/>
      <c r="PDJ3" s="151"/>
      <c r="PDK3" s="151"/>
      <c r="PDL3" s="151"/>
      <c r="PDM3" s="151"/>
      <c r="PDN3" s="151"/>
      <c r="PDO3" s="151"/>
      <c r="PDP3" s="151"/>
      <c r="PDQ3" s="151"/>
      <c r="PDR3" s="151"/>
      <c r="PDS3" s="151"/>
      <c r="PDT3" s="151"/>
      <c r="PDU3" s="151"/>
      <c r="PDV3" s="151"/>
      <c r="PDW3" s="151"/>
      <c r="PDX3" s="151"/>
      <c r="PDY3" s="151"/>
      <c r="PDZ3" s="151"/>
      <c r="PEA3" s="151"/>
      <c r="PEB3" s="151"/>
      <c r="PED3" s="151"/>
      <c r="PEE3" s="151"/>
      <c r="PEF3" s="151"/>
      <c r="PEG3" s="151"/>
      <c r="PEH3" s="151"/>
      <c r="PEI3" s="151"/>
      <c r="PEJ3" s="151"/>
      <c r="PEK3" s="151"/>
      <c r="PEL3" s="151"/>
      <c r="PEM3" s="151"/>
      <c r="PEN3" s="151"/>
      <c r="PEO3" s="151"/>
      <c r="PEP3" s="151"/>
      <c r="PEQ3" s="151"/>
      <c r="PER3" s="151"/>
      <c r="PES3" s="151"/>
      <c r="PET3" s="151"/>
      <c r="PEU3" s="151"/>
      <c r="PEV3" s="151"/>
      <c r="PEW3" s="151"/>
      <c r="PEX3" s="151"/>
      <c r="PEY3" s="151"/>
      <c r="PEZ3" s="151"/>
      <c r="PFA3" s="151"/>
      <c r="PFB3" s="151"/>
      <c r="PFC3" s="151"/>
      <c r="PFD3" s="151"/>
      <c r="PFE3" s="151"/>
      <c r="PFF3" s="151"/>
      <c r="PFG3" s="151"/>
      <c r="PFH3" s="151"/>
      <c r="PFI3" s="151"/>
      <c r="PFJ3" s="151"/>
      <c r="PFL3" s="151"/>
      <c r="PFM3" s="151"/>
      <c r="PFN3" s="151"/>
      <c r="PFO3" s="151"/>
      <c r="PFP3" s="151"/>
      <c r="PFQ3" s="151"/>
      <c r="PFR3" s="151"/>
      <c r="PFS3" s="151"/>
      <c r="PFT3" s="151"/>
      <c r="PFU3" s="151"/>
      <c r="PFV3" s="151"/>
      <c r="PFW3" s="151"/>
      <c r="PFX3" s="151"/>
      <c r="PFY3" s="151"/>
      <c r="PFZ3" s="151"/>
      <c r="PGA3" s="151"/>
      <c r="PGB3" s="151"/>
      <c r="PGC3" s="151"/>
      <c r="PGD3" s="151"/>
      <c r="PGE3" s="151"/>
      <c r="PGF3" s="151"/>
      <c r="PGG3" s="151"/>
      <c r="PGH3" s="151"/>
      <c r="PGI3" s="151"/>
      <c r="PGJ3" s="151"/>
      <c r="PGK3" s="151"/>
      <c r="PGL3" s="151"/>
      <c r="PGM3" s="151"/>
      <c r="PGN3" s="151"/>
      <c r="PGO3" s="151"/>
      <c r="PGP3" s="151"/>
      <c r="PGQ3" s="151"/>
      <c r="PGR3" s="151"/>
      <c r="PGT3" s="151"/>
      <c r="PGU3" s="151"/>
      <c r="PGV3" s="151"/>
      <c r="PGW3" s="151"/>
      <c r="PGX3" s="151"/>
      <c r="PGY3" s="151"/>
      <c r="PGZ3" s="151"/>
      <c r="PHA3" s="151"/>
      <c r="PHB3" s="151"/>
      <c r="PHC3" s="151"/>
      <c r="PHD3" s="151"/>
      <c r="PHE3" s="151"/>
      <c r="PHF3" s="151"/>
      <c r="PHG3" s="151"/>
      <c r="PHH3" s="151"/>
      <c r="PHI3" s="151"/>
      <c r="PHJ3" s="151"/>
      <c r="PHK3" s="151"/>
      <c r="PHL3" s="151"/>
      <c r="PHM3" s="151"/>
      <c r="PHN3" s="151"/>
      <c r="PHO3" s="151"/>
      <c r="PHP3" s="151"/>
      <c r="PHQ3" s="151"/>
      <c r="PHR3" s="151"/>
      <c r="PHS3" s="151"/>
      <c r="PHT3" s="151"/>
      <c r="PHU3" s="151"/>
      <c r="PHV3" s="151"/>
      <c r="PHW3" s="151"/>
      <c r="PHX3" s="151"/>
      <c r="PHY3" s="151"/>
      <c r="PHZ3" s="151"/>
      <c r="PIB3" s="151"/>
      <c r="PIC3" s="151"/>
      <c r="PID3" s="151"/>
      <c r="PIE3" s="151"/>
      <c r="PIF3" s="151"/>
      <c r="PIG3" s="151"/>
      <c r="PIH3" s="151"/>
      <c r="PII3" s="151"/>
      <c r="PIJ3" s="151"/>
      <c r="PIK3" s="151"/>
      <c r="PIL3" s="151"/>
      <c r="PIM3" s="151"/>
      <c r="PIN3" s="151"/>
      <c r="PIO3" s="151"/>
      <c r="PIP3" s="151"/>
      <c r="PIQ3" s="151"/>
      <c r="PIR3" s="151"/>
      <c r="PIS3" s="151"/>
      <c r="PIT3" s="151"/>
      <c r="PIU3" s="151"/>
      <c r="PIV3" s="151"/>
      <c r="PIW3" s="151"/>
      <c r="PIX3" s="151"/>
      <c r="PIY3" s="151"/>
      <c r="PIZ3" s="151"/>
      <c r="PJA3" s="151"/>
      <c r="PJB3" s="151"/>
      <c r="PJC3" s="151"/>
      <c r="PJD3" s="151"/>
      <c r="PJE3" s="151"/>
      <c r="PJF3" s="151"/>
      <c r="PJG3" s="151"/>
      <c r="PJH3" s="151"/>
      <c r="PJJ3" s="151"/>
      <c r="PJK3" s="151"/>
      <c r="PJL3" s="151"/>
      <c r="PJM3" s="151"/>
      <c r="PJN3" s="151"/>
      <c r="PJO3" s="151"/>
      <c r="PJP3" s="151"/>
      <c r="PJQ3" s="151"/>
      <c r="PJR3" s="151"/>
      <c r="PJS3" s="151"/>
      <c r="PJT3" s="151"/>
      <c r="PJU3" s="151"/>
      <c r="PJV3" s="151"/>
      <c r="PJW3" s="151"/>
      <c r="PJX3" s="151"/>
      <c r="PJY3" s="151"/>
      <c r="PJZ3" s="151"/>
      <c r="PKA3" s="151"/>
      <c r="PKB3" s="151"/>
      <c r="PKC3" s="151"/>
      <c r="PKD3" s="151"/>
      <c r="PKE3" s="151"/>
      <c r="PKF3" s="151"/>
      <c r="PKG3" s="151"/>
      <c r="PKH3" s="151"/>
      <c r="PKI3" s="151"/>
      <c r="PKJ3" s="151"/>
      <c r="PKK3" s="151"/>
      <c r="PKL3" s="151"/>
      <c r="PKM3" s="151"/>
      <c r="PKN3" s="151"/>
      <c r="PKO3" s="151"/>
      <c r="PKP3" s="151"/>
      <c r="PKR3" s="151"/>
      <c r="PKS3" s="151"/>
      <c r="PKT3" s="151"/>
      <c r="PKU3" s="151"/>
      <c r="PKV3" s="151"/>
      <c r="PKW3" s="151"/>
      <c r="PKX3" s="151"/>
      <c r="PKY3" s="151"/>
      <c r="PKZ3" s="151"/>
      <c r="PLA3" s="151"/>
      <c r="PLB3" s="151"/>
      <c r="PLC3" s="151"/>
      <c r="PLD3" s="151"/>
      <c r="PLE3" s="151"/>
      <c r="PLF3" s="151"/>
      <c r="PLG3" s="151"/>
      <c r="PLH3" s="151"/>
      <c r="PLI3" s="151"/>
      <c r="PLJ3" s="151"/>
      <c r="PLK3" s="151"/>
      <c r="PLL3" s="151"/>
      <c r="PLM3" s="151"/>
      <c r="PLN3" s="151"/>
      <c r="PLO3" s="151"/>
      <c r="PLP3" s="151"/>
      <c r="PLQ3" s="151"/>
      <c r="PLR3" s="151"/>
      <c r="PLS3" s="151"/>
      <c r="PLT3" s="151"/>
      <c r="PLU3" s="151"/>
      <c r="PLV3" s="151"/>
      <c r="PLW3" s="151"/>
      <c r="PLX3" s="151"/>
      <c r="PLZ3" s="151"/>
      <c r="PMA3" s="151"/>
      <c r="PMB3" s="151"/>
      <c r="PMC3" s="151"/>
      <c r="PMD3" s="151"/>
      <c r="PME3" s="151"/>
      <c r="PMF3" s="151"/>
      <c r="PMG3" s="151"/>
      <c r="PMH3" s="151"/>
      <c r="PMI3" s="151"/>
      <c r="PMJ3" s="151"/>
      <c r="PMK3" s="151"/>
      <c r="PML3" s="151"/>
      <c r="PMM3" s="151"/>
      <c r="PMN3" s="151"/>
      <c r="PMO3" s="151"/>
      <c r="PMP3" s="151"/>
      <c r="PMQ3" s="151"/>
      <c r="PMR3" s="151"/>
      <c r="PMS3" s="151"/>
      <c r="PMT3" s="151"/>
      <c r="PMU3" s="151"/>
      <c r="PMV3" s="151"/>
      <c r="PMW3" s="151"/>
      <c r="PMX3" s="151"/>
      <c r="PMY3" s="151"/>
      <c r="PMZ3" s="151"/>
      <c r="PNA3" s="151"/>
      <c r="PNB3" s="151"/>
      <c r="PNC3" s="151"/>
      <c r="PND3" s="151"/>
      <c r="PNE3" s="151"/>
      <c r="PNF3" s="151"/>
      <c r="PNH3" s="151"/>
      <c r="PNI3" s="151"/>
      <c r="PNJ3" s="151"/>
      <c r="PNK3" s="151"/>
      <c r="PNL3" s="151"/>
      <c r="PNM3" s="151"/>
      <c r="PNN3" s="151"/>
      <c r="PNO3" s="151"/>
      <c r="PNP3" s="151"/>
      <c r="PNQ3" s="151"/>
      <c r="PNR3" s="151"/>
      <c r="PNS3" s="151"/>
      <c r="PNT3" s="151"/>
      <c r="PNU3" s="151"/>
      <c r="PNV3" s="151"/>
      <c r="PNW3" s="151"/>
      <c r="PNX3" s="151"/>
      <c r="PNY3" s="151"/>
      <c r="PNZ3" s="151"/>
      <c r="POA3" s="151"/>
      <c r="POB3" s="151"/>
      <c r="POC3" s="151"/>
      <c r="POD3" s="151"/>
      <c r="POE3" s="151"/>
      <c r="POF3" s="151"/>
      <c r="POG3" s="151"/>
      <c r="POH3" s="151"/>
      <c r="POI3" s="151"/>
      <c r="POJ3" s="151"/>
      <c r="POK3" s="151"/>
      <c r="POL3" s="151"/>
      <c r="POM3" s="151"/>
      <c r="PON3" s="151"/>
      <c r="POP3" s="151"/>
      <c r="POQ3" s="151"/>
      <c r="POR3" s="151"/>
      <c r="POS3" s="151"/>
      <c r="POT3" s="151"/>
      <c r="POU3" s="151"/>
      <c r="POV3" s="151"/>
      <c r="POW3" s="151"/>
      <c r="POX3" s="151"/>
      <c r="POY3" s="151"/>
      <c r="POZ3" s="151"/>
      <c r="PPA3" s="151"/>
      <c r="PPB3" s="151"/>
      <c r="PPC3" s="151"/>
      <c r="PPD3" s="151"/>
      <c r="PPE3" s="151"/>
      <c r="PPF3" s="151"/>
      <c r="PPG3" s="151"/>
      <c r="PPH3" s="151"/>
      <c r="PPI3" s="151"/>
      <c r="PPJ3" s="151"/>
      <c r="PPK3" s="151"/>
      <c r="PPL3" s="151"/>
      <c r="PPM3" s="151"/>
      <c r="PPN3" s="151"/>
      <c r="PPO3" s="151"/>
      <c r="PPP3" s="151"/>
      <c r="PPQ3" s="151"/>
      <c r="PPR3" s="151"/>
      <c r="PPS3" s="151"/>
      <c r="PPT3" s="151"/>
      <c r="PPU3" s="151"/>
      <c r="PPV3" s="151"/>
      <c r="PPX3" s="151"/>
      <c r="PPY3" s="151"/>
      <c r="PPZ3" s="151"/>
      <c r="PQA3" s="151"/>
      <c r="PQB3" s="151"/>
      <c r="PQC3" s="151"/>
      <c r="PQD3" s="151"/>
      <c r="PQE3" s="151"/>
      <c r="PQF3" s="151"/>
      <c r="PQG3" s="151"/>
      <c r="PQH3" s="151"/>
      <c r="PQI3" s="151"/>
      <c r="PQJ3" s="151"/>
      <c r="PQK3" s="151"/>
      <c r="PQL3" s="151"/>
      <c r="PQM3" s="151"/>
      <c r="PQN3" s="151"/>
      <c r="PQO3" s="151"/>
      <c r="PQP3" s="151"/>
      <c r="PQQ3" s="151"/>
      <c r="PQR3" s="151"/>
      <c r="PQS3" s="151"/>
      <c r="PQT3" s="151"/>
      <c r="PQU3" s="151"/>
      <c r="PQV3" s="151"/>
      <c r="PQW3" s="151"/>
      <c r="PQX3" s="151"/>
      <c r="PQY3" s="151"/>
      <c r="PQZ3" s="151"/>
      <c r="PRA3" s="151"/>
      <c r="PRB3" s="151"/>
      <c r="PRC3" s="151"/>
      <c r="PRD3" s="151"/>
      <c r="PRF3" s="151"/>
      <c r="PRG3" s="151"/>
      <c r="PRH3" s="151"/>
      <c r="PRI3" s="151"/>
      <c r="PRJ3" s="151"/>
      <c r="PRK3" s="151"/>
      <c r="PRL3" s="151"/>
      <c r="PRM3" s="151"/>
      <c r="PRN3" s="151"/>
      <c r="PRO3" s="151"/>
      <c r="PRP3" s="151"/>
      <c r="PRQ3" s="151"/>
      <c r="PRR3" s="151"/>
      <c r="PRS3" s="151"/>
      <c r="PRT3" s="151"/>
      <c r="PRU3" s="151"/>
      <c r="PRV3" s="151"/>
      <c r="PRW3" s="151"/>
      <c r="PRX3" s="151"/>
      <c r="PRY3" s="151"/>
      <c r="PRZ3" s="151"/>
      <c r="PSA3" s="151"/>
      <c r="PSB3" s="151"/>
      <c r="PSC3" s="151"/>
      <c r="PSD3" s="151"/>
      <c r="PSE3" s="151"/>
      <c r="PSF3" s="151"/>
      <c r="PSG3" s="151"/>
      <c r="PSH3" s="151"/>
      <c r="PSI3" s="151"/>
      <c r="PSJ3" s="151"/>
      <c r="PSK3" s="151"/>
      <c r="PSL3" s="151"/>
      <c r="PSN3" s="151"/>
      <c r="PSO3" s="151"/>
      <c r="PSP3" s="151"/>
      <c r="PSQ3" s="151"/>
      <c r="PSR3" s="151"/>
      <c r="PSS3" s="151"/>
      <c r="PST3" s="151"/>
      <c r="PSU3" s="151"/>
      <c r="PSV3" s="151"/>
      <c r="PSW3" s="151"/>
      <c r="PSX3" s="151"/>
      <c r="PSY3" s="151"/>
      <c r="PSZ3" s="151"/>
      <c r="PTA3" s="151"/>
      <c r="PTB3" s="151"/>
      <c r="PTC3" s="151"/>
      <c r="PTD3" s="151"/>
      <c r="PTE3" s="151"/>
      <c r="PTF3" s="151"/>
      <c r="PTG3" s="151"/>
      <c r="PTH3" s="151"/>
      <c r="PTI3" s="151"/>
      <c r="PTJ3" s="151"/>
      <c r="PTK3" s="151"/>
      <c r="PTL3" s="151"/>
      <c r="PTM3" s="151"/>
      <c r="PTN3" s="151"/>
      <c r="PTO3" s="151"/>
      <c r="PTP3" s="151"/>
      <c r="PTQ3" s="151"/>
      <c r="PTR3" s="151"/>
      <c r="PTS3" s="151"/>
      <c r="PTT3" s="151"/>
      <c r="PTV3" s="151"/>
      <c r="PTW3" s="151"/>
      <c r="PTX3" s="151"/>
      <c r="PTY3" s="151"/>
      <c r="PTZ3" s="151"/>
      <c r="PUA3" s="151"/>
      <c r="PUB3" s="151"/>
      <c r="PUC3" s="151"/>
      <c r="PUD3" s="151"/>
      <c r="PUE3" s="151"/>
      <c r="PUF3" s="151"/>
      <c r="PUG3" s="151"/>
      <c r="PUH3" s="151"/>
      <c r="PUI3" s="151"/>
      <c r="PUJ3" s="151"/>
      <c r="PUK3" s="151"/>
      <c r="PUL3" s="151"/>
      <c r="PUM3" s="151"/>
      <c r="PUN3" s="151"/>
      <c r="PUO3" s="151"/>
      <c r="PUP3" s="151"/>
      <c r="PUQ3" s="151"/>
      <c r="PUR3" s="151"/>
      <c r="PUS3" s="151"/>
      <c r="PUT3" s="151"/>
      <c r="PUU3" s="151"/>
      <c r="PUV3" s="151"/>
      <c r="PUW3" s="151"/>
      <c r="PUX3" s="151"/>
      <c r="PUY3" s="151"/>
      <c r="PUZ3" s="151"/>
      <c r="PVA3" s="151"/>
      <c r="PVB3" s="151"/>
      <c r="PVD3" s="151"/>
      <c r="PVE3" s="151"/>
      <c r="PVF3" s="151"/>
      <c r="PVG3" s="151"/>
      <c r="PVH3" s="151"/>
      <c r="PVI3" s="151"/>
      <c r="PVJ3" s="151"/>
      <c r="PVK3" s="151"/>
      <c r="PVL3" s="151"/>
      <c r="PVM3" s="151"/>
      <c r="PVN3" s="151"/>
      <c r="PVO3" s="151"/>
      <c r="PVP3" s="151"/>
      <c r="PVQ3" s="151"/>
      <c r="PVR3" s="151"/>
      <c r="PVS3" s="151"/>
      <c r="PVT3" s="151"/>
      <c r="PVU3" s="151"/>
      <c r="PVV3" s="151"/>
      <c r="PVW3" s="151"/>
      <c r="PVX3" s="151"/>
      <c r="PVY3" s="151"/>
      <c r="PVZ3" s="151"/>
      <c r="PWA3" s="151"/>
      <c r="PWB3" s="151"/>
      <c r="PWC3" s="151"/>
      <c r="PWD3" s="151"/>
      <c r="PWE3" s="151"/>
      <c r="PWF3" s="151"/>
      <c r="PWG3" s="151"/>
      <c r="PWH3" s="151"/>
      <c r="PWI3" s="151"/>
      <c r="PWJ3" s="151"/>
      <c r="PWL3" s="151"/>
      <c r="PWM3" s="151"/>
      <c r="PWN3" s="151"/>
      <c r="PWO3" s="151"/>
      <c r="PWP3" s="151"/>
      <c r="PWQ3" s="151"/>
      <c r="PWR3" s="151"/>
      <c r="PWS3" s="151"/>
      <c r="PWT3" s="151"/>
      <c r="PWU3" s="151"/>
      <c r="PWV3" s="151"/>
      <c r="PWW3" s="151"/>
      <c r="PWX3" s="151"/>
      <c r="PWY3" s="151"/>
      <c r="PWZ3" s="151"/>
      <c r="PXA3" s="151"/>
      <c r="PXB3" s="151"/>
      <c r="PXC3" s="151"/>
      <c r="PXD3" s="151"/>
      <c r="PXE3" s="151"/>
      <c r="PXF3" s="151"/>
      <c r="PXG3" s="151"/>
      <c r="PXH3" s="151"/>
      <c r="PXI3" s="151"/>
      <c r="PXJ3" s="151"/>
      <c r="PXK3" s="151"/>
      <c r="PXL3" s="151"/>
      <c r="PXM3" s="151"/>
      <c r="PXN3" s="151"/>
      <c r="PXO3" s="151"/>
      <c r="PXP3" s="151"/>
      <c r="PXQ3" s="151"/>
      <c r="PXR3" s="151"/>
      <c r="PXT3" s="151"/>
      <c r="PXU3" s="151"/>
      <c r="PXV3" s="151"/>
      <c r="PXW3" s="151"/>
      <c r="PXX3" s="151"/>
      <c r="PXY3" s="151"/>
      <c r="PXZ3" s="151"/>
      <c r="PYA3" s="151"/>
      <c r="PYB3" s="151"/>
      <c r="PYC3" s="151"/>
      <c r="PYD3" s="151"/>
      <c r="PYE3" s="151"/>
      <c r="PYF3" s="151"/>
      <c r="PYG3" s="151"/>
      <c r="PYH3" s="151"/>
      <c r="PYI3" s="151"/>
      <c r="PYJ3" s="151"/>
      <c r="PYK3" s="151"/>
      <c r="PYL3" s="151"/>
      <c r="PYM3" s="151"/>
      <c r="PYN3" s="151"/>
      <c r="PYO3" s="151"/>
      <c r="PYP3" s="151"/>
      <c r="PYQ3" s="151"/>
      <c r="PYR3" s="151"/>
      <c r="PYS3" s="151"/>
      <c r="PYT3" s="151"/>
      <c r="PYU3" s="151"/>
      <c r="PYV3" s="151"/>
      <c r="PYW3" s="151"/>
      <c r="PYX3" s="151"/>
      <c r="PYY3" s="151"/>
      <c r="PYZ3" s="151"/>
      <c r="PZB3" s="151"/>
      <c r="PZC3" s="151"/>
      <c r="PZD3" s="151"/>
      <c r="PZE3" s="151"/>
      <c r="PZF3" s="151"/>
      <c r="PZG3" s="151"/>
      <c r="PZH3" s="151"/>
      <c r="PZI3" s="151"/>
      <c r="PZJ3" s="151"/>
      <c r="PZK3" s="151"/>
      <c r="PZL3" s="151"/>
      <c r="PZM3" s="151"/>
      <c r="PZN3" s="151"/>
      <c r="PZO3" s="151"/>
      <c r="PZP3" s="151"/>
      <c r="PZQ3" s="151"/>
      <c r="PZR3" s="151"/>
      <c r="PZS3" s="151"/>
      <c r="PZT3" s="151"/>
      <c r="PZU3" s="151"/>
      <c r="PZV3" s="151"/>
      <c r="PZW3" s="151"/>
      <c r="PZX3" s="151"/>
      <c r="PZY3" s="151"/>
      <c r="PZZ3" s="151"/>
      <c r="QAA3" s="151"/>
      <c r="QAB3" s="151"/>
      <c r="QAC3" s="151"/>
      <c r="QAD3" s="151"/>
      <c r="QAE3" s="151"/>
      <c r="QAF3" s="151"/>
      <c r="QAG3" s="151"/>
      <c r="QAH3" s="151"/>
      <c r="QAJ3" s="151"/>
      <c r="QAK3" s="151"/>
      <c r="QAL3" s="151"/>
      <c r="QAM3" s="151"/>
      <c r="QAN3" s="151"/>
      <c r="QAO3" s="151"/>
      <c r="QAP3" s="151"/>
      <c r="QAQ3" s="151"/>
      <c r="QAR3" s="151"/>
      <c r="QAS3" s="151"/>
      <c r="QAT3" s="151"/>
      <c r="QAU3" s="151"/>
      <c r="QAV3" s="151"/>
      <c r="QAW3" s="151"/>
      <c r="QAX3" s="151"/>
      <c r="QAY3" s="151"/>
      <c r="QAZ3" s="151"/>
      <c r="QBA3" s="151"/>
      <c r="QBB3" s="151"/>
      <c r="QBC3" s="151"/>
      <c r="QBD3" s="151"/>
      <c r="QBE3" s="151"/>
      <c r="QBF3" s="151"/>
      <c r="QBG3" s="151"/>
      <c r="QBH3" s="151"/>
      <c r="QBI3" s="151"/>
      <c r="QBJ3" s="151"/>
      <c r="QBK3" s="151"/>
      <c r="QBL3" s="151"/>
      <c r="QBM3" s="151"/>
      <c r="QBN3" s="151"/>
      <c r="QBO3" s="151"/>
      <c r="QBP3" s="151"/>
      <c r="QBR3" s="151"/>
      <c r="QBS3" s="151"/>
      <c r="QBT3" s="151"/>
      <c r="QBU3" s="151"/>
      <c r="QBV3" s="151"/>
      <c r="QBW3" s="151"/>
      <c r="QBX3" s="151"/>
      <c r="QBY3" s="151"/>
      <c r="QBZ3" s="151"/>
      <c r="QCA3" s="151"/>
      <c r="QCB3" s="151"/>
      <c r="QCC3" s="151"/>
      <c r="QCD3" s="151"/>
      <c r="QCE3" s="151"/>
      <c r="QCF3" s="151"/>
      <c r="QCG3" s="151"/>
      <c r="QCH3" s="151"/>
      <c r="QCI3" s="151"/>
      <c r="QCJ3" s="151"/>
      <c r="QCK3" s="151"/>
      <c r="QCL3" s="151"/>
      <c r="QCM3" s="151"/>
      <c r="QCN3" s="151"/>
      <c r="QCO3" s="151"/>
      <c r="QCP3" s="151"/>
      <c r="QCQ3" s="151"/>
      <c r="QCR3" s="151"/>
      <c r="QCS3" s="151"/>
      <c r="QCT3" s="151"/>
      <c r="QCU3" s="151"/>
      <c r="QCV3" s="151"/>
      <c r="QCW3" s="151"/>
      <c r="QCX3" s="151"/>
      <c r="QCZ3" s="151"/>
      <c r="QDA3" s="151"/>
      <c r="QDB3" s="151"/>
      <c r="QDC3" s="151"/>
      <c r="QDD3" s="151"/>
      <c r="QDE3" s="151"/>
      <c r="QDF3" s="151"/>
      <c r="QDG3" s="151"/>
      <c r="QDH3" s="151"/>
      <c r="QDI3" s="151"/>
      <c r="QDJ3" s="151"/>
      <c r="QDK3" s="151"/>
      <c r="QDL3" s="151"/>
      <c r="QDM3" s="151"/>
      <c r="QDN3" s="151"/>
      <c r="QDO3" s="151"/>
      <c r="QDP3" s="151"/>
      <c r="QDQ3" s="151"/>
      <c r="QDR3" s="151"/>
      <c r="QDS3" s="151"/>
      <c r="QDT3" s="151"/>
      <c r="QDU3" s="151"/>
      <c r="QDV3" s="151"/>
      <c r="QDW3" s="151"/>
      <c r="QDX3" s="151"/>
      <c r="QDY3" s="151"/>
      <c r="QDZ3" s="151"/>
      <c r="QEA3" s="151"/>
      <c r="QEB3" s="151"/>
      <c r="QEC3" s="151"/>
      <c r="QED3" s="151"/>
      <c r="QEE3" s="151"/>
      <c r="QEF3" s="151"/>
      <c r="QEH3" s="151"/>
      <c r="QEI3" s="151"/>
      <c r="QEJ3" s="151"/>
      <c r="QEK3" s="151"/>
      <c r="QEL3" s="151"/>
      <c r="QEM3" s="151"/>
      <c r="QEN3" s="151"/>
      <c r="QEO3" s="151"/>
      <c r="QEP3" s="151"/>
      <c r="QEQ3" s="151"/>
      <c r="QER3" s="151"/>
      <c r="QES3" s="151"/>
      <c r="QET3" s="151"/>
      <c r="QEU3" s="151"/>
      <c r="QEV3" s="151"/>
      <c r="QEW3" s="151"/>
      <c r="QEX3" s="151"/>
      <c r="QEY3" s="151"/>
      <c r="QEZ3" s="151"/>
      <c r="QFA3" s="151"/>
      <c r="QFB3" s="151"/>
      <c r="QFC3" s="151"/>
      <c r="QFD3" s="151"/>
      <c r="QFE3" s="151"/>
      <c r="QFF3" s="151"/>
      <c r="QFG3" s="151"/>
      <c r="QFH3" s="151"/>
      <c r="QFI3" s="151"/>
      <c r="QFJ3" s="151"/>
      <c r="QFK3" s="151"/>
      <c r="QFL3" s="151"/>
      <c r="QFM3" s="151"/>
      <c r="QFN3" s="151"/>
      <c r="QFP3" s="151"/>
      <c r="QFQ3" s="151"/>
      <c r="QFR3" s="151"/>
      <c r="QFS3" s="151"/>
      <c r="QFT3" s="151"/>
      <c r="QFU3" s="151"/>
      <c r="QFV3" s="151"/>
      <c r="QFW3" s="151"/>
      <c r="QFX3" s="151"/>
      <c r="QFY3" s="151"/>
      <c r="QFZ3" s="151"/>
      <c r="QGA3" s="151"/>
      <c r="QGB3" s="151"/>
      <c r="QGC3" s="151"/>
      <c r="QGD3" s="151"/>
      <c r="QGE3" s="151"/>
      <c r="QGF3" s="151"/>
      <c r="QGG3" s="151"/>
      <c r="QGH3" s="151"/>
      <c r="QGI3" s="151"/>
      <c r="QGJ3" s="151"/>
      <c r="QGK3" s="151"/>
      <c r="QGL3" s="151"/>
      <c r="QGM3" s="151"/>
      <c r="QGN3" s="151"/>
      <c r="QGO3" s="151"/>
      <c r="QGP3" s="151"/>
      <c r="QGQ3" s="151"/>
      <c r="QGR3" s="151"/>
      <c r="QGS3" s="151"/>
      <c r="QGT3" s="151"/>
      <c r="QGU3" s="151"/>
      <c r="QGV3" s="151"/>
      <c r="QGX3" s="151"/>
      <c r="QGY3" s="151"/>
      <c r="QGZ3" s="151"/>
      <c r="QHA3" s="151"/>
      <c r="QHB3" s="151"/>
      <c r="QHC3" s="151"/>
      <c r="QHD3" s="151"/>
      <c r="QHE3" s="151"/>
      <c r="QHF3" s="151"/>
      <c r="QHG3" s="151"/>
      <c r="QHH3" s="151"/>
      <c r="QHI3" s="151"/>
      <c r="QHJ3" s="151"/>
      <c r="QHK3" s="151"/>
      <c r="QHL3" s="151"/>
      <c r="QHM3" s="151"/>
      <c r="QHN3" s="151"/>
      <c r="QHO3" s="151"/>
      <c r="QHP3" s="151"/>
      <c r="QHQ3" s="151"/>
      <c r="QHR3" s="151"/>
      <c r="QHS3" s="151"/>
      <c r="QHT3" s="151"/>
      <c r="QHU3" s="151"/>
      <c r="QHV3" s="151"/>
      <c r="QHW3" s="151"/>
      <c r="QHX3" s="151"/>
      <c r="QHY3" s="151"/>
      <c r="QHZ3" s="151"/>
      <c r="QIA3" s="151"/>
      <c r="QIB3" s="151"/>
      <c r="QIC3" s="151"/>
      <c r="QID3" s="151"/>
      <c r="QIF3" s="151"/>
      <c r="QIG3" s="151"/>
      <c r="QIH3" s="151"/>
      <c r="QII3" s="151"/>
      <c r="QIJ3" s="151"/>
      <c r="QIK3" s="151"/>
      <c r="QIL3" s="151"/>
      <c r="QIM3" s="151"/>
      <c r="QIN3" s="151"/>
      <c r="QIO3" s="151"/>
      <c r="QIP3" s="151"/>
      <c r="QIQ3" s="151"/>
      <c r="QIR3" s="151"/>
      <c r="QIS3" s="151"/>
      <c r="QIT3" s="151"/>
      <c r="QIU3" s="151"/>
      <c r="QIV3" s="151"/>
      <c r="QIW3" s="151"/>
      <c r="QIX3" s="151"/>
      <c r="QIY3" s="151"/>
      <c r="QIZ3" s="151"/>
      <c r="QJA3" s="151"/>
      <c r="QJB3" s="151"/>
      <c r="QJC3" s="151"/>
      <c r="QJD3" s="151"/>
      <c r="QJE3" s="151"/>
      <c r="QJF3" s="151"/>
      <c r="QJG3" s="151"/>
      <c r="QJH3" s="151"/>
      <c r="QJI3" s="151"/>
      <c r="QJJ3" s="151"/>
      <c r="QJK3" s="151"/>
      <c r="QJL3" s="151"/>
      <c r="QJN3" s="151"/>
      <c r="QJO3" s="151"/>
      <c r="QJP3" s="151"/>
      <c r="QJQ3" s="151"/>
      <c r="QJR3" s="151"/>
      <c r="QJS3" s="151"/>
      <c r="QJT3" s="151"/>
      <c r="QJU3" s="151"/>
      <c r="QJV3" s="151"/>
      <c r="QJW3" s="151"/>
      <c r="QJX3" s="151"/>
      <c r="QJY3" s="151"/>
      <c r="QJZ3" s="151"/>
      <c r="QKA3" s="151"/>
      <c r="QKB3" s="151"/>
      <c r="QKC3" s="151"/>
      <c r="QKD3" s="151"/>
      <c r="QKE3" s="151"/>
      <c r="QKF3" s="151"/>
      <c r="QKG3" s="151"/>
      <c r="QKH3" s="151"/>
      <c r="QKI3" s="151"/>
      <c r="QKJ3" s="151"/>
      <c r="QKK3" s="151"/>
      <c r="QKL3" s="151"/>
      <c r="QKM3" s="151"/>
      <c r="QKN3" s="151"/>
      <c r="QKO3" s="151"/>
      <c r="QKP3" s="151"/>
      <c r="QKQ3" s="151"/>
      <c r="QKR3" s="151"/>
      <c r="QKS3" s="151"/>
      <c r="QKT3" s="151"/>
      <c r="QKV3" s="151"/>
      <c r="QKW3" s="151"/>
      <c r="QKX3" s="151"/>
      <c r="QKY3" s="151"/>
      <c r="QKZ3" s="151"/>
      <c r="QLA3" s="151"/>
      <c r="QLB3" s="151"/>
      <c r="QLC3" s="151"/>
      <c r="QLD3" s="151"/>
      <c r="QLE3" s="151"/>
      <c r="QLF3" s="151"/>
      <c r="QLG3" s="151"/>
      <c r="QLH3" s="151"/>
      <c r="QLI3" s="151"/>
      <c r="QLJ3" s="151"/>
      <c r="QLK3" s="151"/>
      <c r="QLL3" s="151"/>
      <c r="QLM3" s="151"/>
      <c r="QLN3" s="151"/>
      <c r="QLO3" s="151"/>
      <c r="QLP3" s="151"/>
      <c r="QLQ3" s="151"/>
      <c r="QLR3" s="151"/>
      <c r="QLS3" s="151"/>
      <c r="QLT3" s="151"/>
      <c r="QLU3" s="151"/>
      <c r="QLV3" s="151"/>
      <c r="QLW3" s="151"/>
      <c r="QLX3" s="151"/>
      <c r="QLY3" s="151"/>
      <c r="QLZ3" s="151"/>
      <c r="QMA3" s="151"/>
      <c r="QMB3" s="151"/>
      <c r="QMD3" s="151"/>
      <c r="QME3" s="151"/>
      <c r="QMF3" s="151"/>
      <c r="QMG3" s="151"/>
      <c r="QMH3" s="151"/>
      <c r="QMI3" s="151"/>
      <c r="QMJ3" s="151"/>
      <c r="QMK3" s="151"/>
      <c r="QML3" s="151"/>
      <c r="QMM3" s="151"/>
      <c r="QMN3" s="151"/>
      <c r="QMO3" s="151"/>
      <c r="QMP3" s="151"/>
      <c r="QMQ3" s="151"/>
      <c r="QMR3" s="151"/>
      <c r="QMS3" s="151"/>
      <c r="QMT3" s="151"/>
      <c r="QMU3" s="151"/>
      <c r="QMV3" s="151"/>
      <c r="QMW3" s="151"/>
      <c r="QMX3" s="151"/>
      <c r="QMY3" s="151"/>
      <c r="QMZ3" s="151"/>
      <c r="QNA3" s="151"/>
      <c r="QNB3" s="151"/>
      <c r="QNC3" s="151"/>
      <c r="QND3" s="151"/>
      <c r="QNE3" s="151"/>
      <c r="QNF3" s="151"/>
      <c r="QNG3" s="151"/>
      <c r="QNH3" s="151"/>
      <c r="QNI3" s="151"/>
      <c r="QNJ3" s="151"/>
      <c r="QNL3" s="151"/>
      <c r="QNM3" s="151"/>
      <c r="QNN3" s="151"/>
      <c r="QNO3" s="151"/>
      <c r="QNP3" s="151"/>
      <c r="QNQ3" s="151"/>
      <c r="QNR3" s="151"/>
      <c r="QNS3" s="151"/>
      <c r="QNT3" s="151"/>
      <c r="QNU3" s="151"/>
      <c r="QNV3" s="151"/>
      <c r="QNW3" s="151"/>
      <c r="QNX3" s="151"/>
      <c r="QNY3" s="151"/>
      <c r="QNZ3" s="151"/>
      <c r="QOA3" s="151"/>
      <c r="QOB3" s="151"/>
      <c r="QOC3" s="151"/>
      <c r="QOD3" s="151"/>
      <c r="QOE3" s="151"/>
      <c r="QOF3" s="151"/>
      <c r="QOG3" s="151"/>
      <c r="QOH3" s="151"/>
      <c r="QOI3" s="151"/>
      <c r="QOJ3" s="151"/>
      <c r="QOK3" s="151"/>
      <c r="QOL3" s="151"/>
      <c r="QOM3" s="151"/>
      <c r="QON3" s="151"/>
      <c r="QOO3" s="151"/>
      <c r="QOP3" s="151"/>
      <c r="QOQ3" s="151"/>
      <c r="QOR3" s="151"/>
      <c r="QOT3" s="151"/>
      <c r="QOU3" s="151"/>
      <c r="QOV3" s="151"/>
      <c r="QOW3" s="151"/>
      <c r="QOX3" s="151"/>
      <c r="QOY3" s="151"/>
      <c r="QOZ3" s="151"/>
      <c r="QPA3" s="151"/>
      <c r="QPB3" s="151"/>
      <c r="QPC3" s="151"/>
      <c r="QPD3" s="151"/>
      <c r="QPE3" s="151"/>
      <c r="QPF3" s="151"/>
      <c r="QPG3" s="151"/>
      <c r="QPH3" s="151"/>
      <c r="QPI3" s="151"/>
      <c r="QPJ3" s="151"/>
      <c r="QPK3" s="151"/>
      <c r="QPL3" s="151"/>
      <c r="QPM3" s="151"/>
      <c r="QPN3" s="151"/>
      <c r="QPO3" s="151"/>
      <c r="QPP3" s="151"/>
      <c r="QPQ3" s="151"/>
      <c r="QPR3" s="151"/>
      <c r="QPS3" s="151"/>
      <c r="QPT3" s="151"/>
      <c r="QPU3" s="151"/>
      <c r="QPV3" s="151"/>
      <c r="QPW3" s="151"/>
      <c r="QPX3" s="151"/>
      <c r="QPY3" s="151"/>
      <c r="QPZ3" s="151"/>
      <c r="QQB3" s="151"/>
      <c r="QQC3" s="151"/>
      <c r="QQD3" s="151"/>
      <c r="QQE3" s="151"/>
      <c r="QQF3" s="151"/>
      <c r="QQG3" s="151"/>
      <c r="QQH3" s="151"/>
      <c r="QQI3" s="151"/>
      <c r="QQJ3" s="151"/>
      <c r="QQK3" s="151"/>
      <c r="QQL3" s="151"/>
      <c r="QQM3" s="151"/>
      <c r="QQN3" s="151"/>
      <c r="QQO3" s="151"/>
      <c r="QQP3" s="151"/>
      <c r="QQQ3" s="151"/>
      <c r="QQR3" s="151"/>
      <c r="QQS3" s="151"/>
      <c r="QQT3" s="151"/>
      <c r="QQU3" s="151"/>
      <c r="QQV3" s="151"/>
      <c r="QQW3" s="151"/>
      <c r="QQX3" s="151"/>
      <c r="QQY3" s="151"/>
      <c r="QQZ3" s="151"/>
      <c r="QRA3" s="151"/>
      <c r="QRB3" s="151"/>
      <c r="QRC3" s="151"/>
      <c r="QRD3" s="151"/>
      <c r="QRE3" s="151"/>
      <c r="QRF3" s="151"/>
      <c r="QRG3" s="151"/>
      <c r="QRH3" s="151"/>
      <c r="QRJ3" s="151"/>
      <c r="QRK3" s="151"/>
      <c r="QRL3" s="151"/>
      <c r="QRM3" s="151"/>
      <c r="QRN3" s="151"/>
      <c r="QRO3" s="151"/>
      <c r="QRP3" s="151"/>
      <c r="QRQ3" s="151"/>
      <c r="QRR3" s="151"/>
      <c r="QRS3" s="151"/>
      <c r="QRT3" s="151"/>
      <c r="QRU3" s="151"/>
      <c r="QRV3" s="151"/>
      <c r="QRW3" s="151"/>
      <c r="QRX3" s="151"/>
      <c r="QRY3" s="151"/>
      <c r="QRZ3" s="151"/>
      <c r="QSA3" s="151"/>
      <c r="QSB3" s="151"/>
      <c r="QSC3" s="151"/>
      <c r="QSD3" s="151"/>
      <c r="QSE3" s="151"/>
      <c r="QSF3" s="151"/>
      <c r="QSG3" s="151"/>
      <c r="QSH3" s="151"/>
      <c r="QSI3" s="151"/>
      <c r="QSJ3" s="151"/>
      <c r="QSK3" s="151"/>
      <c r="QSL3" s="151"/>
      <c r="QSM3" s="151"/>
      <c r="QSN3" s="151"/>
      <c r="QSO3" s="151"/>
      <c r="QSP3" s="151"/>
      <c r="QSR3" s="151"/>
      <c r="QSS3" s="151"/>
      <c r="QST3" s="151"/>
      <c r="QSU3" s="151"/>
      <c r="QSV3" s="151"/>
      <c r="QSW3" s="151"/>
      <c r="QSX3" s="151"/>
      <c r="QSY3" s="151"/>
      <c r="QSZ3" s="151"/>
      <c r="QTA3" s="151"/>
      <c r="QTB3" s="151"/>
      <c r="QTC3" s="151"/>
      <c r="QTD3" s="151"/>
      <c r="QTE3" s="151"/>
      <c r="QTF3" s="151"/>
      <c r="QTG3" s="151"/>
      <c r="QTH3" s="151"/>
      <c r="QTI3" s="151"/>
      <c r="QTJ3" s="151"/>
      <c r="QTK3" s="151"/>
      <c r="QTL3" s="151"/>
      <c r="QTM3" s="151"/>
      <c r="QTN3" s="151"/>
      <c r="QTO3" s="151"/>
      <c r="QTP3" s="151"/>
      <c r="QTQ3" s="151"/>
      <c r="QTR3" s="151"/>
      <c r="QTS3" s="151"/>
      <c r="QTT3" s="151"/>
      <c r="QTU3" s="151"/>
      <c r="QTV3" s="151"/>
      <c r="QTW3" s="151"/>
      <c r="QTX3" s="151"/>
      <c r="QTZ3" s="151"/>
      <c r="QUA3" s="151"/>
      <c r="QUB3" s="151"/>
      <c r="QUC3" s="151"/>
      <c r="QUD3" s="151"/>
      <c r="QUE3" s="151"/>
      <c r="QUF3" s="151"/>
      <c r="QUG3" s="151"/>
      <c r="QUH3" s="151"/>
      <c r="QUI3" s="151"/>
      <c r="QUJ3" s="151"/>
      <c r="QUK3" s="151"/>
      <c r="QUL3" s="151"/>
      <c r="QUM3" s="151"/>
      <c r="QUN3" s="151"/>
      <c r="QUO3" s="151"/>
      <c r="QUP3" s="151"/>
      <c r="QUQ3" s="151"/>
      <c r="QUR3" s="151"/>
      <c r="QUS3" s="151"/>
      <c r="QUT3" s="151"/>
      <c r="QUU3" s="151"/>
      <c r="QUV3" s="151"/>
      <c r="QUW3" s="151"/>
      <c r="QUX3" s="151"/>
      <c r="QUY3" s="151"/>
      <c r="QUZ3" s="151"/>
      <c r="QVA3" s="151"/>
      <c r="QVB3" s="151"/>
      <c r="QVC3" s="151"/>
      <c r="QVD3" s="151"/>
      <c r="QVE3" s="151"/>
      <c r="QVF3" s="151"/>
      <c r="QVH3" s="151"/>
      <c r="QVI3" s="151"/>
      <c r="QVJ3" s="151"/>
      <c r="QVK3" s="151"/>
      <c r="QVL3" s="151"/>
      <c r="QVM3" s="151"/>
      <c r="QVN3" s="151"/>
      <c r="QVO3" s="151"/>
      <c r="QVP3" s="151"/>
      <c r="QVQ3" s="151"/>
      <c r="QVR3" s="151"/>
      <c r="QVS3" s="151"/>
      <c r="QVT3" s="151"/>
      <c r="QVU3" s="151"/>
      <c r="QVV3" s="151"/>
      <c r="QVW3" s="151"/>
      <c r="QVX3" s="151"/>
      <c r="QVY3" s="151"/>
      <c r="QVZ3" s="151"/>
      <c r="QWA3" s="151"/>
      <c r="QWB3" s="151"/>
      <c r="QWC3" s="151"/>
      <c r="QWD3" s="151"/>
      <c r="QWE3" s="151"/>
      <c r="QWF3" s="151"/>
      <c r="QWG3" s="151"/>
      <c r="QWH3" s="151"/>
      <c r="QWI3" s="151"/>
      <c r="QWJ3" s="151"/>
      <c r="QWK3" s="151"/>
      <c r="QWL3" s="151"/>
      <c r="QWM3" s="151"/>
      <c r="QWN3" s="151"/>
      <c r="QWP3" s="151"/>
      <c r="QWQ3" s="151"/>
      <c r="QWR3" s="151"/>
      <c r="QWS3" s="151"/>
      <c r="QWT3" s="151"/>
      <c r="QWU3" s="151"/>
      <c r="QWV3" s="151"/>
      <c r="QWW3" s="151"/>
      <c r="QWX3" s="151"/>
      <c r="QWY3" s="151"/>
      <c r="QWZ3" s="151"/>
      <c r="QXA3" s="151"/>
      <c r="QXB3" s="151"/>
      <c r="QXC3" s="151"/>
      <c r="QXD3" s="151"/>
      <c r="QXE3" s="151"/>
      <c r="QXF3" s="151"/>
      <c r="QXG3" s="151"/>
      <c r="QXH3" s="151"/>
      <c r="QXI3" s="151"/>
      <c r="QXJ3" s="151"/>
      <c r="QXK3" s="151"/>
      <c r="QXL3" s="151"/>
      <c r="QXM3" s="151"/>
      <c r="QXN3" s="151"/>
      <c r="QXO3" s="151"/>
      <c r="QXP3" s="151"/>
      <c r="QXQ3" s="151"/>
      <c r="QXR3" s="151"/>
      <c r="QXS3" s="151"/>
      <c r="QXT3" s="151"/>
      <c r="QXU3" s="151"/>
      <c r="QXV3" s="151"/>
      <c r="QXX3" s="151"/>
      <c r="QXY3" s="151"/>
      <c r="QXZ3" s="151"/>
      <c r="QYA3" s="151"/>
      <c r="QYB3" s="151"/>
      <c r="QYC3" s="151"/>
      <c r="QYD3" s="151"/>
      <c r="QYE3" s="151"/>
      <c r="QYF3" s="151"/>
      <c r="QYG3" s="151"/>
      <c r="QYH3" s="151"/>
      <c r="QYI3" s="151"/>
      <c r="QYJ3" s="151"/>
      <c r="QYK3" s="151"/>
      <c r="QYL3" s="151"/>
      <c r="QYM3" s="151"/>
      <c r="QYN3" s="151"/>
      <c r="QYO3" s="151"/>
      <c r="QYP3" s="151"/>
      <c r="QYQ3" s="151"/>
      <c r="QYR3" s="151"/>
      <c r="QYS3" s="151"/>
      <c r="QYT3" s="151"/>
      <c r="QYU3" s="151"/>
      <c r="QYV3" s="151"/>
      <c r="QYW3" s="151"/>
      <c r="QYX3" s="151"/>
      <c r="QYY3" s="151"/>
      <c r="QYZ3" s="151"/>
      <c r="QZA3" s="151"/>
      <c r="QZB3" s="151"/>
      <c r="QZC3" s="151"/>
      <c r="QZD3" s="151"/>
      <c r="QZF3" s="151"/>
      <c r="QZG3" s="151"/>
      <c r="QZH3" s="151"/>
      <c r="QZI3" s="151"/>
      <c r="QZJ3" s="151"/>
      <c r="QZK3" s="151"/>
      <c r="QZL3" s="151"/>
      <c r="QZM3" s="151"/>
      <c r="QZN3" s="151"/>
      <c r="QZO3" s="151"/>
      <c r="QZP3" s="151"/>
      <c r="QZQ3" s="151"/>
      <c r="QZR3" s="151"/>
      <c r="QZS3" s="151"/>
      <c r="QZT3" s="151"/>
      <c r="QZU3" s="151"/>
      <c r="QZV3" s="151"/>
      <c r="QZW3" s="151"/>
      <c r="QZX3" s="151"/>
      <c r="QZY3" s="151"/>
      <c r="QZZ3" s="151"/>
      <c r="RAA3" s="151"/>
      <c r="RAB3" s="151"/>
      <c r="RAC3" s="151"/>
      <c r="RAD3" s="151"/>
      <c r="RAE3" s="151"/>
      <c r="RAF3" s="151"/>
      <c r="RAG3" s="151"/>
      <c r="RAH3" s="151"/>
      <c r="RAI3" s="151"/>
      <c r="RAJ3" s="151"/>
      <c r="RAK3" s="151"/>
      <c r="RAL3" s="151"/>
      <c r="RAN3" s="151"/>
      <c r="RAO3" s="151"/>
      <c r="RAP3" s="151"/>
      <c r="RAQ3" s="151"/>
      <c r="RAR3" s="151"/>
      <c r="RAS3" s="151"/>
      <c r="RAT3" s="151"/>
      <c r="RAU3" s="151"/>
      <c r="RAV3" s="151"/>
      <c r="RAW3" s="151"/>
      <c r="RAX3" s="151"/>
      <c r="RAY3" s="151"/>
      <c r="RAZ3" s="151"/>
      <c r="RBA3" s="151"/>
      <c r="RBB3" s="151"/>
      <c r="RBC3" s="151"/>
      <c r="RBD3" s="151"/>
      <c r="RBE3" s="151"/>
      <c r="RBF3" s="151"/>
      <c r="RBG3" s="151"/>
      <c r="RBH3" s="151"/>
      <c r="RBI3" s="151"/>
      <c r="RBJ3" s="151"/>
      <c r="RBK3" s="151"/>
      <c r="RBL3" s="151"/>
      <c r="RBM3" s="151"/>
      <c r="RBN3" s="151"/>
      <c r="RBO3" s="151"/>
      <c r="RBP3" s="151"/>
      <c r="RBQ3" s="151"/>
      <c r="RBR3" s="151"/>
      <c r="RBS3" s="151"/>
      <c r="RBT3" s="151"/>
      <c r="RBV3" s="151"/>
      <c r="RBW3" s="151"/>
      <c r="RBX3" s="151"/>
      <c r="RBY3" s="151"/>
      <c r="RBZ3" s="151"/>
      <c r="RCA3" s="151"/>
      <c r="RCB3" s="151"/>
      <c r="RCC3" s="151"/>
      <c r="RCD3" s="151"/>
      <c r="RCE3" s="151"/>
      <c r="RCF3" s="151"/>
      <c r="RCG3" s="151"/>
      <c r="RCH3" s="151"/>
      <c r="RCI3" s="151"/>
      <c r="RCJ3" s="151"/>
      <c r="RCK3" s="151"/>
      <c r="RCL3" s="151"/>
      <c r="RCM3" s="151"/>
      <c r="RCN3" s="151"/>
      <c r="RCO3" s="151"/>
      <c r="RCP3" s="151"/>
      <c r="RCQ3" s="151"/>
      <c r="RCR3" s="151"/>
      <c r="RCS3" s="151"/>
      <c r="RCT3" s="151"/>
      <c r="RCU3" s="151"/>
      <c r="RCV3" s="151"/>
      <c r="RCW3" s="151"/>
      <c r="RCX3" s="151"/>
      <c r="RCY3" s="151"/>
      <c r="RCZ3" s="151"/>
      <c r="RDA3" s="151"/>
      <c r="RDB3" s="151"/>
      <c r="RDD3" s="151"/>
      <c r="RDE3" s="151"/>
      <c r="RDF3" s="151"/>
      <c r="RDG3" s="151"/>
      <c r="RDH3" s="151"/>
      <c r="RDI3" s="151"/>
      <c r="RDJ3" s="151"/>
      <c r="RDK3" s="151"/>
      <c r="RDL3" s="151"/>
      <c r="RDM3" s="151"/>
      <c r="RDN3" s="151"/>
      <c r="RDO3" s="151"/>
      <c r="RDP3" s="151"/>
      <c r="RDQ3" s="151"/>
      <c r="RDR3" s="151"/>
      <c r="RDS3" s="151"/>
      <c r="RDT3" s="151"/>
      <c r="RDU3" s="151"/>
      <c r="RDV3" s="151"/>
      <c r="RDW3" s="151"/>
      <c r="RDX3" s="151"/>
      <c r="RDY3" s="151"/>
      <c r="RDZ3" s="151"/>
      <c r="REA3" s="151"/>
      <c r="REB3" s="151"/>
      <c r="REC3" s="151"/>
      <c r="RED3" s="151"/>
      <c r="REE3" s="151"/>
      <c r="REF3" s="151"/>
      <c r="REG3" s="151"/>
      <c r="REH3" s="151"/>
      <c r="REI3" s="151"/>
      <c r="REJ3" s="151"/>
      <c r="REL3" s="151"/>
      <c r="REM3" s="151"/>
      <c r="REN3" s="151"/>
      <c r="REO3" s="151"/>
      <c r="REP3" s="151"/>
      <c r="REQ3" s="151"/>
      <c r="RER3" s="151"/>
      <c r="RES3" s="151"/>
      <c r="RET3" s="151"/>
      <c r="REU3" s="151"/>
      <c r="REV3" s="151"/>
      <c r="REW3" s="151"/>
      <c r="REX3" s="151"/>
      <c r="REY3" s="151"/>
      <c r="REZ3" s="151"/>
      <c r="RFA3" s="151"/>
      <c r="RFB3" s="151"/>
      <c r="RFC3" s="151"/>
      <c r="RFD3" s="151"/>
      <c r="RFE3" s="151"/>
      <c r="RFF3" s="151"/>
      <c r="RFG3" s="151"/>
      <c r="RFH3" s="151"/>
      <c r="RFI3" s="151"/>
      <c r="RFJ3" s="151"/>
      <c r="RFK3" s="151"/>
      <c r="RFL3" s="151"/>
      <c r="RFM3" s="151"/>
      <c r="RFN3" s="151"/>
      <c r="RFO3" s="151"/>
      <c r="RFP3" s="151"/>
      <c r="RFQ3" s="151"/>
      <c r="RFR3" s="151"/>
      <c r="RFT3" s="151"/>
      <c r="RFU3" s="151"/>
      <c r="RFV3" s="151"/>
      <c r="RFW3" s="151"/>
      <c r="RFX3" s="151"/>
      <c r="RFY3" s="151"/>
      <c r="RFZ3" s="151"/>
      <c r="RGA3" s="151"/>
      <c r="RGB3" s="151"/>
      <c r="RGC3" s="151"/>
      <c r="RGD3" s="151"/>
      <c r="RGE3" s="151"/>
      <c r="RGF3" s="151"/>
      <c r="RGG3" s="151"/>
      <c r="RGH3" s="151"/>
      <c r="RGI3" s="151"/>
      <c r="RGJ3" s="151"/>
      <c r="RGK3" s="151"/>
      <c r="RGL3" s="151"/>
      <c r="RGM3" s="151"/>
      <c r="RGN3" s="151"/>
      <c r="RGO3" s="151"/>
      <c r="RGP3" s="151"/>
      <c r="RGQ3" s="151"/>
      <c r="RGR3" s="151"/>
      <c r="RGS3" s="151"/>
      <c r="RGT3" s="151"/>
      <c r="RGU3" s="151"/>
      <c r="RGV3" s="151"/>
      <c r="RGW3" s="151"/>
      <c r="RGX3" s="151"/>
      <c r="RGY3" s="151"/>
      <c r="RGZ3" s="151"/>
      <c r="RHB3" s="151"/>
      <c r="RHC3" s="151"/>
      <c r="RHD3" s="151"/>
      <c r="RHE3" s="151"/>
      <c r="RHF3" s="151"/>
      <c r="RHG3" s="151"/>
      <c r="RHH3" s="151"/>
      <c r="RHI3" s="151"/>
      <c r="RHJ3" s="151"/>
      <c r="RHK3" s="151"/>
      <c r="RHL3" s="151"/>
      <c r="RHM3" s="151"/>
      <c r="RHN3" s="151"/>
      <c r="RHO3" s="151"/>
      <c r="RHP3" s="151"/>
      <c r="RHQ3" s="151"/>
      <c r="RHR3" s="151"/>
      <c r="RHS3" s="151"/>
      <c r="RHT3" s="151"/>
      <c r="RHU3" s="151"/>
      <c r="RHV3" s="151"/>
      <c r="RHW3" s="151"/>
      <c r="RHX3" s="151"/>
      <c r="RHY3" s="151"/>
      <c r="RHZ3" s="151"/>
      <c r="RIA3" s="151"/>
      <c r="RIB3" s="151"/>
      <c r="RIC3" s="151"/>
      <c r="RID3" s="151"/>
      <c r="RIE3" s="151"/>
      <c r="RIF3" s="151"/>
      <c r="RIG3" s="151"/>
      <c r="RIH3" s="151"/>
      <c r="RIJ3" s="151"/>
      <c r="RIK3" s="151"/>
      <c r="RIL3" s="151"/>
      <c r="RIM3" s="151"/>
      <c r="RIN3" s="151"/>
      <c r="RIO3" s="151"/>
      <c r="RIP3" s="151"/>
      <c r="RIQ3" s="151"/>
      <c r="RIR3" s="151"/>
      <c r="RIS3" s="151"/>
      <c r="RIT3" s="151"/>
      <c r="RIU3" s="151"/>
      <c r="RIV3" s="151"/>
      <c r="RIW3" s="151"/>
      <c r="RIX3" s="151"/>
      <c r="RIY3" s="151"/>
      <c r="RIZ3" s="151"/>
      <c r="RJA3" s="151"/>
      <c r="RJB3" s="151"/>
      <c r="RJC3" s="151"/>
      <c r="RJD3" s="151"/>
      <c r="RJE3" s="151"/>
      <c r="RJF3" s="151"/>
      <c r="RJG3" s="151"/>
      <c r="RJH3" s="151"/>
      <c r="RJI3" s="151"/>
      <c r="RJJ3" s="151"/>
      <c r="RJK3" s="151"/>
      <c r="RJL3" s="151"/>
      <c r="RJM3" s="151"/>
      <c r="RJN3" s="151"/>
      <c r="RJO3" s="151"/>
      <c r="RJP3" s="151"/>
      <c r="RJR3" s="151"/>
      <c r="RJS3" s="151"/>
      <c r="RJT3" s="151"/>
      <c r="RJU3" s="151"/>
      <c r="RJV3" s="151"/>
      <c r="RJW3" s="151"/>
      <c r="RJX3" s="151"/>
      <c r="RJY3" s="151"/>
      <c r="RJZ3" s="151"/>
      <c r="RKA3" s="151"/>
      <c r="RKB3" s="151"/>
      <c r="RKC3" s="151"/>
      <c r="RKD3" s="151"/>
      <c r="RKE3" s="151"/>
      <c r="RKF3" s="151"/>
      <c r="RKG3" s="151"/>
      <c r="RKH3" s="151"/>
      <c r="RKI3" s="151"/>
      <c r="RKJ3" s="151"/>
      <c r="RKK3" s="151"/>
      <c r="RKL3" s="151"/>
      <c r="RKM3" s="151"/>
      <c r="RKN3" s="151"/>
      <c r="RKO3" s="151"/>
      <c r="RKP3" s="151"/>
      <c r="RKQ3" s="151"/>
      <c r="RKR3" s="151"/>
      <c r="RKS3" s="151"/>
      <c r="RKT3" s="151"/>
      <c r="RKU3" s="151"/>
      <c r="RKV3" s="151"/>
      <c r="RKW3" s="151"/>
      <c r="RKX3" s="151"/>
      <c r="RKZ3" s="151"/>
      <c r="RLA3" s="151"/>
      <c r="RLB3" s="151"/>
      <c r="RLC3" s="151"/>
      <c r="RLD3" s="151"/>
      <c r="RLE3" s="151"/>
      <c r="RLF3" s="151"/>
      <c r="RLG3" s="151"/>
      <c r="RLH3" s="151"/>
      <c r="RLI3" s="151"/>
      <c r="RLJ3" s="151"/>
      <c r="RLK3" s="151"/>
      <c r="RLL3" s="151"/>
      <c r="RLM3" s="151"/>
      <c r="RLN3" s="151"/>
      <c r="RLO3" s="151"/>
      <c r="RLP3" s="151"/>
      <c r="RLQ3" s="151"/>
      <c r="RLR3" s="151"/>
      <c r="RLS3" s="151"/>
      <c r="RLT3" s="151"/>
      <c r="RLU3" s="151"/>
      <c r="RLV3" s="151"/>
      <c r="RLW3" s="151"/>
      <c r="RLX3" s="151"/>
      <c r="RLY3" s="151"/>
      <c r="RLZ3" s="151"/>
      <c r="RMA3" s="151"/>
      <c r="RMB3" s="151"/>
      <c r="RMC3" s="151"/>
      <c r="RMD3" s="151"/>
      <c r="RME3" s="151"/>
      <c r="RMF3" s="151"/>
      <c r="RMH3" s="151"/>
      <c r="RMI3" s="151"/>
      <c r="RMJ3" s="151"/>
      <c r="RMK3" s="151"/>
      <c r="RML3" s="151"/>
      <c r="RMM3" s="151"/>
      <c r="RMN3" s="151"/>
      <c r="RMO3" s="151"/>
      <c r="RMP3" s="151"/>
      <c r="RMQ3" s="151"/>
      <c r="RMR3" s="151"/>
      <c r="RMS3" s="151"/>
      <c r="RMT3" s="151"/>
      <c r="RMU3" s="151"/>
      <c r="RMV3" s="151"/>
      <c r="RMW3" s="151"/>
      <c r="RMX3" s="151"/>
      <c r="RMY3" s="151"/>
      <c r="RMZ3" s="151"/>
      <c r="RNA3" s="151"/>
      <c r="RNB3" s="151"/>
      <c r="RNC3" s="151"/>
      <c r="RND3" s="151"/>
      <c r="RNE3" s="151"/>
      <c r="RNF3" s="151"/>
      <c r="RNG3" s="151"/>
      <c r="RNH3" s="151"/>
      <c r="RNI3" s="151"/>
      <c r="RNJ3" s="151"/>
      <c r="RNK3" s="151"/>
      <c r="RNL3" s="151"/>
      <c r="RNM3" s="151"/>
      <c r="RNN3" s="151"/>
      <c r="RNP3" s="151"/>
      <c r="RNQ3" s="151"/>
      <c r="RNR3" s="151"/>
      <c r="RNS3" s="151"/>
      <c r="RNT3" s="151"/>
      <c r="RNU3" s="151"/>
      <c r="RNV3" s="151"/>
      <c r="RNW3" s="151"/>
      <c r="RNX3" s="151"/>
      <c r="RNY3" s="151"/>
      <c r="RNZ3" s="151"/>
      <c r="ROA3" s="151"/>
      <c r="ROB3" s="151"/>
      <c r="ROC3" s="151"/>
      <c r="ROD3" s="151"/>
      <c r="ROE3" s="151"/>
      <c r="ROF3" s="151"/>
      <c r="ROG3" s="151"/>
      <c r="ROH3" s="151"/>
      <c r="ROI3" s="151"/>
      <c r="ROJ3" s="151"/>
      <c r="ROK3" s="151"/>
      <c r="ROL3" s="151"/>
      <c r="ROM3" s="151"/>
      <c r="RON3" s="151"/>
      <c r="ROO3" s="151"/>
      <c r="ROP3" s="151"/>
      <c r="ROQ3" s="151"/>
      <c r="ROR3" s="151"/>
      <c r="ROS3" s="151"/>
      <c r="ROT3" s="151"/>
      <c r="ROU3" s="151"/>
      <c r="ROV3" s="151"/>
      <c r="ROX3" s="151"/>
      <c r="ROY3" s="151"/>
      <c r="ROZ3" s="151"/>
      <c r="RPA3" s="151"/>
      <c r="RPB3" s="151"/>
      <c r="RPC3" s="151"/>
      <c r="RPD3" s="151"/>
      <c r="RPE3" s="151"/>
      <c r="RPF3" s="151"/>
      <c r="RPG3" s="151"/>
      <c r="RPH3" s="151"/>
      <c r="RPI3" s="151"/>
      <c r="RPJ3" s="151"/>
      <c r="RPK3" s="151"/>
      <c r="RPL3" s="151"/>
      <c r="RPM3" s="151"/>
      <c r="RPN3" s="151"/>
      <c r="RPO3" s="151"/>
      <c r="RPP3" s="151"/>
      <c r="RPQ3" s="151"/>
      <c r="RPR3" s="151"/>
      <c r="RPS3" s="151"/>
      <c r="RPT3" s="151"/>
      <c r="RPU3" s="151"/>
      <c r="RPV3" s="151"/>
      <c r="RPW3" s="151"/>
      <c r="RPX3" s="151"/>
      <c r="RPY3" s="151"/>
      <c r="RPZ3" s="151"/>
      <c r="RQA3" s="151"/>
      <c r="RQB3" s="151"/>
      <c r="RQC3" s="151"/>
      <c r="RQD3" s="151"/>
      <c r="RQF3" s="151"/>
      <c r="RQG3" s="151"/>
      <c r="RQH3" s="151"/>
      <c r="RQI3" s="151"/>
      <c r="RQJ3" s="151"/>
      <c r="RQK3" s="151"/>
      <c r="RQL3" s="151"/>
      <c r="RQM3" s="151"/>
      <c r="RQN3" s="151"/>
      <c r="RQO3" s="151"/>
      <c r="RQP3" s="151"/>
      <c r="RQQ3" s="151"/>
      <c r="RQR3" s="151"/>
      <c r="RQS3" s="151"/>
      <c r="RQT3" s="151"/>
      <c r="RQU3" s="151"/>
      <c r="RQV3" s="151"/>
      <c r="RQW3" s="151"/>
      <c r="RQX3" s="151"/>
      <c r="RQY3" s="151"/>
      <c r="RQZ3" s="151"/>
      <c r="RRA3" s="151"/>
      <c r="RRB3" s="151"/>
      <c r="RRC3" s="151"/>
      <c r="RRD3" s="151"/>
      <c r="RRE3" s="151"/>
      <c r="RRF3" s="151"/>
      <c r="RRG3" s="151"/>
      <c r="RRH3" s="151"/>
      <c r="RRI3" s="151"/>
      <c r="RRJ3" s="151"/>
      <c r="RRK3" s="151"/>
      <c r="RRL3" s="151"/>
      <c r="RRN3" s="151"/>
      <c r="RRO3" s="151"/>
      <c r="RRP3" s="151"/>
      <c r="RRQ3" s="151"/>
      <c r="RRR3" s="151"/>
      <c r="RRS3" s="151"/>
      <c r="RRT3" s="151"/>
      <c r="RRU3" s="151"/>
      <c r="RRV3" s="151"/>
      <c r="RRW3" s="151"/>
      <c r="RRX3" s="151"/>
      <c r="RRY3" s="151"/>
      <c r="RRZ3" s="151"/>
      <c r="RSA3" s="151"/>
      <c r="RSB3" s="151"/>
      <c r="RSC3" s="151"/>
      <c r="RSD3" s="151"/>
      <c r="RSE3" s="151"/>
      <c r="RSF3" s="151"/>
      <c r="RSG3" s="151"/>
      <c r="RSH3" s="151"/>
      <c r="RSI3" s="151"/>
      <c r="RSJ3" s="151"/>
      <c r="RSK3" s="151"/>
      <c r="RSL3" s="151"/>
      <c r="RSM3" s="151"/>
      <c r="RSN3" s="151"/>
      <c r="RSO3" s="151"/>
      <c r="RSP3" s="151"/>
      <c r="RSQ3" s="151"/>
      <c r="RSR3" s="151"/>
      <c r="RSS3" s="151"/>
      <c r="RST3" s="151"/>
      <c r="RSV3" s="151"/>
      <c r="RSW3" s="151"/>
      <c r="RSX3" s="151"/>
      <c r="RSY3" s="151"/>
      <c r="RSZ3" s="151"/>
      <c r="RTA3" s="151"/>
      <c r="RTB3" s="151"/>
      <c r="RTC3" s="151"/>
      <c r="RTD3" s="151"/>
      <c r="RTE3" s="151"/>
      <c r="RTF3" s="151"/>
      <c r="RTG3" s="151"/>
      <c r="RTH3" s="151"/>
      <c r="RTI3" s="151"/>
      <c r="RTJ3" s="151"/>
      <c r="RTK3" s="151"/>
      <c r="RTL3" s="151"/>
      <c r="RTM3" s="151"/>
      <c r="RTN3" s="151"/>
      <c r="RTO3" s="151"/>
      <c r="RTP3" s="151"/>
      <c r="RTQ3" s="151"/>
      <c r="RTR3" s="151"/>
      <c r="RTS3" s="151"/>
      <c r="RTT3" s="151"/>
      <c r="RTU3" s="151"/>
      <c r="RTV3" s="151"/>
      <c r="RTW3" s="151"/>
      <c r="RTX3" s="151"/>
      <c r="RTY3" s="151"/>
      <c r="RTZ3" s="151"/>
      <c r="RUA3" s="151"/>
      <c r="RUB3" s="151"/>
      <c r="RUD3" s="151"/>
      <c r="RUE3" s="151"/>
      <c r="RUF3" s="151"/>
      <c r="RUG3" s="151"/>
      <c r="RUH3" s="151"/>
      <c r="RUI3" s="151"/>
      <c r="RUJ3" s="151"/>
      <c r="RUK3" s="151"/>
      <c r="RUL3" s="151"/>
      <c r="RUM3" s="151"/>
      <c r="RUN3" s="151"/>
      <c r="RUO3" s="151"/>
      <c r="RUP3" s="151"/>
      <c r="RUQ3" s="151"/>
      <c r="RUR3" s="151"/>
      <c r="RUS3" s="151"/>
      <c r="RUT3" s="151"/>
      <c r="RUU3" s="151"/>
      <c r="RUV3" s="151"/>
      <c r="RUW3" s="151"/>
      <c r="RUX3" s="151"/>
      <c r="RUY3" s="151"/>
      <c r="RUZ3" s="151"/>
      <c r="RVA3" s="151"/>
      <c r="RVB3" s="151"/>
      <c r="RVC3" s="151"/>
      <c r="RVD3" s="151"/>
      <c r="RVE3" s="151"/>
      <c r="RVF3" s="151"/>
      <c r="RVG3" s="151"/>
      <c r="RVH3" s="151"/>
      <c r="RVI3" s="151"/>
      <c r="RVJ3" s="151"/>
      <c r="RVL3" s="151"/>
      <c r="RVM3" s="151"/>
      <c r="RVN3" s="151"/>
      <c r="RVO3" s="151"/>
      <c r="RVP3" s="151"/>
      <c r="RVQ3" s="151"/>
      <c r="RVR3" s="151"/>
      <c r="RVS3" s="151"/>
      <c r="RVT3" s="151"/>
      <c r="RVU3" s="151"/>
      <c r="RVV3" s="151"/>
      <c r="RVW3" s="151"/>
      <c r="RVX3" s="151"/>
      <c r="RVY3" s="151"/>
      <c r="RVZ3" s="151"/>
      <c r="RWA3" s="151"/>
      <c r="RWB3" s="151"/>
      <c r="RWC3" s="151"/>
      <c r="RWD3" s="151"/>
      <c r="RWE3" s="151"/>
      <c r="RWF3" s="151"/>
      <c r="RWG3" s="151"/>
      <c r="RWH3" s="151"/>
      <c r="RWI3" s="151"/>
      <c r="RWJ3" s="151"/>
      <c r="RWK3" s="151"/>
      <c r="RWL3" s="151"/>
      <c r="RWM3" s="151"/>
      <c r="RWN3" s="151"/>
      <c r="RWO3" s="151"/>
      <c r="RWP3" s="151"/>
      <c r="RWQ3" s="151"/>
      <c r="RWR3" s="151"/>
      <c r="RWT3" s="151"/>
      <c r="RWU3" s="151"/>
      <c r="RWV3" s="151"/>
      <c r="RWW3" s="151"/>
      <c r="RWX3" s="151"/>
      <c r="RWY3" s="151"/>
      <c r="RWZ3" s="151"/>
      <c r="RXA3" s="151"/>
      <c r="RXB3" s="151"/>
      <c r="RXC3" s="151"/>
      <c r="RXD3" s="151"/>
      <c r="RXE3" s="151"/>
      <c r="RXF3" s="151"/>
      <c r="RXG3" s="151"/>
      <c r="RXH3" s="151"/>
      <c r="RXI3" s="151"/>
      <c r="RXJ3" s="151"/>
      <c r="RXK3" s="151"/>
      <c r="RXL3" s="151"/>
      <c r="RXM3" s="151"/>
      <c r="RXN3" s="151"/>
      <c r="RXO3" s="151"/>
      <c r="RXP3" s="151"/>
      <c r="RXQ3" s="151"/>
      <c r="RXR3" s="151"/>
      <c r="RXS3" s="151"/>
      <c r="RXT3" s="151"/>
      <c r="RXU3" s="151"/>
      <c r="RXV3" s="151"/>
      <c r="RXW3" s="151"/>
      <c r="RXX3" s="151"/>
      <c r="RXY3" s="151"/>
      <c r="RXZ3" s="151"/>
      <c r="RYB3" s="151"/>
      <c r="RYC3" s="151"/>
      <c r="RYD3" s="151"/>
      <c r="RYE3" s="151"/>
      <c r="RYF3" s="151"/>
      <c r="RYG3" s="151"/>
      <c r="RYH3" s="151"/>
      <c r="RYI3" s="151"/>
      <c r="RYJ3" s="151"/>
      <c r="RYK3" s="151"/>
      <c r="RYL3" s="151"/>
      <c r="RYM3" s="151"/>
      <c r="RYN3" s="151"/>
      <c r="RYO3" s="151"/>
      <c r="RYP3" s="151"/>
      <c r="RYQ3" s="151"/>
      <c r="RYR3" s="151"/>
      <c r="RYS3" s="151"/>
      <c r="RYT3" s="151"/>
      <c r="RYU3" s="151"/>
      <c r="RYV3" s="151"/>
      <c r="RYW3" s="151"/>
      <c r="RYX3" s="151"/>
      <c r="RYY3" s="151"/>
      <c r="RYZ3" s="151"/>
      <c r="RZA3" s="151"/>
      <c r="RZB3" s="151"/>
      <c r="RZC3" s="151"/>
      <c r="RZD3" s="151"/>
      <c r="RZE3" s="151"/>
      <c r="RZF3" s="151"/>
      <c r="RZG3" s="151"/>
      <c r="RZH3" s="151"/>
      <c r="RZJ3" s="151"/>
      <c r="RZK3" s="151"/>
      <c r="RZL3" s="151"/>
      <c r="RZM3" s="151"/>
      <c r="RZN3" s="151"/>
      <c r="RZO3" s="151"/>
      <c r="RZP3" s="151"/>
      <c r="RZQ3" s="151"/>
      <c r="RZR3" s="151"/>
      <c r="RZS3" s="151"/>
      <c r="RZT3" s="151"/>
      <c r="RZU3" s="151"/>
      <c r="RZV3" s="151"/>
      <c r="RZW3" s="151"/>
      <c r="RZX3" s="151"/>
      <c r="RZY3" s="151"/>
      <c r="RZZ3" s="151"/>
      <c r="SAA3" s="151"/>
      <c r="SAB3" s="151"/>
      <c r="SAC3" s="151"/>
      <c r="SAD3" s="151"/>
      <c r="SAE3" s="151"/>
      <c r="SAF3" s="151"/>
      <c r="SAG3" s="151"/>
      <c r="SAH3" s="151"/>
      <c r="SAI3" s="151"/>
      <c r="SAJ3" s="151"/>
      <c r="SAK3" s="151"/>
      <c r="SAL3" s="151"/>
      <c r="SAM3" s="151"/>
      <c r="SAN3" s="151"/>
      <c r="SAO3" s="151"/>
      <c r="SAP3" s="151"/>
      <c r="SAR3" s="151"/>
      <c r="SAS3" s="151"/>
      <c r="SAT3" s="151"/>
      <c r="SAU3" s="151"/>
      <c r="SAV3" s="151"/>
      <c r="SAW3" s="151"/>
      <c r="SAX3" s="151"/>
      <c r="SAY3" s="151"/>
      <c r="SAZ3" s="151"/>
      <c r="SBA3" s="151"/>
      <c r="SBB3" s="151"/>
      <c r="SBC3" s="151"/>
      <c r="SBD3" s="151"/>
      <c r="SBE3" s="151"/>
      <c r="SBF3" s="151"/>
      <c r="SBG3" s="151"/>
      <c r="SBH3" s="151"/>
      <c r="SBI3" s="151"/>
      <c r="SBJ3" s="151"/>
      <c r="SBK3" s="151"/>
      <c r="SBL3" s="151"/>
      <c r="SBM3" s="151"/>
      <c r="SBN3" s="151"/>
      <c r="SBO3" s="151"/>
      <c r="SBP3" s="151"/>
      <c r="SBQ3" s="151"/>
      <c r="SBR3" s="151"/>
      <c r="SBS3" s="151"/>
      <c r="SBT3" s="151"/>
      <c r="SBU3" s="151"/>
      <c r="SBV3" s="151"/>
      <c r="SBW3" s="151"/>
      <c r="SBX3" s="151"/>
      <c r="SBZ3" s="151"/>
      <c r="SCA3" s="151"/>
      <c r="SCB3" s="151"/>
      <c r="SCC3" s="151"/>
      <c r="SCD3" s="151"/>
      <c r="SCE3" s="151"/>
      <c r="SCF3" s="151"/>
      <c r="SCG3" s="151"/>
      <c r="SCH3" s="151"/>
      <c r="SCI3" s="151"/>
      <c r="SCJ3" s="151"/>
      <c r="SCK3" s="151"/>
      <c r="SCL3" s="151"/>
      <c r="SCM3" s="151"/>
      <c r="SCN3" s="151"/>
      <c r="SCO3" s="151"/>
      <c r="SCP3" s="151"/>
      <c r="SCQ3" s="151"/>
      <c r="SCR3" s="151"/>
      <c r="SCS3" s="151"/>
      <c r="SCT3" s="151"/>
      <c r="SCU3" s="151"/>
      <c r="SCV3" s="151"/>
      <c r="SCW3" s="151"/>
      <c r="SCX3" s="151"/>
      <c r="SCY3" s="151"/>
      <c r="SCZ3" s="151"/>
      <c r="SDA3" s="151"/>
      <c r="SDB3" s="151"/>
      <c r="SDC3" s="151"/>
      <c r="SDD3" s="151"/>
      <c r="SDE3" s="151"/>
      <c r="SDF3" s="151"/>
      <c r="SDH3" s="151"/>
      <c r="SDI3" s="151"/>
      <c r="SDJ3" s="151"/>
      <c r="SDK3" s="151"/>
      <c r="SDL3" s="151"/>
      <c r="SDM3" s="151"/>
      <c r="SDN3" s="151"/>
      <c r="SDO3" s="151"/>
      <c r="SDP3" s="151"/>
      <c r="SDQ3" s="151"/>
      <c r="SDR3" s="151"/>
      <c r="SDS3" s="151"/>
      <c r="SDT3" s="151"/>
      <c r="SDU3" s="151"/>
      <c r="SDV3" s="151"/>
      <c r="SDW3" s="151"/>
      <c r="SDX3" s="151"/>
      <c r="SDY3" s="151"/>
      <c r="SDZ3" s="151"/>
      <c r="SEA3" s="151"/>
      <c r="SEB3" s="151"/>
      <c r="SEC3" s="151"/>
      <c r="SED3" s="151"/>
      <c r="SEE3" s="151"/>
      <c r="SEF3" s="151"/>
      <c r="SEG3" s="151"/>
      <c r="SEH3" s="151"/>
      <c r="SEI3" s="151"/>
      <c r="SEJ3" s="151"/>
      <c r="SEK3" s="151"/>
      <c r="SEL3" s="151"/>
      <c r="SEM3" s="151"/>
      <c r="SEN3" s="151"/>
      <c r="SEP3" s="151"/>
      <c r="SEQ3" s="151"/>
      <c r="SER3" s="151"/>
      <c r="SES3" s="151"/>
      <c r="SET3" s="151"/>
      <c r="SEU3" s="151"/>
      <c r="SEV3" s="151"/>
      <c r="SEW3" s="151"/>
      <c r="SEX3" s="151"/>
      <c r="SEY3" s="151"/>
      <c r="SEZ3" s="151"/>
      <c r="SFA3" s="151"/>
      <c r="SFB3" s="151"/>
      <c r="SFC3" s="151"/>
      <c r="SFD3" s="151"/>
      <c r="SFE3" s="151"/>
      <c r="SFF3" s="151"/>
      <c r="SFG3" s="151"/>
      <c r="SFH3" s="151"/>
      <c r="SFI3" s="151"/>
      <c r="SFJ3" s="151"/>
      <c r="SFK3" s="151"/>
      <c r="SFL3" s="151"/>
      <c r="SFM3" s="151"/>
      <c r="SFN3" s="151"/>
      <c r="SFO3" s="151"/>
      <c r="SFP3" s="151"/>
      <c r="SFQ3" s="151"/>
      <c r="SFR3" s="151"/>
      <c r="SFS3" s="151"/>
      <c r="SFT3" s="151"/>
      <c r="SFU3" s="151"/>
      <c r="SFV3" s="151"/>
      <c r="SFX3" s="151"/>
      <c r="SFY3" s="151"/>
      <c r="SFZ3" s="151"/>
      <c r="SGA3" s="151"/>
      <c r="SGB3" s="151"/>
      <c r="SGC3" s="151"/>
      <c r="SGD3" s="151"/>
      <c r="SGE3" s="151"/>
      <c r="SGF3" s="151"/>
      <c r="SGG3" s="151"/>
      <c r="SGH3" s="151"/>
      <c r="SGI3" s="151"/>
      <c r="SGJ3" s="151"/>
      <c r="SGK3" s="151"/>
      <c r="SGL3" s="151"/>
      <c r="SGM3" s="151"/>
      <c r="SGN3" s="151"/>
      <c r="SGO3" s="151"/>
      <c r="SGP3" s="151"/>
      <c r="SGQ3" s="151"/>
      <c r="SGR3" s="151"/>
      <c r="SGS3" s="151"/>
      <c r="SGT3" s="151"/>
      <c r="SGU3" s="151"/>
      <c r="SGV3" s="151"/>
      <c r="SGW3" s="151"/>
      <c r="SGX3" s="151"/>
      <c r="SGY3" s="151"/>
      <c r="SGZ3" s="151"/>
      <c r="SHA3" s="151"/>
      <c r="SHB3" s="151"/>
      <c r="SHC3" s="151"/>
      <c r="SHD3" s="151"/>
      <c r="SHF3" s="151"/>
      <c r="SHG3" s="151"/>
      <c r="SHH3" s="151"/>
      <c r="SHI3" s="151"/>
      <c r="SHJ3" s="151"/>
      <c r="SHK3" s="151"/>
      <c r="SHL3" s="151"/>
      <c r="SHM3" s="151"/>
      <c r="SHN3" s="151"/>
      <c r="SHO3" s="151"/>
      <c r="SHP3" s="151"/>
      <c r="SHQ3" s="151"/>
      <c r="SHR3" s="151"/>
      <c r="SHS3" s="151"/>
      <c r="SHT3" s="151"/>
      <c r="SHU3" s="151"/>
      <c r="SHV3" s="151"/>
      <c r="SHW3" s="151"/>
      <c r="SHX3" s="151"/>
      <c r="SHY3" s="151"/>
      <c r="SHZ3" s="151"/>
      <c r="SIA3" s="151"/>
      <c r="SIB3" s="151"/>
      <c r="SIC3" s="151"/>
      <c r="SID3" s="151"/>
      <c r="SIE3" s="151"/>
      <c r="SIF3" s="151"/>
      <c r="SIG3" s="151"/>
      <c r="SIH3" s="151"/>
      <c r="SII3" s="151"/>
      <c r="SIJ3" s="151"/>
      <c r="SIK3" s="151"/>
      <c r="SIL3" s="151"/>
      <c r="SIN3" s="151"/>
      <c r="SIO3" s="151"/>
      <c r="SIP3" s="151"/>
      <c r="SIQ3" s="151"/>
      <c r="SIR3" s="151"/>
      <c r="SIS3" s="151"/>
      <c r="SIT3" s="151"/>
      <c r="SIU3" s="151"/>
      <c r="SIV3" s="151"/>
      <c r="SIW3" s="151"/>
      <c r="SIX3" s="151"/>
      <c r="SIY3" s="151"/>
      <c r="SIZ3" s="151"/>
      <c r="SJA3" s="151"/>
      <c r="SJB3" s="151"/>
      <c r="SJC3" s="151"/>
      <c r="SJD3" s="151"/>
      <c r="SJE3" s="151"/>
      <c r="SJF3" s="151"/>
      <c r="SJG3" s="151"/>
      <c r="SJH3" s="151"/>
      <c r="SJI3" s="151"/>
      <c r="SJJ3" s="151"/>
      <c r="SJK3" s="151"/>
      <c r="SJL3" s="151"/>
      <c r="SJM3" s="151"/>
      <c r="SJN3" s="151"/>
      <c r="SJO3" s="151"/>
      <c r="SJP3" s="151"/>
      <c r="SJQ3" s="151"/>
      <c r="SJR3" s="151"/>
      <c r="SJS3" s="151"/>
      <c r="SJT3" s="151"/>
      <c r="SJV3" s="151"/>
      <c r="SJW3" s="151"/>
      <c r="SJX3" s="151"/>
      <c r="SJY3" s="151"/>
      <c r="SJZ3" s="151"/>
      <c r="SKA3" s="151"/>
      <c r="SKB3" s="151"/>
      <c r="SKC3" s="151"/>
      <c r="SKD3" s="151"/>
      <c r="SKE3" s="151"/>
      <c r="SKF3" s="151"/>
      <c r="SKG3" s="151"/>
      <c r="SKH3" s="151"/>
      <c r="SKI3" s="151"/>
      <c r="SKJ3" s="151"/>
      <c r="SKK3" s="151"/>
      <c r="SKL3" s="151"/>
      <c r="SKM3" s="151"/>
      <c r="SKN3" s="151"/>
      <c r="SKO3" s="151"/>
      <c r="SKP3" s="151"/>
      <c r="SKQ3" s="151"/>
      <c r="SKR3" s="151"/>
      <c r="SKS3" s="151"/>
      <c r="SKT3" s="151"/>
      <c r="SKU3" s="151"/>
      <c r="SKV3" s="151"/>
      <c r="SKW3" s="151"/>
      <c r="SKX3" s="151"/>
      <c r="SKY3" s="151"/>
      <c r="SKZ3" s="151"/>
      <c r="SLA3" s="151"/>
      <c r="SLB3" s="151"/>
      <c r="SLD3" s="151"/>
      <c r="SLE3" s="151"/>
      <c r="SLF3" s="151"/>
      <c r="SLG3" s="151"/>
      <c r="SLH3" s="151"/>
      <c r="SLI3" s="151"/>
      <c r="SLJ3" s="151"/>
      <c r="SLK3" s="151"/>
      <c r="SLL3" s="151"/>
      <c r="SLM3" s="151"/>
      <c r="SLN3" s="151"/>
      <c r="SLO3" s="151"/>
      <c r="SLP3" s="151"/>
      <c r="SLQ3" s="151"/>
      <c r="SLR3" s="151"/>
      <c r="SLS3" s="151"/>
      <c r="SLT3" s="151"/>
      <c r="SLU3" s="151"/>
      <c r="SLV3" s="151"/>
      <c r="SLW3" s="151"/>
      <c r="SLX3" s="151"/>
      <c r="SLY3" s="151"/>
      <c r="SLZ3" s="151"/>
      <c r="SMA3" s="151"/>
      <c r="SMB3" s="151"/>
      <c r="SMC3" s="151"/>
      <c r="SMD3" s="151"/>
      <c r="SME3" s="151"/>
      <c r="SMF3" s="151"/>
      <c r="SMG3" s="151"/>
      <c r="SMH3" s="151"/>
      <c r="SMI3" s="151"/>
      <c r="SMJ3" s="151"/>
      <c r="SML3" s="151"/>
      <c r="SMM3" s="151"/>
      <c r="SMN3" s="151"/>
      <c r="SMO3" s="151"/>
      <c r="SMP3" s="151"/>
      <c r="SMQ3" s="151"/>
      <c r="SMR3" s="151"/>
      <c r="SMS3" s="151"/>
      <c r="SMT3" s="151"/>
      <c r="SMU3" s="151"/>
      <c r="SMV3" s="151"/>
      <c r="SMW3" s="151"/>
      <c r="SMX3" s="151"/>
      <c r="SMY3" s="151"/>
      <c r="SMZ3" s="151"/>
      <c r="SNA3" s="151"/>
      <c r="SNB3" s="151"/>
      <c r="SNC3" s="151"/>
      <c r="SND3" s="151"/>
      <c r="SNE3" s="151"/>
      <c r="SNF3" s="151"/>
      <c r="SNG3" s="151"/>
      <c r="SNH3" s="151"/>
      <c r="SNI3" s="151"/>
      <c r="SNJ3" s="151"/>
      <c r="SNK3" s="151"/>
      <c r="SNL3" s="151"/>
      <c r="SNM3" s="151"/>
      <c r="SNN3" s="151"/>
      <c r="SNO3" s="151"/>
      <c r="SNP3" s="151"/>
      <c r="SNQ3" s="151"/>
      <c r="SNR3" s="151"/>
      <c r="SNT3" s="151"/>
      <c r="SNU3" s="151"/>
      <c r="SNV3" s="151"/>
      <c r="SNW3" s="151"/>
      <c r="SNX3" s="151"/>
      <c r="SNY3" s="151"/>
      <c r="SNZ3" s="151"/>
      <c r="SOA3" s="151"/>
      <c r="SOB3" s="151"/>
      <c r="SOC3" s="151"/>
      <c r="SOD3" s="151"/>
      <c r="SOE3" s="151"/>
      <c r="SOF3" s="151"/>
      <c r="SOG3" s="151"/>
      <c r="SOH3" s="151"/>
      <c r="SOI3" s="151"/>
      <c r="SOJ3" s="151"/>
      <c r="SOK3" s="151"/>
      <c r="SOL3" s="151"/>
      <c r="SOM3" s="151"/>
      <c r="SON3" s="151"/>
      <c r="SOO3" s="151"/>
      <c r="SOP3" s="151"/>
      <c r="SOQ3" s="151"/>
      <c r="SOR3" s="151"/>
      <c r="SOS3" s="151"/>
      <c r="SOT3" s="151"/>
      <c r="SOU3" s="151"/>
      <c r="SOV3" s="151"/>
      <c r="SOW3" s="151"/>
      <c r="SOX3" s="151"/>
      <c r="SOY3" s="151"/>
      <c r="SOZ3" s="151"/>
      <c r="SPB3" s="151"/>
      <c r="SPC3" s="151"/>
      <c r="SPD3" s="151"/>
      <c r="SPE3" s="151"/>
      <c r="SPF3" s="151"/>
      <c r="SPG3" s="151"/>
      <c r="SPH3" s="151"/>
      <c r="SPI3" s="151"/>
      <c r="SPJ3" s="151"/>
      <c r="SPK3" s="151"/>
      <c r="SPL3" s="151"/>
      <c r="SPM3" s="151"/>
      <c r="SPN3" s="151"/>
      <c r="SPO3" s="151"/>
      <c r="SPP3" s="151"/>
      <c r="SPQ3" s="151"/>
      <c r="SPR3" s="151"/>
      <c r="SPS3" s="151"/>
      <c r="SPT3" s="151"/>
      <c r="SPU3" s="151"/>
      <c r="SPV3" s="151"/>
      <c r="SPW3" s="151"/>
      <c r="SPX3" s="151"/>
      <c r="SPY3" s="151"/>
      <c r="SPZ3" s="151"/>
      <c r="SQA3" s="151"/>
      <c r="SQB3" s="151"/>
      <c r="SQC3" s="151"/>
      <c r="SQD3" s="151"/>
      <c r="SQE3" s="151"/>
      <c r="SQF3" s="151"/>
      <c r="SQG3" s="151"/>
      <c r="SQH3" s="151"/>
      <c r="SQJ3" s="151"/>
      <c r="SQK3" s="151"/>
      <c r="SQL3" s="151"/>
      <c r="SQM3" s="151"/>
      <c r="SQN3" s="151"/>
      <c r="SQO3" s="151"/>
      <c r="SQP3" s="151"/>
      <c r="SQQ3" s="151"/>
      <c r="SQR3" s="151"/>
      <c r="SQS3" s="151"/>
      <c r="SQT3" s="151"/>
      <c r="SQU3" s="151"/>
      <c r="SQV3" s="151"/>
      <c r="SQW3" s="151"/>
      <c r="SQX3" s="151"/>
      <c r="SQY3" s="151"/>
      <c r="SQZ3" s="151"/>
      <c r="SRA3" s="151"/>
      <c r="SRB3" s="151"/>
      <c r="SRC3" s="151"/>
      <c r="SRD3" s="151"/>
      <c r="SRE3" s="151"/>
      <c r="SRF3" s="151"/>
      <c r="SRG3" s="151"/>
      <c r="SRH3" s="151"/>
      <c r="SRI3" s="151"/>
      <c r="SRJ3" s="151"/>
      <c r="SRK3" s="151"/>
      <c r="SRL3" s="151"/>
      <c r="SRM3" s="151"/>
      <c r="SRN3" s="151"/>
      <c r="SRO3" s="151"/>
      <c r="SRP3" s="151"/>
      <c r="SRR3" s="151"/>
      <c r="SRS3" s="151"/>
      <c r="SRT3" s="151"/>
      <c r="SRU3" s="151"/>
      <c r="SRV3" s="151"/>
      <c r="SRW3" s="151"/>
      <c r="SRX3" s="151"/>
      <c r="SRY3" s="151"/>
      <c r="SRZ3" s="151"/>
      <c r="SSA3" s="151"/>
      <c r="SSB3" s="151"/>
      <c r="SSC3" s="151"/>
      <c r="SSD3" s="151"/>
      <c r="SSE3" s="151"/>
      <c r="SSF3" s="151"/>
      <c r="SSG3" s="151"/>
      <c r="SSH3" s="151"/>
      <c r="SSI3" s="151"/>
      <c r="SSJ3" s="151"/>
      <c r="SSK3" s="151"/>
      <c r="SSL3" s="151"/>
      <c r="SSM3" s="151"/>
      <c r="SSN3" s="151"/>
      <c r="SSO3" s="151"/>
      <c r="SSP3" s="151"/>
      <c r="SSQ3" s="151"/>
      <c r="SSR3" s="151"/>
      <c r="SSS3" s="151"/>
      <c r="SST3" s="151"/>
      <c r="SSU3" s="151"/>
      <c r="SSV3" s="151"/>
      <c r="SSW3" s="151"/>
      <c r="SSX3" s="151"/>
      <c r="SSZ3" s="151"/>
      <c r="STA3" s="151"/>
      <c r="STB3" s="151"/>
      <c r="STC3" s="151"/>
      <c r="STD3" s="151"/>
      <c r="STE3" s="151"/>
      <c r="STF3" s="151"/>
      <c r="STG3" s="151"/>
      <c r="STH3" s="151"/>
      <c r="STI3" s="151"/>
      <c r="STJ3" s="151"/>
      <c r="STK3" s="151"/>
      <c r="STL3" s="151"/>
      <c r="STM3" s="151"/>
      <c r="STN3" s="151"/>
      <c r="STO3" s="151"/>
      <c r="STP3" s="151"/>
      <c r="STQ3" s="151"/>
      <c r="STR3" s="151"/>
      <c r="STS3" s="151"/>
      <c r="STT3" s="151"/>
      <c r="STU3" s="151"/>
      <c r="STV3" s="151"/>
      <c r="STW3" s="151"/>
      <c r="STX3" s="151"/>
      <c r="STY3" s="151"/>
      <c r="STZ3" s="151"/>
      <c r="SUA3" s="151"/>
      <c r="SUB3" s="151"/>
      <c r="SUC3" s="151"/>
      <c r="SUD3" s="151"/>
      <c r="SUE3" s="151"/>
      <c r="SUF3" s="151"/>
      <c r="SUH3" s="151"/>
      <c r="SUI3" s="151"/>
      <c r="SUJ3" s="151"/>
      <c r="SUK3" s="151"/>
      <c r="SUL3" s="151"/>
      <c r="SUM3" s="151"/>
      <c r="SUN3" s="151"/>
      <c r="SUO3" s="151"/>
      <c r="SUP3" s="151"/>
      <c r="SUQ3" s="151"/>
      <c r="SUR3" s="151"/>
      <c r="SUS3" s="151"/>
      <c r="SUT3" s="151"/>
      <c r="SUU3" s="151"/>
      <c r="SUV3" s="151"/>
      <c r="SUW3" s="151"/>
      <c r="SUX3" s="151"/>
      <c r="SUY3" s="151"/>
      <c r="SUZ3" s="151"/>
      <c r="SVA3" s="151"/>
      <c r="SVB3" s="151"/>
      <c r="SVC3" s="151"/>
      <c r="SVD3" s="151"/>
      <c r="SVE3" s="151"/>
      <c r="SVF3" s="151"/>
      <c r="SVG3" s="151"/>
      <c r="SVH3" s="151"/>
      <c r="SVI3" s="151"/>
      <c r="SVJ3" s="151"/>
      <c r="SVK3" s="151"/>
      <c r="SVL3" s="151"/>
      <c r="SVM3" s="151"/>
      <c r="SVN3" s="151"/>
      <c r="SVP3" s="151"/>
      <c r="SVQ3" s="151"/>
      <c r="SVR3" s="151"/>
      <c r="SVS3" s="151"/>
      <c r="SVT3" s="151"/>
      <c r="SVU3" s="151"/>
      <c r="SVV3" s="151"/>
      <c r="SVW3" s="151"/>
      <c r="SVX3" s="151"/>
      <c r="SVY3" s="151"/>
      <c r="SVZ3" s="151"/>
      <c r="SWA3" s="151"/>
      <c r="SWB3" s="151"/>
      <c r="SWC3" s="151"/>
      <c r="SWD3" s="151"/>
      <c r="SWE3" s="151"/>
      <c r="SWF3" s="151"/>
      <c r="SWG3" s="151"/>
      <c r="SWH3" s="151"/>
      <c r="SWI3" s="151"/>
      <c r="SWJ3" s="151"/>
      <c r="SWK3" s="151"/>
      <c r="SWL3" s="151"/>
      <c r="SWM3" s="151"/>
      <c r="SWN3" s="151"/>
      <c r="SWO3" s="151"/>
      <c r="SWP3" s="151"/>
      <c r="SWQ3" s="151"/>
      <c r="SWR3" s="151"/>
      <c r="SWS3" s="151"/>
      <c r="SWT3" s="151"/>
      <c r="SWU3" s="151"/>
      <c r="SWV3" s="151"/>
      <c r="SWX3" s="151"/>
      <c r="SWY3" s="151"/>
      <c r="SWZ3" s="151"/>
      <c r="SXA3" s="151"/>
      <c r="SXB3" s="151"/>
      <c r="SXC3" s="151"/>
      <c r="SXD3" s="151"/>
      <c r="SXE3" s="151"/>
      <c r="SXF3" s="151"/>
      <c r="SXG3" s="151"/>
      <c r="SXH3" s="151"/>
      <c r="SXI3" s="151"/>
      <c r="SXJ3" s="151"/>
      <c r="SXK3" s="151"/>
      <c r="SXL3" s="151"/>
      <c r="SXM3" s="151"/>
      <c r="SXN3" s="151"/>
      <c r="SXO3" s="151"/>
      <c r="SXP3" s="151"/>
      <c r="SXQ3" s="151"/>
      <c r="SXR3" s="151"/>
      <c r="SXS3" s="151"/>
      <c r="SXT3" s="151"/>
      <c r="SXU3" s="151"/>
      <c r="SXV3" s="151"/>
      <c r="SXW3" s="151"/>
      <c r="SXX3" s="151"/>
      <c r="SXY3" s="151"/>
      <c r="SXZ3" s="151"/>
      <c r="SYA3" s="151"/>
      <c r="SYB3" s="151"/>
      <c r="SYC3" s="151"/>
      <c r="SYD3" s="151"/>
      <c r="SYF3" s="151"/>
      <c r="SYG3" s="151"/>
      <c r="SYH3" s="151"/>
      <c r="SYI3" s="151"/>
      <c r="SYJ3" s="151"/>
      <c r="SYK3" s="151"/>
      <c r="SYL3" s="151"/>
      <c r="SYM3" s="151"/>
      <c r="SYN3" s="151"/>
      <c r="SYO3" s="151"/>
      <c r="SYP3" s="151"/>
      <c r="SYQ3" s="151"/>
      <c r="SYR3" s="151"/>
      <c r="SYS3" s="151"/>
      <c r="SYT3" s="151"/>
      <c r="SYU3" s="151"/>
      <c r="SYV3" s="151"/>
      <c r="SYW3" s="151"/>
      <c r="SYX3" s="151"/>
      <c r="SYY3" s="151"/>
      <c r="SYZ3" s="151"/>
      <c r="SZA3" s="151"/>
      <c r="SZB3" s="151"/>
      <c r="SZC3" s="151"/>
      <c r="SZD3" s="151"/>
      <c r="SZE3" s="151"/>
      <c r="SZF3" s="151"/>
      <c r="SZG3" s="151"/>
      <c r="SZH3" s="151"/>
      <c r="SZI3" s="151"/>
      <c r="SZJ3" s="151"/>
      <c r="SZK3" s="151"/>
      <c r="SZL3" s="151"/>
      <c r="SZN3" s="151"/>
      <c r="SZO3" s="151"/>
      <c r="SZP3" s="151"/>
      <c r="SZQ3" s="151"/>
      <c r="SZR3" s="151"/>
      <c r="SZS3" s="151"/>
      <c r="SZT3" s="151"/>
      <c r="SZU3" s="151"/>
      <c r="SZV3" s="151"/>
      <c r="SZW3" s="151"/>
      <c r="SZX3" s="151"/>
      <c r="SZY3" s="151"/>
      <c r="SZZ3" s="151"/>
      <c r="TAA3" s="151"/>
      <c r="TAB3" s="151"/>
      <c r="TAC3" s="151"/>
      <c r="TAD3" s="151"/>
      <c r="TAE3" s="151"/>
      <c r="TAF3" s="151"/>
      <c r="TAG3" s="151"/>
      <c r="TAH3" s="151"/>
      <c r="TAI3" s="151"/>
      <c r="TAJ3" s="151"/>
      <c r="TAK3" s="151"/>
      <c r="TAL3" s="151"/>
      <c r="TAM3" s="151"/>
      <c r="TAN3" s="151"/>
      <c r="TAO3" s="151"/>
      <c r="TAP3" s="151"/>
      <c r="TAQ3" s="151"/>
      <c r="TAR3" s="151"/>
      <c r="TAS3" s="151"/>
      <c r="TAT3" s="151"/>
      <c r="TAV3" s="151"/>
      <c r="TAW3" s="151"/>
      <c r="TAX3" s="151"/>
      <c r="TAY3" s="151"/>
      <c r="TAZ3" s="151"/>
      <c r="TBA3" s="151"/>
      <c r="TBB3" s="151"/>
      <c r="TBC3" s="151"/>
      <c r="TBD3" s="151"/>
      <c r="TBE3" s="151"/>
      <c r="TBF3" s="151"/>
      <c r="TBG3" s="151"/>
      <c r="TBH3" s="151"/>
      <c r="TBI3" s="151"/>
      <c r="TBJ3" s="151"/>
      <c r="TBK3" s="151"/>
      <c r="TBL3" s="151"/>
      <c r="TBM3" s="151"/>
      <c r="TBN3" s="151"/>
      <c r="TBO3" s="151"/>
      <c r="TBP3" s="151"/>
      <c r="TBQ3" s="151"/>
      <c r="TBR3" s="151"/>
      <c r="TBS3" s="151"/>
      <c r="TBT3" s="151"/>
      <c r="TBU3" s="151"/>
      <c r="TBV3" s="151"/>
      <c r="TBW3" s="151"/>
      <c r="TBX3" s="151"/>
      <c r="TBY3" s="151"/>
      <c r="TBZ3" s="151"/>
      <c r="TCA3" s="151"/>
      <c r="TCB3" s="151"/>
      <c r="TCD3" s="151"/>
      <c r="TCE3" s="151"/>
      <c r="TCF3" s="151"/>
      <c r="TCG3" s="151"/>
      <c r="TCH3" s="151"/>
      <c r="TCI3" s="151"/>
      <c r="TCJ3" s="151"/>
      <c r="TCK3" s="151"/>
      <c r="TCL3" s="151"/>
      <c r="TCM3" s="151"/>
      <c r="TCN3" s="151"/>
      <c r="TCO3" s="151"/>
      <c r="TCP3" s="151"/>
      <c r="TCQ3" s="151"/>
      <c r="TCR3" s="151"/>
      <c r="TCS3" s="151"/>
      <c r="TCT3" s="151"/>
      <c r="TCU3" s="151"/>
      <c r="TCV3" s="151"/>
      <c r="TCW3" s="151"/>
      <c r="TCX3" s="151"/>
      <c r="TCY3" s="151"/>
      <c r="TCZ3" s="151"/>
      <c r="TDA3" s="151"/>
      <c r="TDB3" s="151"/>
      <c r="TDC3" s="151"/>
      <c r="TDD3" s="151"/>
      <c r="TDE3" s="151"/>
      <c r="TDF3" s="151"/>
      <c r="TDG3" s="151"/>
      <c r="TDH3" s="151"/>
      <c r="TDI3" s="151"/>
      <c r="TDJ3" s="151"/>
      <c r="TDL3" s="151"/>
      <c r="TDM3" s="151"/>
      <c r="TDN3" s="151"/>
      <c r="TDO3" s="151"/>
      <c r="TDP3" s="151"/>
      <c r="TDQ3" s="151"/>
      <c r="TDR3" s="151"/>
      <c r="TDS3" s="151"/>
      <c r="TDT3" s="151"/>
      <c r="TDU3" s="151"/>
      <c r="TDV3" s="151"/>
      <c r="TDW3" s="151"/>
      <c r="TDX3" s="151"/>
      <c r="TDY3" s="151"/>
      <c r="TDZ3" s="151"/>
      <c r="TEA3" s="151"/>
      <c r="TEB3" s="151"/>
      <c r="TEC3" s="151"/>
      <c r="TED3" s="151"/>
      <c r="TEE3" s="151"/>
      <c r="TEF3" s="151"/>
      <c r="TEG3" s="151"/>
      <c r="TEH3" s="151"/>
      <c r="TEI3" s="151"/>
      <c r="TEJ3" s="151"/>
      <c r="TEK3" s="151"/>
      <c r="TEL3" s="151"/>
      <c r="TEM3" s="151"/>
      <c r="TEN3" s="151"/>
      <c r="TEO3" s="151"/>
      <c r="TEP3" s="151"/>
      <c r="TEQ3" s="151"/>
      <c r="TER3" s="151"/>
      <c r="TET3" s="151"/>
      <c r="TEU3" s="151"/>
      <c r="TEV3" s="151"/>
      <c r="TEW3" s="151"/>
      <c r="TEX3" s="151"/>
      <c r="TEY3" s="151"/>
      <c r="TEZ3" s="151"/>
      <c r="TFA3" s="151"/>
      <c r="TFB3" s="151"/>
      <c r="TFC3" s="151"/>
      <c r="TFD3" s="151"/>
      <c r="TFE3" s="151"/>
      <c r="TFF3" s="151"/>
      <c r="TFG3" s="151"/>
      <c r="TFH3" s="151"/>
      <c r="TFI3" s="151"/>
      <c r="TFJ3" s="151"/>
      <c r="TFK3" s="151"/>
      <c r="TFL3" s="151"/>
      <c r="TFM3" s="151"/>
      <c r="TFN3" s="151"/>
      <c r="TFO3" s="151"/>
      <c r="TFP3" s="151"/>
      <c r="TFQ3" s="151"/>
      <c r="TFR3" s="151"/>
      <c r="TFS3" s="151"/>
      <c r="TFT3" s="151"/>
      <c r="TFU3" s="151"/>
      <c r="TFV3" s="151"/>
      <c r="TFW3" s="151"/>
      <c r="TFX3" s="151"/>
      <c r="TFY3" s="151"/>
      <c r="TFZ3" s="151"/>
      <c r="TGB3" s="151"/>
      <c r="TGC3" s="151"/>
      <c r="TGD3" s="151"/>
      <c r="TGE3" s="151"/>
      <c r="TGF3" s="151"/>
      <c r="TGG3" s="151"/>
      <c r="TGH3" s="151"/>
      <c r="TGI3" s="151"/>
      <c r="TGJ3" s="151"/>
      <c r="TGK3" s="151"/>
      <c r="TGL3" s="151"/>
      <c r="TGM3" s="151"/>
      <c r="TGN3" s="151"/>
      <c r="TGO3" s="151"/>
      <c r="TGP3" s="151"/>
      <c r="TGQ3" s="151"/>
      <c r="TGR3" s="151"/>
      <c r="TGS3" s="151"/>
      <c r="TGT3" s="151"/>
      <c r="TGU3" s="151"/>
      <c r="TGV3" s="151"/>
      <c r="TGW3" s="151"/>
      <c r="TGX3" s="151"/>
      <c r="TGY3" s="151"/>
      <c r="TGZ3" s="151"/>
      <c r="THA3" s="151"/>
      <c r="THB3" s="151"/>
      <c r="THC3" s="151"/>
      <c r="THD3" s="151"/>
      <c r="THE3" s="151"/>
      <c r="THF3" s="151"/>
      <c r="THG3" s="151"/>
      <c r="THH3" s="151"/>
      <c r="THJ3" s="151"/>
      <c r="THK3" s="151"/>
      <c r="THL3" s="151"/>
      <c r="THM3" s="151"/>
      <c r="THN3" s="151"/>
      <c r="THO3" s="151"/>
      <c r="THP3" s="151"/>
      <c r="THQ3" s="151"/>
      <c r="THR3" s="151"/>
      <c r="THS3" s="151"/>
      <c r="THT3" s="151"/>
      <c r="THU3" s="151"/>
      <c r="THV3" s="151"/>
      <c r="THW3" s="151"/>
      <c r="THX3" s="151"/>
      <c r="THY3" s="151"/>
      <c r="THZ3" s="151"/>
      <c r="TIA3" s="151"/>
      <c r="TIB3" s="151"/>
      <c r="TIC3" s="151"/>
      <c r="TID3" s="151"/>
      <c r="TIE3" s="151"/>
      <c r="TIF3" s="151"/>
      <c r="TIG3" s="151"/>
      <c r="TIH3" s="151"/>
      <c r="TII3" s="151"/>
      <c r="TIJ3" s="151"/>
      <c r="TIK3" s="151"/>
      <c r="TIL3" s="151"/>
      <c r="TIM3" s="151"/>
      <c r="TIN3" s="151"/>
      <c r="TIO3" s="151"/>
      <c r="TIP3" s="151"/>
      <c r="TIR3" s="151"/>
      <c r="TIS3" s="151"/>
      <c r="TIT3" s="151"/>
      <c r="TIU3" s="151"/>
      <c r="TIV3" s="151"/>
      <c r="TIW3" s="151"/>
      <c r="TIX3" s="151"/>
      <c r="TIY3" s="151"/>
      <c r="TIZ3" s="151"/>
      <c r="TJA3" s="151"/>
      <c r="TJB3" s="151"/>
      <c r="TJC3" s="151"/>
      <c r="TJD3" s="151"/>
      <c r="TJE3" s="151"/>
      <c r="TJF3" s="151"/>
      <c r="TJG3" s="151"/>
      <c r="TJH3" s="151"/>
      <c r="TJI3" s="151"/>
      <c r="TJJ3" s="151"/>
      <c r="TJK3" s="151"/>
      <c r="TJL3" s="151"/>
      <c r="TJM3" s="151"/>
      <c r="TJN3" s="151"/>
      <c r="TJO3" s="151"/>
      <c r="TJP3" s="151"/>
      <c r="TJQ3" s="151"/>
      <c r="TJR3" s="151"/>
      <c r="TJS3" s="151"/>
      <c r="TJT3" s="151"/>
      <c r="TJU3" s="151"/>
      <c r="TJV3" s="151"/>
      <c r="TJW3" s="151"/>
      <c r="TJX3" s="151"/>
      <c r="TJZ3" s="151"/>
      <c r="TKA3" s="151"/>
      <c r="TKB3" s="151"/>
      <c r="TKC3" s="151"/>
      <c r="TKD3" s="151"/>
      <c r="TKE3" s="151"/>
      <c r="TKF3" s="151"/>
      <c r="TKG3" s="151"/>
      <c r="TKH3" s="151"/>
      <c r="TKI3" s="151"/>
      <c r="TKJ3" s="151"/>
      <c r="TKK3" s="151"/>
      <c r="TKL3" s="151"/>
      <c r="TKM3" s="151"/>
      <c r="TKN3" s="151"/>
      <c r="TKO3" s="151"/>
      <c r="TKP3" s="151"/>
      <c r="TKQ3" s="151"/>
      <c r="TKR3" s="151"/>
      <c r="TKS3" s="151"/>
      <c r="TKT3" s="151"/>
      <c r="TKU3" s="151"/>
      <c r="TKV3" s="151"/>
      <c r="TKW3" s="151"/>
      <c r="TKX3" s="151"/>
      <c r="TKY3" s="151"/>
      <c r="TKZ3" s="151"/>
      <c r="TLA3" s="151"/>
      <c r="TLB3" s="151"/>
      <c r="TLC3" s="151"/>
      <c r="TLD3" s="151"/>
      <c r="TLE3" s="151"/>
      <c r="TLF3" s="151"/>
      <c r="TLH3" s="151"/>
      <c r="TLI3" s="151"/>
      <c r="TLJ3" s="151"/>
      <c r="TLK3" s="151"/>
      <c r="TLL3" s="151"/>
      <c r="TLM3" s="151"/>
      <c r="TLN3" s="151"/>
      <c r="TLO3" s="151"/>
      <c r="TLP3" s="151"/>
      <c r="TLQ3" s="151"/>
      <c r="TLR3" s="151"/>
      <c r="TLS3" s="151"/>
      <c r="TLT3" s="151"/>
      <c r="TLU3" s="151"/>
      <c r="TLV3" s="151"/>
      <c r="TLW3" s="151"/>
      <c r="TLX3" s="151"/>
      <c r="TLY3" s="151"/>
      <c r="TLZ3" s="151"/>
      <c r="TMA3" s="151"/>
      <c r="TMB3" s="151"/>
      <c r="TMC3" s="151"/>
      <c r="TMD3" s="151"/>
      <c r="TME3" s="151"/>
      <c r="TMF3" s="151"/>
      <c r="TMG3" s="151"/>
      <c r="TMH3" s="151"/>
      <c r="TMI3" s="151"/>
      <c r="TMJ3" s="151"/>
      <c r="TMK3" s="151"/>
      <c r="TML3" s="151"/>
      <c r="TMM3" s="151"/>
      <c r="TMN3" s="151"/>
      <c r="TMP3" s="151"/>
      <c r="TMQ3" s="151"/>
      <c r="TMR3" s="151"/>
      <c r="TMS3" s="151"/>
      <c r="TMT3" s="151"/>
      <c r="TMU3" s="151"/>
      <c r="TMV3" s="151"/>
      <c r="TMW3" s="151"/>
      <c r="TMX3" s="151"/>
      <c r="TMY3" s="151"/>
      <c r="TMZ3" s="151"/>
      <c r="TNA3" s="151"/>
      <c r="TNB3" s="151"/>
      <c r="TNC3" s="151"/>
      <c r="TND3" s="151"/>
      <c r="TNE3" s="151"/>
      <c r="TNF3" s="151"/>
      <c r="TNG3" s="151"/>
      <c r="TNH3" s="151"/>
      <c r="TNI3" s="151"/>
      <c r="TNJ3" s="151"/>
      <c r="TNK3" s="151"/>
      <c r="TNL3" s="151"/>
      <c r="TNM3" s="151"/>
      <c r="TNN3" s="151"/>
      <c r="TNO3" s="151"/>
      <c r="TNP3" s="151"/>
      <c r="TNQ3" s="151"/>
      <c r="TNR3" s="151"/>
      <c r="TNS3" s="151"/>
      <c r="TNT3" s="151"/>
      <c r="TNU3" s="151"/>
      <c r="TNV3" s="151"/>
      <c r="TNX3" s="151"/>
      <c r="TNY3" s="151"/>
      <c r="TNZ3" s="151"/>
      <c r="TOA3" s="151"/>
      <c r="TOB3" s="151"/>
      <c r="TOC3" s="151"/>
      <c r="TOD3" s="151"/>
      <c r="TOE3" s="151"/>
      <c r="TOF3" s="151"/>
      <c r="TOG3" s="151"/>
      <c r="TOH3" s="151"/>
      <c r="TOI3" s="151"/>
      <c r="TOJ3" s="151"/>
      <c r="TOK3" s="151"/>
      <c r="TOL3" s="151"/>
      <c r="TOM3" s="151"/>
      <c r="TON3" s="151"/>
      <c r="TOO3" s="151"/>
      <c r="TOP3" s="151"/>
      <c r="TOQ3" s="151"/>
      <c r="TOR3" s="151"/>
      <c r="TOS3" s="151"/>
      <c r="TOT3" s="151"/>
      <c r="TOU3" s="151"/>
      <c r="TOV3" s="151"/>
      <c r="TOW3" s="151"/>
      <c r="TOX3" s="151"/>
      <c r="TOY3" s="151"/>
      <c r="TOZ3" s="151"/>
      <c r="TPA3" s="151"/>
      <c r="TPB3" s="151"/>
      <c r="TPC3" s="151"/>
      <c r="TPD3" s="151"/>
      <c r="TPF3" s="151"/>
      <c r="TPG3" s="151"/>
      <c r="TPH3" s="151"/>
      <c r="TPI3" s="151"/>
      <c r="TPJ3" s="151"/>
      <c r="TPK3" s="151"/>
      <c r="TPL3" s="151"/>
      <c r="TPM3" s="151"/>
      <c r="TPN3" s="151"/>
      <c r="TPO3" s="151"/>
      <c r="TPP3" s="151"/>
      <c r="TPQ3" s="151"/>
      <c r="TPR3" s="151"/>
      <c r="TPS3" s="151"/>
      <c r="TPT3" s="151"/>
      <c r="TPU3" s="151"/>
      <c r="TPV3" s="151"/>
      <c r="TPW3" s="151"/>
      <c r="TPX3" s="151"/>
      <c r="TPY3" s="151"/>
      <c r="TPZ3" s="151"/>
      <c r="TQA3" s="151"/>
      <c r="TQB3" s="151"/>
      <c r="TQC3" s="151"/>
      <c r="TQD3" s="151"/>
      <c r="TQE3" s="151"/>
      <c r="TQF3" s="151"/>
      <c r="TQG3" s="151"/>
      <c r="TQH3" s="151"/>
      <c r="TQI3" s="151"/>
      <c r="TQJ3" s="151"/>
      <c r="TQK3" s="151"/>
      <c r="TQL3" s="151"/>
      <c r="TQN3" s="151"/>
      <c r="TQO3" s="151"/>
      <c r="TQP3" s="151"/>
      <c r="TQQ3" s="151"/>
      <c r="TQR3" s="151"/>
      <c r="TQS3" s="151"/>
      <c r="TQT3" s="151"/>
      <c r="TQU3" s="151"/>
      <c r="TQV3" s="151"/>
      <c r="TQW3" s="151"/>
      <c r="TQX3" s="151"/>
      <c r="TQY3" s="151"/>
      <c r="TQZ3" s="151"/>
      <c r="TRA3" s="151"/>
      <c r="TRB3" s="151"/>
      <c r="TRC3" s="151"/>
      <c r="TRD3" s="151"/>
      <c r="TRE3" s="151"/>
      <c r="TRF3" s="151"/>
      <c r="TRG3" s="151"/>
      <c r="TRH3" s="151"/>
      <c r="TRI3" s="151"/>
      <c r="TRJ3" s="151"/>
      <c r="TRK3" s="151"/>
      <c r="TRL3" s="151"/>
      <c r="TRM3" s="151"/>
      <c r="TRN3" s="151"/>
      <c r="TRO3" s="151"/>
      <c r="TRP3" s="151"/>
      <c r="TRQ3" s="151"/>
      <c r="TRR3" s="151"/>
      <c r="TRS3" s="151"/>
      <c r="TRT3" s="151"/>
      <c r="TRV3" s="151"/>
      <c r="TRW3" s="151"/>
      <c r="TRX3" s="151"/>
      <c r="TRY3" s="151"/>
      <c r="TRZ3" s="151"/>
      <c r="TSA3" s="151"/>
      <c r="TSB3" s="151"/>
      <c r="TSC3" s="151"/>
      <c r="TSD3" s="151"/>
      <c r="TSE3" s="151"/>
      <c r="TSF3" s="151"/>
      <c r="TSG3" s="151"/>
      <c r="TSH3" s="151"/>
      <c r="TSI3" s="151"/>
      <c r="TSJ3" s="151"/>
      <c r="TSK3" s="151"/>
      <c r="TSL3" s="151"/>
      <c r="TSM3" s="151"/>
      <c r="TSN3" s="151"/>
      <c r="TSO3" s="151"/>
      <c r="TSP3" s="151"/>
      <c r="TSQ3" s="151"/>
      <c r="TSR3" s="151"/>
      <c r="TSS3" s="151"/>
      <c r="TST3" s="151"/>
      <c r="TSU3" s="151"/>
      <c r="TSV3" s="151"/>
      <c r="TSW3" s="151"/>
      <c r="TSX3" s="151"/>
      <c r="TSY3" s="151"/>
      <c r="TSZ3" s="151"/>
      <c r="TTA3" s="151"/>
      <c r="TTB3" s="151"/>
      <c r="TTD3" s="151"/>
      <c r="TTE3" s="151"/>
      <c r="TTF3" s="151"/>
      <c r="TTG3" s="151"/>
      <c r="TTH3" s="151"/>
      <c r="TTI3" s="151"/>
      <c r="TTJ3" s="151"/>
      <c r="TTK3" s="151"/>
      <c r="TTL3" s="151"/>
      <c r="TTM3" s="151"/>
      <c r="TTN3" s="151"/>
      <c r="TTO3" s="151"/>
      <c r="TTP3" s="151"/>
      <c r="TTQ3" s="151"/>
      <c r="TTR3" s="151"/>
      <c r="TTS3" s="151"/>
      <c r="TTT3" s="151"/>
      <c r="TTU3" s="151"/>
      <c r="TTV3" s="151"/>
      <c r="TTW3" s="151"/>
      <c r="TTX3" s="151"/>
      <c r="TTY3" s="151"/>
      <c r="TTZ3" s="151"/>
      <c r="TUA3" s="151"/>
      <c r="TUB3" s="151"/>
      <c r="TUC3" s="151"/>
      <c r="TUD3" s="151"/>
      <c r="TUE3" s="151"/>
      <c r="TUF3" s="151"/>
      <c r="TUG3" s="151"/>
      <c r="TUH3" s="151"/>
      <c r="TUI3" s="151"/>
      <c r="TUJ3" s="151"/>
      <c r="TUL3" s="151"/>
      <c r="TUM3" s="151"/>
      <c r="TUN3" s="151"/>
      <c r="TUO3" s="151"/>
      <c r="TUP3" s="151"/>
      <c r="TUQ3" s="151"/>
      <c r="TUR3" s="151"/>
      <c r="TUS3" s="151"/>
      <c r="TUT3" s="151"/>
      <c r="TUU3" s="151"/>
      <c r="TUV3" s="151"/>
      <c r="TUW3" s="151"/>
      <c r="TUX3" s="151"/>
      <c r="TUY3" s="151"/>
      <c r="TUZ3" s="151"/>
      <c r="TVA3" s="151"/>
      <c r="TVB3" s="151"/>
      <c r="TVC3" s="151"/>
      <c r="TVD3" s="151"/>
      <c r="TVE3" s="151"/>
      <c r="TVF3" s="151"/>
      <c r="TVG3" s="151"/>
      <c r="TVH3" s="151"/>
      <c r="TVI3" s="151"/>
      <c r="TVJ3" s="151"/>
      <c r="TVK3" s="151"/>
      <c r="TVL3" s="151"/>
      <c r="TVM3" s="151"/>
      <c r="TVN3" s="151"/>
      <c r="TVO3" s="151"/>
      <c r="TVP3" s="151"/>
      <c r="TVQ3" s="151"/>
      <c r="TVR3" s="151"/>
      <c r="TVT3" s="151"/>
      <c r="TVU3" s="151"/>
      <c r="TVV3" s="151"/>
      <c r="TVW3" s="151"/>
      <c r="TVX3" s="151"/>
      <c r="TVY3" s="151"/>
      <c r="TVZ3" s="151"/>
      <c r="TWA3" s="151"/>
      <c r="TWB3" s="151"/>
      <c r="TWC3" s="151"/>
      <c r="TWD3" s="151"/>
      <c r="TWE3" s="151"/>
      <c r="TWF3" s="151"/>
      <c r="TWG3" s="151"/>
      <c r="TWH3" s="151"/>
      <c r="TWI3" s="151"/>
      <c r="TWJ3" s="151"/>
      <c r="TWK3" s="151"/>
      <c r="TWL3" s="151"/>
      <c r="TWM3" s="151"/>
      <c r="TWN3" s="151"/>
      <c r="TWO3" s="151"/>
      <c r="TWP3" s="151"/>
      <c r="TWQ3" s="151"/>
      <c r="TWR3" s="151"/>
      <c r="TWS3" s="151"/>
      <c r="TWT3" s="151"/>
      <c r="TWU3" s="151"/>
      <c r="TWV3" s="151"/>
      <c r="TWW3" s="151"/>
      <c r="TWX3" s="151"/>
      <c r="TWY3" s="151"/>
      <c r="TWZ3" s="151"/>
      <c r="TXB3" s="151"/>
      <c r="TXC3" s="151"/>
      <c r="TXD3" s="151"/>
      <c r="TXE3" s="151"/>
      <c r="TXF3" s="151"/>
      <c r="TXG3" s="151"/>
      <c r="TXH3" s="151"/>
      <c r="TXI3" s="151"/>
      <c r="TXJ3" s="151"/>
      <c r="TXK3" s="151"/>
      <c r="TXL3" s="151"/>
      <c r="TXM3" s="151"/>
      <c r="TXN3" s="151"/>
      <c r="TXO3" s="151"/>
      <c r="TXP3" s="151"/>
      <c r="TXQ3" s="151"/>
      <c r="TXR3" s="151"/>
      <c r="TXS3" s="151"/>
      <c r="TXT3" s="151"/>
      <c r="TXU3" s="151"/>
      <c r="TXV3" s="151"/>
      <c r="TXW3" s="151"/>
      <c r="TXX3" s="151"/>
      <c r="TXY3" s="151"/>
      <c r="TXZ3" s="151"/>
      <c r="TYA3" s="151"/>
      <c r="TYB3" s="151"/>
      <c r="TYC3" s="151"/>
      <c r="TYD3" s="151"/>
      <c r="TYE3" s="151"/>
      <c r="TYF3" s="151"/>
      <c r="TYG3" s="151"/>
      <c r="TYH3" s="151"/>
      <c r="TYJ3" s="151"/>
      <c r="TYK3" s="151"/>
      <c r="TYL3" s="151"/>
      <c r="TYM3" s="151"/>
      <c r="TYN3" s="151"/>
      <c r="TYO3" s="151"/>
      <c r="TYP3" s="151"/>
      <c r="TYQ3" s="151"/>
      <c r="TYR3" s="151"/>
      <c r="TYS3" s="151"/>
      <c r="TYT3" s="151"/>
      <c r="TYU3" s="151"/>
      <c r="TYV3" s="151"/>
      <c r="TYW3" s="151"/>
      <c r="TYX3" s="151"/>
      <c r="TYY3" s="151"/>
      <c r="TYZ3" s="151"/>
      <c r="TZA3" s="151"/>
      <c r="TZB3" s="151"/>
      <c r="TZC3" s="151"/>
      <c r="TZD3" s="151"/>
      <c r="TZE3" s="151"/>
      <c r="TZF3" s="151"/>
      <c r="TZG3" s="151"/>
      <c r="TZH3" s="151"/>
      <c r="TZI3" s="151"/>
      <c r="TZJ3" s="151"/>
      <c r="TZK3" s="151"/>
      <c r="TZL3" s="151"/>
      <c r="TZM3" s="151"/>
      <c r="TZN3" s="151"/>
      <c r="TZO3" s="151"/>
      <c r="TZP3" s="151"/>
      <c r="TZR3" s="151"/>
      <c r="TZS3" s="151"/>
      <c r="TZT3" s="151"/>
      <c r="TZU3" s="151"/>
      <c r="TZV3" s="151"/>
      <c r="TZW3" s="151"/>
      <c r="TZX3" s="151"/>
      <c r="TZY3" s="151"/>
      <c r="TZZ3" s="151"/>
      <c r="UAA3" s="151"/>
      <c r="UAB3" s="151"/>
      <c r="UAC3" s="151"/>
      <c r="UAD3" s="151"/>
      <c r="UAE3" s="151"/>
      <c r="UAF3" s="151"/>
      <c r="UAG3" s="151"/>
      <c r="UAH3" s="151"/>
      <c r="UAI3" s="151"/>
      <c r="UAJ3" s="151"/>
      <c r="UAK3" s="151"/>
      <c r="UAL3" s="151"/>
      <c r="UAM3" s="151"/>
      <c r="UAN3" s="151"/>
      <c r="UAO3" s="151"/>
      <c r="UAP3" s="151"/>
      <c r="UAQ3" s="151"/>
      <c r="UAR3" s="151"/>
      <c r="UAS3" s="151"/>
      <c r="UAT3" s="151"/>
      <c r="UAU3" s="151"/>
      <c r="UAV3" s="151"/>
      <c r="UAW3" s="151"/>
      <c r="UAX3" s="151"/>
      <c r="UAZ3" s="151"/>
      <c r="UBA3" s="151"/>
      <c r="UBB3" s="151"/>
      <c r="UBC3" s="151"/>
      <c r="UBD3" s="151"/>
      <c r="UBE3" s="151"/>
      <c r="UBF3" s="151"/>
      <c r="UBG3" s="151"/>
      <c r="UBH3" s="151"/>
      <c r="UBI3" s="151"/>
      <c r="UBJ3" s="151"/>
      <c r="UBK3" s="151"/>
      <c r="UBL3" s="151"/>
      <c r="UBM3" s="151"/>
      <c r="UBN3" s="151"/>
      <c r="UBO3" s="151"/>
      <c r="UBP3" s="151"/>
      <c r="UBQ3" s="151"/>
      <c r="UBR3" s="151"/>
      <c r="UBS3" s="151"/>
      <c r="UBT3" s="151"/>
      <c r="UBU3" s="151"/>
      <c r="UBV3" s="151"/>
      <c r="UBW3" s="151"/>
      <c r="UBX3" s="151"/>
      <c r="UBY3" s="151"/>
      <c r="UBZ3" s="151"/>
      <c r="UCA3" s="151"/>
      <c r="UCB3" s="151"/>
      <c r="UCC3" s="151"/>
      <c r="UCD3" s="151"/>
      <c r="UCE3" s="151"/>
      <c r="UCF3" s="151"/>
      <c r="UCH3" s="151"/>
      <c r="UCI3" s="151"/>
      <c r="UCJ3" s="151"/>
      <c r="UCK3" s="151"/>
      <c r="UCL3" s="151"/>
      <c r="UCM3" s="151"/>
      <c r="UCN3" s="151"/>
      <c r="UCO3" s="151"/>
      <c r="UCP3" s="151"/>
      <c r="UCQ3" s="151"/>
      <c r="UCR3" s="151"/>
      <c r="UCS3" s="151"/>
      <c r="UCT3" s="151"/>
      <c r="UCU3" s="151"/>
      <c r="UCV3" s="151"/>
      <c r="UCW3" s="151"/>
      <c r="UCX3" s="151"/>
      <c r="UCY3" s="151"/>
      <c r="UCZ3" s="151"/>
      <c r="UDA3" s="151"/>
      <c r="UDB3" s="151"/>
      <c r="UDC3" s="151"/>
      <c r="UDD3" s="151"/>
      <c r="UDE3" s="151"/>
      <c r="UDF3" s="151"/>
      <c r="UDG3" s="151"/>
      <c r="UDH3" s="151"/>
      <c r="UDI3" s="151"/>
      <c r="UDJ3" s="151"/>
      <c r="UDK3" s="151"/>
      <c r="UDL3" s="151"/>
      <c r="UDM3" s="151"/>
      <c r="UDN3" s="151"/>
      <c r="UDP3" s="151"/>
      <c r="UDQ3" s="151"/>
      <c r="UDR3" s="151"/>
      <c r="UDS3" s="151"/>
      <c r="UDT3" s="151"/>
      <c r="UDU3" s="151"/>
      <c r="UDV3" s="151"/>
      <c r="UDW3" s="151"/>
      <c r="UDX3" s="151"/>
      <c r="UDY3" s="151"/>
      <c r="UDZ3" s="151"/>
      <c r="UEA3" s="151"/>
      <c r="UEB3" s="151"/>
      <c r="UEC3" s="151"/>
      <c r="UED3" s="151"/>
      <c r="UEE3" s="151"/>
      <c r="UEF3" s="151"/>
      <c r="UEG3" s="151"/>
      <c r="UEH3" s="151"/>
      <c r="UEI3" s="151"/>
      <c r="UEJ3" s="151"/>
      <c r="UEK3" s="151"/>
      <c r="UEL3" s="151"/>
      <c r="UEM3" s="151"/>
      <c r="UEN3" s="151"/>
      <c r="UEO3" s="151"/>
      <c r="UEP3" s="151"/>
      <c r="UEQ3" s="151"/>
      <c r="UER3" s="151"/>
      <c r="UES3" s="151"/>
      <c r="UET3" s="151"/>
      <c r="UEU3" s="151"/>
      <c r="UEV3" s="151"/>
      <c r="UEX3" s="151"/>
      <c r="UEY3" s="151"/>
      <c r="UEZ3" s="151"/>
      <c r="UFA3" s="151"/>
      <c r="UFB3" s="151"/>
      <c r="UFC3" s="151"/>
      <c r="UFD3" s="151"/>
      <c r="UFE3" s="151"/>
      <c r="UFF3" s="151"/>
      <c r="UFG3" s="151"/>
      <c r="UFH3" s="151"/>
      <c r="UFI3" s="151"/>
      <c r="UFJ3" s="151"/>
      <c r="UFK3" s="151"/>
      <c r="UFL3" s="151"/>
      <c r="UFM3" s="151"/>
      <c r="UFN3" s="151"/>
      <c r="UFO3" s="151"/>
      <c r="UFP3" s="151"/>
      <c r="UFQ3" s="151"/>
      <c r="UFR3" s="151"/>
      <c r="UFS3" s="151"/>
      <c r="UFT3" s="151"/>
      <c r="UFU3" s="151"/>
      <c r="UFV3" s="151"/>
      <c r="UFW3" s="151"/>
      <c r="UFX3" s="151"/>
      <c r="UFY3" s="151"/>
      <c r="UFZ3" s="151"/>
      <c r="UGA3" s="151"/>
      <c r="UGB3" s="151"/>
      <c r="UGC3" s="151"/>
      <c r="UGD3" s="151"/>
      <c r="UGF3" s="151"/>
      <c r="UGG3" s="151"/>
      <c r="UGH3" s="151"/>
      <c r="UGI3" s="151"/>
      <c r="UGJ3" s="151"/>
      <c r="UGK3" s="151"/>
      <c r="UGL3" s="151"/>
      <c r="UGM3" s="151"/>
      <c r="UGN3" s="151"/>
      <c r="UGO3" s="151"/>
      <c r="UGP3" s="151"/>
      <c r="UGQ3" s="151"/>
      <c r="UGR3" s="151"/>
      <c r="UGS3" s="151"/>
      <c r="UGT3" s="151"/>
      <c r="UGU3" s="151"/>
      <c r="UGV3" s="151"/>
      <c r="UGW3" s="151"/>
      <c r="UGX3" s="151"/>
      <c r="UGY3" s="151"/>
      <c r="UGZ3" s="151"/>
      <c r="UHA3" s="151"/>
      <c r="UHB3" s="151"/>
      <c r="UHC3" s="151"/>
      <c r="UHD3" s="151"/>
      <c r="UHE3" s="151"/>
      <c r="UHF3" s="151"/>
      <c r="UHG3" s="151"/>
      <c r="UHH3" s="151"/>
      <c r="UHI3" s="151"/>
      <c r="UHJ3" s="151"/>
      <c r="UHK3" s="151"/>
      <c r="UHL3" s="151"/>
      <c r="UHN3" s="151"/>
      <c r="UHO3" s="151"/>
      <c r="UHP3" s="151"/>
      <c r="UHQ3" s="151"/>
      <c r="UHR3" s="151"/>
      <c r="UHS3" s="151"/>
      <c r="UHT3" s="151"/>
      <c r="UHU3" s="151"/>
      <c r="UHV3" s="151"/>
      <c r="UHW3" s="151"/>
      <c r="UHX3" s="151"/>
      <c r="UHY3" s="151"/>
      <c r="UHZ3" s="151"/>
      <c r="UIA3" s="151"/>
      <c r="UIB3" s="151"/>
      <c r="UIC3" s="151"/>
      <c r="UID3" s="151"/>
      <c r="UIE3" s="151"/>
      <c r="UIF3" s="151"/>
      <c r="UIG3" s="151"/>
      <c r="UIH3" s="151"/>
      <c r="UII3" s="151"/>
      <c r="UIJ3" s="151"/>
      <c r="UIK3" s="151"/>
      <c r="UIL3" s="151"/>
      <c r="UIM3" s="151"/>
      <c r="UIN3" s="151"/>
      <c r="UIO3" s="151"/>
      <c r="UIP3" s="151"/>
      <c r="UIQ3" s="151"/>
      <c r="UIR3" s="151"/>
      <c r="UIS3" s="151"/>
      <c r="UIT3" s="151"/>
      <c r="UIV3" s="151"/>
      <c r="UIW3" s="151"/>
      <c r="UIX3" s="151"/>
      <c r="UIY3" s="151"/>
      <c r="UIZ3" s="151"/>
      <c r="UJA3" s="151"/>
      <c r="UJB3" s="151"/>
      <c r="UJC3" s="151"/>
      <c r="UJD3" s="151"/>
      <c r="UJE3" s="151"/>
      <c r="UJF3" s="151"/>
      <c r="UJG3" s="151"/>
      <c r="UJH3" s="151"/>
      <c r="UJI3" s="151"/>
      <c r="UJJ3" s="151"/>
      <c r="UJK3" s="151"/>
      <c r="UJL3" s="151"/>
      <c r="UJM3" s="151"/>
      <c r="UJN3" s="151"/>
      <c r="UJO3" s="151"/>
      <c r="UJP3" s="151"/>
      <c r="UJQ3" s="151"/>
      <c r="UJR3" s="151"/>
      <c r="UJS3" s="151"/>
      <c r="UJT3" s="151"/>
      <c r="UJU3" s="151"/>
      <c r="UJV3" s="151"/>
      <c r="UJW3" s="151"/>
      <c r="UJX3" s="151"/>
      <c r="UJY3" s="151"/>
      <c r="UJZ3" s="151"/>
      <c r="UKA3" s="151"/>
      <c r="UKB3" s="151"/>
      <c r="UKD3" s="151"/>
      <c r="UKE3" s="151"/>
      <c r="UKF3" s="151"/>
      <c r="UKG3" s="151"/>
      <c r="UKH3" s="151"/>
      <c r="UKI3" s="151"/>
      <c r="UKJ3" s="151"/>
      <c r="UKK3" s="151"/>
      <c r="UKL3" s="151"/>
      <c r="UKM3" s="151"/>
      <c r="UKN3" s="151"/>
      <c r="UKO3" s="151"/>
      <c r="UKP3" s="151"/>
      <c r="UKQ3" s="151"/>
      <c r="UKR3" s="151"/>
      <c r="UKS3" s="151"/>
      <c r="UKT3" s="151"/>
      <c r="UKU3" s="151"/>
      <c r="UKV3" s="151"/>
      <c r="UKW3" s="151"/>
      <c r="UKX3" s="151"/>
      <c r="UKY3" s="151"/>
      <c r="UKZ3" s="151"/>
      <c r="ULA3" s="151"/>
      <c r="ULB3" s="151"/>
      <c r="ULC3" s="151"/>
      <c r="ULD3" s="151"/>
      <c r="ULE3" s="151"/>
      <c r="ULF3" s="151"/>
      <c r="ULG3" s="151"/>
      <c r="ULH3" s="151"/>
      <c r="ULI3" s="151"/>
      <c r="ULJ3" s="151"/>
      <c r="ULL3" s="151"/>
      <c r="ULM3" s="151"/>
      <c r="ULN3" s="151"/>
      <c r="ULO3" s="151"/>
      <c r="ULP3" s="151"/>
      <c r="ULQ3" s="151"/>
      <c r="ULR3" s="151"/>
      <c r="ULS3" s="151"/>
      <c r="ULT3" s="151"/>
      <c r="ULU3" s="151"/>
      <c r="ULV3" s="151"/>
      <c r="ULW3" s="151"/>
      <c r="ULX3" s="151"/>
      <c r="ULY3" s="151"/>
      <c r="ULZ3" s="151"/>
      <c r="UMA3" s="151"/>
      <c r="UMB3" s="151"/>
      <c r="UMC3" s="151"/>
      <c r="UMD3" s="151"/>
      <c r="UME3" s="151"/>
      <c r="UMF3" s="151"/>
      <c r="UMG3" s="151"/>
      <c r="UMH3" s="151"/>
      <c r="UMI3" s="151"/>
      <c r="UMJ3" s="151"/>
      <c r="UMK3" s="151"/>
      <c r="UML3" s="151"/>
      <c r="UMM3" s="151"/>
      <c r="UMN3" s="151"/>
      <c r="UMO3" s="151"/>
      <c r="UMP3" s="151"/>
      <c r="UMQ3" s="151"/>
      <c r="UMR3" s="151"/>
      <c r="UMT3" s="151"/>
      <c r="UMU3" s="151"/>
      <c r="UMV3" s="151"/>
      <c r="UMW3" s="151"/>
      <c r="UMX3" s="151"/>
      <c r="UMY3" s="151"/>
      <c r="UMZ3" s="151"/>
      <c r="UNA3" s="151"/>
      <c r="UNB3" s="151"/>
      <c r="UNC3" s="151"/>
      <c r="UND3" s="151"/>
      <c r="UNE3" s="151"/>
      <c r="UNF3" s="151"/>
      <c r="UNG3" s="151"/>
      <c r="UNH3" s="151"/>
      <c r="UNI3" s="151"/>
      <c r="UNJ3" s="151"/>
      <c r="UNK3" s="151"/>
      <c r="UNL3" s="151"/>
      <c r="UNM3" s="151"/>
      <c r="UNN3" s="151"/>
      <c r="UNO3" s="151"/>
      <c r="UNP3" s="151"/>
      <c r="UNQ3" s="151"/>
      <c r="UNR3" s="151"/>
      <c r="UNS3" s="151"/>
      <c r="UNT3" s="151"/>
      <c r="UNU3" s="151"/>
      <c r="UNV3" s="151"/>
      <c r="UNW3" s="151"/>
      <c r="UNX3" s="151"/>
      <c r="UNY3" s="151"/>
      <c r="UNZ3" s="151"/>
      <c r="UOB3" s="151"/>
      <c r="UOC3" s="151"/>
      <c r="UOD3" s="151"/>
      <c r="UOE3" s="151"/>
      <c r="UOF3" s="151"/>
      <c r="UOG3" s="151"/>
      <c r="UOH3" s="151"/>
      <c r="UOI3" s="151"/>
      <c r="UOJ3" s="151"/>
      <c r="UOK3" s="151"/>
      <c r="UOL3" s="151"/>
      <c r="UOM3" s="151"/>
      <c r="UON3" s="151"/>
      <c r="UOO3" s="151"/>
      <c r="UOP3" s="151"/>
      <c r="UOQ3" s="151"/>
      <c r="UOR3" s="151"/>
      <c r="UOS3" s="151"/>
      <c r="UOT3" s="151"/>
      <c r="UOU3" s="151"/>
      <c r="UOV3" s="151"/>
      <c r="UOW3" s="151"/>
      <c r="UOX3" s="151"/>
      <c r="UOY3" s="151"/>
      <c r="UOZ3" s="151"/>
      <c r="UPA3" s="151"/>
      <c r="UPB3" s="151"/>
      <c r="UPC3" s="151"/>
      <c r="UPD3" s="151"/>
      <c r="UPE3" s="151"/>
      <c r="UPF3" s="151"/>
      <c r="UPG3" s="151"/>
      <c r="UPH3" s="151"/>
      <c r="UPJ3" s="151"/>
      <c r="UPK3" s="151"/>
      <c r="UPL3" s="151"/>
      <c r="UPM3" s="151"/>
      <c r="UPN3" s="151"/>
      <c r="UPO3" s="151"/>
      <c r="UPP3" s="151"/>
      <c r="UPQ3" s="151"/>
      <c r="UPR3" s="151"/>
      <c r="UPS3" s="151"/>
      <c r="UPT3" s="151"/>
      <c r="UPU3" s="151"/>
      <c r="UPV3" s="151"/>
      <c r="UPW3" s="151"/>
      <c r="UPX3" s="151"/>
      <c r="UPY3" s="151"/>
      <c r="UPZ3" s="151"/>
      <c r="UQA3" s="151"/>
      <c r="UQB3" s="151"/>
      <c r="UQC3" s="151"/>
      <c r="UQD3" s="151"/>
      <c r="UQE3" s="151"/>
      <c r="UQF3" s="151"/>
      <c r="UQG3" s="151"/>
      <c r="UQH3" s="151"/>
      <c r="UQI3" s="151"/>
      <c r="UQJ3" s="151"/>
      <c r="UQK3" s="151"/>
      <c r="UQL3" s="151"/>
      <c r="UQM3" s="151"/>
      <c r="UQN3" s="151"/>
      <c r="UQO3" s="151"/>
      <c r="UQP3" s="151"/>
      <c r="UQR3" s="151"/>
      <c r="UQS3" s="151"/>
      <c r="UQT3" s="151"/>
      <c r="UQU3" s="151"/>
      <c r="UQV3" s="151"/>
      <c r="UQW3" s="151"/>
      <c r="UQX3" s="151"/>
      <c r="UQY3" s="151"/>
      <c r="UQZ3" s="151"/>
      <c r="URA3" s="151"/>
      <c r="URB3" s="151"/>
      <c r="URC3" s="151"/>
      <c r="URD3" s="151"/>
      <c r="URE3" s="151"/>
      <c r="URF3" s="151"/>
      <c r="URG3" s="151"/>
      <c r="URH3" s="151"/>
      <c r="URI3" s="151"/>
      <c r="URJ3" s="151"/>
      <c r="URK3" s="151"/>
      <c r="URL3" s="151"/>
      <c r="URM3" s="151"/>
      <c r="URN3" s="151"/>
      <c r="URO3" s="151"/>
      <c r="URP3" s="151"/>
      <c r="URQ3" s="151"/>
      <c r="URR3" s="151"/>
      <c r="URS3" s="151"/>
      <c r="URT3" s="151"/>
      <c r="URU3" s="151"/>
      <c r="URV3" s="151"/>
      <c r="URW3" s="151"/>
      <c r="URX3" s="151"/>
      <c r="URZ3" s="151"/>
      <c r="USA3" s="151"/>
      <c r="USB3" s="151"/>
      <c r="USC3" s="151"/>
      <c r="USD3" s="151"/>
      <c r="USE3" s="151"/>
      <c r="USF3" s="151"/>
      <c r="USG3" s="151"/>
      <c r="USH3" s="151"/>
      <c r="USI3" s="151"/>
      <c r="USJ3" s="151"/>
      <c r="USK3" s="151"/>
      <c r="USL3" s="151"/>
      <c r="USM3" s="151"/>
      <c r="USN3" s="151"/>
      <c r="USO3" s="151"/>
      <c r="USP3" s="151"/>
      <c r="USQ3" s="151"/>
      <c r="USR3" s="151"/>
      <c r="USS3" s="151"/>
      <c r="UST3" s="151"/>
      <c r="USU3" s="151"/>
      <c r="USV3" s="151"/>
      <c r="USW3" s="151"/>
      <c r="USX3" s="151"/>
      <c r="USY3" s="151"/>
      <c r="USZ3" s="151"/>
      <c r="UTA3" s="151"/>
      <c r="UTB3" s="151"/>
      <c r="UTC3" s="151"/>
      <c r="UTD3" s="151"/>
      <c r="UTE3" s="151"/>
      <c r="UTF3" s="151"/>
      <c r="UTH3" s="151"/>
      <c r="UTI3" s="151"/>
      <c r="UTJ3" s="151"/>
      <c r="UTK3" s="151"/>
      <c r="UTL3" s="151"/>
      <c r="UTM3" s="151"/>
      <c r="UTN3" s="151"/>
      <c r="UTO3" s="151"/>
      <c r="UTP3" s="151"/>
      <c r="UTQ3" s="151"/>
      <c r="UTR3" s="151"/>
      <c r="UTS3" s="151"/>
      <c r="UTT3" s="151"/>
      <c r="UTU3" s="151"/>
      <c r="UTV3" s="151"/>
      <c r="UTW3" s="151"/>
      <c r="UTX3" s="151"/>
      <c r="UTY3" s="151"/>
      <c r="UTZ3" s="151"/>
      <c r="UUA3" s="151"/>
      <c r="UUB3" s="151"/>
      <c r="UUC3" s="151"/>
      <c r="UUD3" s="151"/>
      <c r="UUE3" s="151"/>
      <c r="UUF3" s="151"/>
      <c r="UUG3" s="151"/>
      <c r="UUH3" s="151"/>
      <c r="UUI3" s="151"/>
      <c r="UUJ3" s="151"/>
      <c r="UUK3" s="151"/>
      <c r="UUL3" s="151"/>
      <c r="UUM3" s="151"/>
      <c r="UUN3" s="151"/>
      <c r="UUP3" s="151"/>
      <c r="UUQ3" s="151"/>
      <c r="UUR3" s="151"/>
      <c r="UUS3" s="151"/>
      <c r="UUT3" s="151"/>
      <c r="UUU3" s="151"/>
      <c r="UUV3" s="151"/>
      <c r="UUW3" s="151"/>
      <c r="UUX3" s="151"/>
      <c r="UUY3" s="151"/>
      <c r="UUZ3" s="151"/>
      <c r="UVA3" s="151"/>
      <c r="UVB3" s="151"/>
      <c r="UVC3" s="151"/>
      <c r="UVD3" s="151"/>
      <c r="UVE3" s="151"/>
      <c r="UVF3" s="151"/>
      <c r="UVG3" s="151"/>
      <c r="UVH3" s="151"/>
      <c r="UVI3" s="151"/>
      <c r="UVJ3" s="151"/>
      <c r="UVK3" s="151"/>
      <c r="UVL3" s="151"/>
      <c r="UVM3" s="151"/>
      <c r="UVN3" s="151"/>
      <c r="UVO3" s="151"/>
      <c r="UVP3" s="151"/>
      <c r="UVQ3" s="151"/>
      <c r="UVR3" s="151"/>
      <c r="UVS3" s="151"/>
      <c r="UVT3" s="151"/>
      <c r="UVU3" s="151"/>
      <c r="UVV3" s="151"/>
      <c r="UVX3" s="151"/>
      <c r="UVY3" s="151"/>
      <c r="UVZ3" s="151"/>
      <c r="UWA3" s="151"/>
      <c r="UWB3" s="151"/>
      <c r="UWC3" s="151"/>
      <c r="UWD3" s="151"/>
      <c r="UWE3" s="151"/>
      <c r="UWF3" s="151"/>
      <c r="UWG3" s="151"/>
      <c r="UWH3" s="151"/>
      <c r="UWI3" s="151"/>
      <c r="UWJ3" s="151"/>
      <c r="UWK3" s="151"/>
      <c r="UWL3" s="151"/>
      <c r="UWM3" s="151"/>
      <c r="UWN3" s="151"/>
      <c r="UWO3" s="151"/>
      <c r="UWP3" s="151"/>
      <c r="UWQ3" s="151"/>
      <c r="UWR3" s="151"/>
      <c r="UWS3" s="151"/>
      <c r="UWT3" s="151"/>
      <c r="UWU3" s="151"/>
      <c r="UWV3" s="151"/>
      <c r="UWW3" s="151"/>
      <c r="UWX3" s="151"/>
      <c r="UWY3" s="151"/>
      <c r="UWZ3" s="151"/>
      <c r="UXA3" s="151"/>
      <c r="UXB3" s="151"/>
      <c r="UXC3" s="151"/>
      <c r="UXD3" s="151"/>
      <c r="UXF3" s="151"/>
      <c r="UXG3" s="151"/>
      <c r="UXH3" s="151"/>
      <c r="UXI3" s="151"/>
      <c r="UXJ3" s="151"/>
      <c r="UXK3" s="151"/>
      <c r="UXL3" s="151"/>
      <c r="UXM3" s="151"/>
      <c r="UXN3" s="151"/>
      <c r="UXO3" s="151"/>
      <c r="UXP3" s="151"/>
      <c r="UXQ3" s="151"/>
      <c r="UXR3" s="151"/>
      <c r="UXS3" s="151"/>
      <c r="UXT3" s="151"/>
      <c r="UXU3" s="151"/>
      <c r="UXV3" s="151"/>
      <c r="UXW3" s="151"/>
      <c r="UXX3" s="151"/>
      <c r="UXY3" s="151"/>
      <c r="UXZ3" s="151"/>
      <c r="UYA3" s="151"/>
      <c r="UYB3" s="151"/>
      <c r="UYC3" s="151"/>
      <c r="UYD3" s="151"/>
      <c r="UYE3" s="151"/>
      <c r="UYF3" s="151"/>
      <c r="UYG3" s="151"/>
      <c r="UYH3" s="151"/>
      <c r="UYI3" s="151"/>
      <c r="UYJ3" s="151"/>
      <c r="UYK3" s="151"/>
      <c r="UYL3" s="151"/>
      <c r="UYN3" s="151"/>
      <c r="UYO3" s="151"/>
      <c r="UYP3" s="151"/>
      <c r="UYQ3" s="151"/>
      <c r="UYR3" s="151"/>
      <c r="UYS3" s="151"/>
      <c r="UYT3" s="151"/>
      <c r="UYU3" s="151"/>
      <c r="UYV3" s="151"/>
      <c r="UYW3" s="151"/>
      <c r="UYX3" s="151"/>
      <c r="UYY3" s="151"/>
      <c r="UYZ3" s="151"/>
      <c r="UZA3" s="151"/>
      <c r="UZB3" s="151"/>
      <c r="UZC3" s="151"/>
      <c r="UZD3" s="151"/>
      <c r="UZE3" s="151"/>
      <c r="UZF3" s="151"/>
      <c r="UZG3" s="151"/>
      <c r="UZH3" s="151"/>
      <c r="UZI3" s="151"/>
      <c r="UZJ3" s="151"/>
      <c r="UZK3" s="151"/>
      <c r="UZL3" s="151"/>
      <c r="UZM3" s="151"/>
      <c r="UZN3" s="151"/>
      <c r="UZO3" s="151"/>
      <c r="UZP3" s="151"/>
      <c r="UZQ3" s="151"/>
      <c r="UZR3" s="151"/>
      <c r="UZS3" s="151"/>
      <c r="UZT3" s="151"/>
      <c r="UZV3" s="151"/>
      <c r="UZW3" s="151"/>
      <c r="UZX3" s="151"/>
      <c r="UZY3" s="151"/>
      <c r="UZZ3" s="151"/>
      <c r="VAA3" s="151"/>
      <c r="VAB3" s="151"/>
      <c r="VAC3" s="151"/>
      <c r="VAD3" s="151"/>
      <c r="VAE3" s="151"/>
      <c r="VAF3" s="151"/>
      <c r="VAG3" s="151"/>
      <c r="VAH3" s="151"/>
      <c r="VAI3" s="151"/>
      <c r="VAJ3" s="151"/>
      <c r="VAK3" s="151"/>
      <c r="VAL3" s="151"/>
      <c r="VAM3" s="151"/>
      <c r="VAN3" s="151"/>
      <c r="VAO3" s="151"/>
      <c r="VAP3" s="151"/>
      <c r="VAQ3" s="151"/>
      <c r="VAR3" s="151"/>
      <c r="VAS3" s="151"/>
      <c r="VAT3" s="151"/>
      <c r="VAU3" s="151"/>
      <c r="VAV3" s="151"/>
      <c r="VAW3" s="151"/>
      <c r="VAX3" s="151"/>
      <c r="VAY3" s="151"/>
      <c r="VAZ3" s="151"/>
      <c r="VBA3" s="151"/>
      <c r="VBB3" s="151"/>
      <c r="VBD3" s="151"/>
      <c r="VBE3" s="151"/>
      <c r="VBF3" s="151"/>
      <c r="VBG3" s="151"/>
      <c r="VBH3" s="151"/>
      <c r="VBI3" s="151"/>
      <c r="VBJ3" s="151"/>
      <c r="VBK3" s="151"/>
      <c r="VBL3" s="151"/>
      <c r="VBM3" s="151"/>
      <c r="VBN3" s="151"/>
      <c r="VBO3" s="151"/>
      <c r="VBP3" s="151"/>
      <c r="VBQ3" s="151"/>
      <c r="VBR3" s="151"/>
      <c r="VBS3" s="151"/>
      <c r="VBT3" s="151"/>
      <c r="VBU3" s="151"/>
      <c r="VBV3" s="151"/>
      <c r="VBW3" s="151"/>
      <c r="VBX3" s="151"/>
      <c r="VBY3" s="151"/>
      <c r="VBZ3" s="151"/>
      <c r="VCA3" s="151"/>
      <c r="VCB3" s="151"/>
      <c r="VCC3" s="151"/>
      <c r="VCD3" s="151"/>
      <c r="VCE3" s="151"/>
      <c r="VCF3" s="151"/>
      <c r="VCG3" s="151"/>
      <c r="VCH3" s="151"/>
      <c r="VCI3" s="151"/>
      <c r="VCJ3" s="151"/>
      <c r="VCL3" s="151"/>
      <c r="VCM3" s="151"/>
      <c r="VCN3" s="151"/>
      <c r="VCO3" s="151"/>
      <c r="VCP3" s="151"/>
      <c r="VCQ3" s="151"/>
      <c r="VCR3" s="151"/>
      <c r="VCS3" s="151"/>
      <c r="VCT3" s="151"/>
      <c r="VCU3" s="151"/>
      <c r="VCV3" s="151"/>
      <c r="VCW3" s="151"/>
      <c r="VCX3" s="151"/>
      <c r="VCY3" s="151"/>
      <c r="VCZ3" s="151"/>
      <c r="VDA3" s="151"/>
      <c r="VDB3" s="151"/>
      <c r="VDC3" s="151"/>
      <c r="VDD3" s="151"/>
      <c r="VDE3" s="151"/>
      <c r="VDF3" s="151"/>
      <c r="VDG3" s="151"/>
      <c r="VDH3" s="151"/>
      <c r="VDI3" s="151"/>
      <c r="VDJ3" s="151"/>
      <c r="VDK3" s="151"/>
      <c r="VDL3" s="151"/>
      <c r="VDM3" s="151"/>
      <c r="VDN3" s="151"/>
      <c r="VDO3" s="151"/>
      <c r="VDP3" s="151"/>
      <c r="VDQ3" s="151"/>
      <c r="VDR3" s="151"/>
      <c r="VDT3" s="151"/>
      <c r="VDU3" s="151"/>
      <c r="VDV3" s="151"/>
      <c r="VDW3" s="151"/>
      <c r="VDX3" s="151"/>
      <c r="VDY3" s="151"/>
      <c r="VDZ3" s="151"/>
      <c r="VEA3" s="151"/>
      <c r="VEB3" s="151"/>
      <c r="VEC3" s="151"/>
      <c r="VED3" s="151"/>
      <c r="VEE3" s="151"/>
      <c r="VEF3" s="151"/>
      <c r="VEG3" s="151"/>
      <c r="VEH3" s="151"/>
      <c r="VEI3" s="151"/>
      <c r="VEJ3" s="151"/>
      <c r="VEK3" s="151"/>
      <c r="VEL3" s="151"/>
      <c r="VEM3" s="151"/>
      <c r="VEN3" s="151"/>
      <c r="VEO3" s="151"/>
      <c r="VEP3" s="151"/>
      <c r="VEQ3" s="151"/>
      <c r="VER3" s="151"/>
      <c r="VES3" s="151"/>
      <c r="VET3" s="151"/>
      <c r="VEU3" s="151"/>
      <c r="VEV3" s="151"/>
      <c r="VEW3" s="151"/>
      <c r="VEX3" s="151"/>
      <c r="VEY3" s="151"/>
      <c r="VEZ3" s="151"/>
      <c r="VFB3" s="151"/>
      <c r="VFC3" s="151"/>
      <c r="VFD3" s="151"/>
      <c r="VFE3" s="151"/>
      <c r="VFF3" s="151"/>
      <c r="VFG3" s="151"/>
      <c r="VFH3" s="151"/>
      <c r="VFI3" s="151"/>
      <c r="VFJ3" s="151"/>
      <c r="VFK3" s="151"/>
      <c r="VFL3" s="151"/>
      <c r="VFM3" s="151"/>
      <c r="VFN3" s="151"/>
      <c r="VFO3" s="151"/>
      <c r="VFP3" s="151"/>
      <c r="VFQ3" s="151"/>
      <c r="VFR3" s="151"/>
      <c r="VFS3" s="151"/>
      <c r="VFT3" s="151"/>
      <c r="VFU3" s="151"/>
      <c r="VFV3" s="151"/>
      <c r="VFW3" s="151"/>
      <c r="VFX3" s="151"/>
      <c r="VFY3" s="151"/>
      <c r="VFZ3" s="151"/>
      <c r="VGA3" s="151"/>
      <c r="VGB3" s="151"/>
      <c r="VGC3" s="151"/>
      <c r="VGD3" s="151"/>
      <c r="VGE3" s="151"/>
      <c r="VGF3" s="151"/>
      <c r="VGG3" s="151"/>
      <c r="VGH3" s="151"/>
      <c r="VGJ3" s="151"/>
      <c r="VGK3" s="151"/>
      <c r="VGL3" s="151"/>
      <c r="VGM3" s="151"/>
      <c r="VGN3" s="151"/>
      <c r="VGO3" s="151"/>
      <c r="VGP3" s="151"/>
      <c r="VGQ3" s="151"/>
      <c r="VGR3" s="151"/>
      <c r="VGS3" s="151"/>
      <c r="VGT3" s="151"/>
      <c r="VGU3" s="151"/>
      <c r="VGV3" s="151"/>
      <c r="VGW3" s="151"/>
      <c r="VGX3" s="151"/>
      <c r="VGY3" s="151"/>
      <c r="VGZ3" s="151"/>
      <c r="VHA3" s="151"/>
      <c r="VHB3" s="151"/>
      <c r="VHC3" s="151"/>
      <c r="VHD3" s="151"/>
      <c r="VHE3" s="151"/>
      <c r="VHF3" s="151"/>
      <c r="VHG3" s="151"/>
      <c r="VHH3" s="151"/>
      <c r="VHI3" s="151"/>
      <c r="VHJ3" s="151"/>
      <c r="VHK3" s="151"/>
      <c r="VHL3" s="151"/>
      <c r="VHM3" s="151"/>
      <c r="VHN3" s="151"/>
      <c r="VHO3" s="151"/>
      <c r="VHP3" s="151"/>
      <c r="VHR3" s="151"/>
      <c r="VHS3" s="151"/>
      <c r="VHT3" s="151"/>
      <c r="VHU3" s="151"/>
      <c r="VHV3" s="151"/>
      <c r="VHW3" s="151"/>
      <c r="VHX3" s="151"/>
      <c r="VHY3" s="151"/>
      <c r="VHZ3" s="151"/>
      <c r="VIA3" s="151"/>
      <c r="VIB3" s="151"/>
      <c r="VIC3" s="151"/>
      <c r="VID3" s="151"/>
      <c r="VIE3" s="151"/>
      <c r="VIF3" s="151"/>
      <c r="VIG3" s="151"/>
      <c r="VIH3" s="151"/>
      <c r="VII3" s="151"/>
      <c r="VIJ3" s="151"/>
      <c r="VIK3" s="151"/>
      <c r="VIL3" s="151"/>
      <c r="VIM3" s="151"/>
      <c r="VIN3" s="151"/>
      <c r="VIO3" s="151"/>
      <c r="VIP3" s="151"/>
      <c r="VIQ3" s="151"/>
      <c r="VIR3" s="151"/>
      <c r="VIS3" s="151"/>
      <c r="VIT3" s="151"/>
      <c r="VIU3" s="151"/>
      <c r="VIV3" s="151"/>
      <c r="VIW3" s="151"/>
      <c r="VIX3" s="151"/>
      <c r="VIZ3" s="151"/>
      <c r="VJA3" s="151"/>
      <c r="VJB3" s="151"/>
      <c r="VJC3" s="151"/>
      <c r="VJD3" s="151"/>
      <c r="VJE3" s="151"/>
      <c r="VJF3" s="151"/>
      <c r="VJG3" s="151"/>
      <c r="VJH3" s="151"/>
      <c r="VJI3" s="151"/>
      <c r="VJJ3" s="151"/>
      <c r="VJK3" s="151"/>
      <c r="VJL3" s="151"/>
      <c r="VJM3" s="151"/>
      <c r="VJN3" s="151"/>
      <c r="VJO3" s="151"/>
      <c r="VJP3" s="151"/>
      <c r="VJQ3" s="151"/>
      <c r="VJR3" s="151"/>
      <c r="VJS3" s="151"/>
      <c r="VJT3" s="151"/>
      <c r="VJU3" s="151"/>
      <c r="VJV3" s="151"/>
      <c r="VJW3" s="151"/>
      <c r="VJX3" s="151"/>
      <c r="VJY3" s="151"/>
      <c r="VJZ3" s="151"/>
      <c r="VKA3" s="151"/>
      <c r="VKB3" s="151"/>
      <c r="VKC3" s="151"/>
      <c r="VKD3" s="151"/>
      <c r="VKE3" s="151"/>
      <c r="VKF3" s="151"/>
      <c r="VKH3" s="151"/>
      <c r="VKI3" s="151"/>
      <c r="VKJ3" s="151"/>
      <c r="VKK3" s="151"/>
      <c r="VKL3" s="151"/>
      <c r="VKM3" s="151"/>
      <c r="VKN3" s="151"/>
      <c r="VKO3" s="151"/>
      <c r="VKP3" s="151"/>
      <c r="VKQ3" s="151"/>
      <c r="VKR3" s="151"/>
      <c r="VKS3" s="151"/>
      <c r="VKT3" s="151"/>
      <c r="VKU3" s="151"/>
      <c r="VKV3" s="151"/>
      <c r="VKW3" s="151"/>
      <c r="VKX3" s="151"/>
      <c r="VKY3" s="151"/>
      <c r="VKZ3" s="151"/>
      <c r="VLA3" s="151"/>
      <c r="VLB3" s="151"/>
      <c r="VLC3" s="151"/>
      <c r="VLD3" s="151"/>
      <c r="VLE3" s="151"/>
      <c r="VLF3" s="151"/>
      <c r="VLG3" s="151"/>
      <c r="VLH3" s="151"/>
      <c r="VLI3" s="151"/>
      <c r="VLJ3" s="151"/>
      <c r="VLK3" s="151"/>
      <c r="VLL3" s="151"/>
      <c r="VLM3" s="151"/>
      <c r="VLN3" s="151"/>
      <c r="VLP3" s="151"/>
      <c r="VLQ3" s="151"/>
      <c r="VLR3" s="151"/>
      <c r="VLS3" s="151"/>
      <c r="VLT3" s="151"/>
      <c r="VLU3" s="151"/>
      <c r="VLV3" s="151"/>
      <c r="VLW3" s="151"/>
      <c r="VLX3" s="151"/>
      <c r="VLY3" s="151"/>
      <c r="VLZ3" s="151"/>
      <c r="VMA3" s="151"/>
      <c r="VMB3" s="151"/>
      <c r="VMC3" s="151"/>
      <c r="VMD3" s="151"/>
      <c r="VME3" s="151"/>
      <c r="VMF3" s="151"/>
      <c r="VMG3" s="151"/>
      <c r="VMH3" s="151"/>
      <c r="VMI3" s="151"/>
      <c r="VMJ3" s="151"/>
      <c r="VMK3" s="151"/>
      <c r="VML3" s="151"/>
      <c r="VMM3" s="151"/>
      <c r="VMN3" s="151"/>
      <c r="VMO3" s="151"/>
      <c r="VMP3" s="151"/>
      <c r="VMQ3" s="151"/>
      <c r="VMR3" s="151"/>
      <c r="VMS3" s="151"/>
      <c r="VMT3" s="151"/>
      <c r="VMU3" s="151"/>
      <c r="VMV3" s="151"/>
      <c r="VMX3" s="151"/>
      <c r="VMY3" s="151"/>
      <c r="VMZ3" s="151"/>
      <c r="VNA3" s="151"/>
      <c r="VNB3" s="151"/>
      <c r="VNC3" s="151"/>
      <c r="VND3" s="151"/>
      <c r="VNE3" s="151"/>
      <c r="VNF3" s="151"/>
      <c r="VNG3" s="151"/>
      <c r="VNH3" s="151"/>
      <c r="VNI3" s="151"/>
      <c r="VNJ3" s="151"/>
      <c r="VNK3" s="151"/>
      <c r="VNL3" s="151"/>
      <c r="VNM3" s="151"/>
      <c r="VNN3" s="151"/>
      <c r="VNO3" s="151"/>
      <c r="VNP3" s="151"/>
      <c r="VNQ3" s="151"/>
      <c r="VNR3" s="151"/>
      <c r="VNS3" s="151"/>
      <c r="VNT3" s="151"/>
      <c r="VNU3" s="151"/>
      <c r="VNV3" s="151"/>
      <c r="VNW3" s="151"/>
      <c r="VNX3" s="151"/>
      <c r="VNY3" s="151"/>
      <c r="VNZ3" s="151"/>
      <c r="VOA3" s="151"/>
      <c r="VOB3" s="151"/>
      <c r="VOC3" s="151"/>
      <c r="VOD3" s="151"/>
      <c r="VOF3" s="151"/>
      <c r="VOG3" s="151"/>
      <c r="VOH3" s="151"/>
      <c r="VOI3" s="151"/>
      <c r="VOJ3" s="151"/>
      <c r="VOK3" s="151"/>
      <c r="VOL3" s="151"/>
      <c r="VOM3" s="151"/>
      <c r="VON3" s="151"/>
      <c r="VOO3" s="151"/>
      <c r="VOP3" s="151"/>
      <c r="VOQ3" s="151"/>
      <c r="VOR3" s="151"/>
      <c r="VOS3" s="151"/>
      <c r="VOT3" s="151"/>
      <c r="VOU3" s="151"/>
      <c r="VOV3" s="151"/>
      <c r="VOW3" s="151"/>
      <c r="VOX3" s="151"/>
      <c r="VOY3" s="151"/>
      <c r="VOZ3" s="151"/>
      <c r="VPA3" s="151"/>
      <c r="VPB3" s="151"/>
      <c r="VPC3" s="151"/>
      <c r="VPD3" s="151"/>
      <c r="VPE3" s="151"/>
      <c r="VPF3" s="151"/>
      <c r="VPG3" s="151"/>
      <c r="VPH3" s="151"/>
      <c r="VPI3" s="151"/>
      <c r="VPJ3" s="151"/>
      <c r="VPK3" s="151"/>
      <c r="VPL3" s="151"/>
      <c r="VPN3" s="151"/>
      <c r="VPO3" s="151"/>
      <c r="VPP3" s="151"/>
      <c r="VPQ3" s="151"/>
      <c r="VPR3" s="151"/>
      <c r="VPS3" s="151"/>
      <c r="VPT3" s="151"/>
      <c r="VPU3" s="151"/>
      <c r="VPV3" s="151"/>
      <c r="VPW3" s="151"/>
      <c r="VPX3" s="151"/>
      <c r="VPY3" s="151"/>
      <c r="VPZ3" s="151"/>
      <c r="VQA3" s="151"/>
      <c r="VQB3" s="151"/>
      <c r="VQC3" s="151"/>
      <c r="VQD3" s="151"/>
      <c r="VQE3" s="151"/>
      <c r="VQF3" s="151"/>
      <c r="VQG3" s="151"/>
      <c r="VQH3" s="151"/>
      <c r="VQI3" s="151"/>
      <c r="VQJ3" s="151"/>
      <c r="VQK3" s="151"/>
      <c r="VQL3" s="151"/>
      <c r="VQM3" s="151"/>
      <c r="VQN3" s="151"/>
      <c r="VQO3" s="151"/>
      <c r="VQP3" s="151"/>
      <c r="VQQ3" s="151"/>
      <c r="VQR3" s="151"/>
      <c r="VQS3" s="151"/>
      <c r="VQT3" s="151"/>
      <c r="VQV3" s="151"/>
      <c r="VQW3" s="151"/>
      <c r="VQX3" s="151"/>
      <c r="VQY3" s="151"/>
      <c r="VQZ3" s="151"/>
      <c r="VRA3" s="151"/>
      <c r="VRB3" s="151"/>
      <c r="VRC3" s="151"/>
      <c r="VRD3" s="151"/>
      <c r="VRE3" s="151"/>
      <c r="VRF3" s="151"/>
      <c r="VRG3" s="151"/>
      <c r="VRH3" s="151"/>
      <c r="VRI3" s="151"/>
      <c r="VRJ3" s="151"/>
      <c r="VRK3" s="151"/>
      <c r="VRL3" s="151"/>
      <c r="VRM3" s="151"/>
      <c r="VRN3" s="151"/>
      <c r="VRO3" s="151"/>
      <c r="VRP3" s="151"/>
      <c r="VRQ3" s="151"/>
      <c r="VRR3" s="151"/>
      <c r="VRS3" s="151"/>
      <c r="VRT3" s="151"/>
      <c r="VRU3" s="151"/>
      <c r="VRV3" s="151"/>
      <c r="VRW3" s="151"/>
      <c r="VRX3" s="151"/>
      <c r="VRY3" s="151"/>
      <c r="VRZ3" s="151"/>
      <c r="VSA3" s="151"/>
      <c r="VSB3" s="151"/>
      <c r="VSD3" s="151"/>
      <c r="VSE3" s="151"/>
      <c r="VSF3" s="151"/>
      <c r="VSG3" s="151"/>
      <c r="VSH3" s="151"/>
      <c r="VSI3" s="151"/>
      <c r="VSJ3" s="151"/>
      <c r="VSK3" s="151"/>
      <c r="VSL3" s="151"/>
      <c r="VSM3" s="151"/>
      <c r="VSN3" s="151"/>
      <c r="VSO3" s="151"/>
      <c r="VSP3" s="151"/>
      <c r="VSQ3" s="151"/>
      <c r="VSR3" s="151"/>
      <c r="VSS3" s="151"/>
      <c r="VST3" s="151"/>
      <c r="VSU3" s="151"/>
      <c r="VSV3" s="151"/>
      <c r="VSW3" s="151"/>
      <c r="VSX3" s="151"/>
      <c r="VSY3" s="151"/>
      <c r="VSZ3" s="151"/>
      <c r="VTA3" s="151"/>
      <c r="VTB3" s="151"/>
      <c r="VTC3" s="151"/>
      <c r="VTD3" s="151"/>
      <c r="VTE3" s="151"/>
      <c r="VTF3" s="151"/>
      <c r="VTG3" s="151"/>
      <c r="VTH3" s="151"/>
      <c r="VTI3" s="151"/>
      <c r="VTJ3" s="151"/>
      <c r="VTL3" s="151"/>
      <c r="VTM3" s="151"/>
      <c r="VTN3" s="151"/>
      <c r="VTO3" s="151"/>
      <c r="VTP3" s="151"/>
      <c r="VTQ3" s="151"/>
      <c r="VTR3" s="151"/>
      <c r="VTS3" s="151"/>
      <c r="VTT3" s="151"/>
      <c r="VTU3" s="151"/>
      <c r="VTV3" s="151"/>
      <c r="VTW3" s="151"/>
      <c r="VTX3" s="151"/>
      <c r="VTY3" s="151"/>
      <c r="VTZ3" s="151"/>
      <c r="VUA3" s="151"/>
      <c r="VUB3" s="151"/>
      <c r="VUC3" s="151"/>
      <c r="VUD3" s="151"/>
      <c r="VUE3" s="151"/>
      <c r="VUF3" s="151"/>
      <c r="VUG3" s="151"/>
      <c r="VUH3" s="151"/>
      <c r="VUI3" s="151"/>
      <c r="VUJ3" s="151"/>
      <c r="VUK3" s="151"/>
      <c r="VUL3" s="151"/>
      <c r="VUM3" s="151"/>
      <c r="VUN3" s="151"/>
      <c r="VUO3" s="151"/>
      <c r="VUP3" s="151"/>
      <c r="VUQ3" s="151"/>
      <c r="VUR3" s="151"/>
      <c r="VUT3" s="151"/>
      <c r="VUU3" s="151"/>
      <c r="VUV3" s="151"/>
      <c r="VUW3" s="151"/>
      <c r="VUX3" s="151"/>
      <c r="VUY3" s="151"/>
      <c r="VUZ3" s="151"/>
      <c r="VVA3" s="151"/>
      <c r="VVB3" s="151"/>
      <c r="VVC3" s="151"/>
      <c r="VVD3" s="151"/>
      <c r="VVE3" s="151"/>
      <c r="VVF3" s="151"/>
      <c r="VVG3" s="151"/>
      <c r="VVH3" s="151"/>
      <c r="VVI3" s="151"/>
      <c r="VVJ3" s="151"/>
      <c r="VVK3" s="151"/>
      <c r="VVL3" s="151"/>
      <c r="VVM3" s="151"/>
      <c r="VVN3" s="151"/>
      <c r="VVO3" s="151"/>
      <c r="VVP3" s="151"/>
      <c r="VVQ3" s="151"/>
      <c r="VVR3" s="151"/>
      <c r="VVS3" s="151"/>
      <c r="VVT3" s="151"/>
      <c r="VVU3" s="151"/>
      <c r="VVV3" s="151"/>
      <c r="VVW3" s="151"/>
      <c r="VVX3" s="151"/>
      <c r="VVY3" s="151"/>
      <c r="VVZ3" s="151"/>
      <c r="VWB3" s="151"/>
      <c r="VWC3" s="151"/>
      <c r="VWD3" s="151"/>
      <c r="VWE3" s="151"/>
      <c r="VWF3" s="151"/>
      <c r="VWG3" s="151"/>
      <c r="VWH3" s="151"/>
      <c r="VWI3" s="151"/>
      <c r="VWJ3" s="151"/>
      <c r="VWK3" s="151"/>
      <c r="VWL3" s="151"/>
      <c r="VWM3" s="151"/>
      <c r="VWN3" s="151"/>
      <c r="VWO3" s="151"/>
      <c r="VWP3" s="151"/>
      <c r="VWQ3" s="151"/>
      <c r="VWR3" s="151"/>
      <c r="VWS3" s="151"/>
      <c r="VWT3" s="151"/>
      <c r="VWU3" s="151"/>
      <c r="VWV3" s="151"/>
      <c r="VWW3" s="151"/>
      <c r="VWX3" s="151"/>
      <c r="VWY3" s="151"/>
      <c r="VWZ3" s="151"/>
      <c r="VXA3" s="151"/>
      <c r="VXB3" s="151"/>
      <c r="VXC3" s="151"/>
      <c r="VXD3" s="151"/>
      <c r="VXE3" s="151"/>
      <c r="VXF3" s="151"/>
      <c r="VXG3" s="151"/>
      <c r="VXH3" s="151"/>
      <c r="VXJ3" s="151"/>
      <c r="VXK3" s="151"/>
      <c r="VXL3" s="151"/>
      <c r="VXM3" s="151"/>
      <c r="VXN3" s="151"/>
      <c r="VXO3" s="151"/>
      <c r="VXP3" s="151"/>
      <c r="VXQ3" s="151"/>
      <c r="VXR3" s="151"/>
      <c r="VXS3" s="151"/>
      <c r="VXT3" s="151"/>
      <c r="VXU3" s="151"/>
      <c r="VXV3" s="151"/>
      <c r="VXW3" s="151"/>
      <c r="VXX3" s="151"/>
      <c r="VXY3" s="151"/>
      <c r="VXZ3" s="151"/>
      <c r="VYA3" s="151"/>
      <c r="VYB3" s="151"/>
      <c r="VYC3" s="151"/>
      <c r="VYD3" s="151"/>
      <c r="VYE3" s="151"/>
      <c r="VYF3" s="151"/>
      <c r="VYG3" s="151"/>
      <c r="VYH3" s="151"/>
      <c r="VYI3" s="151"/>
      <c r="VYJ3" s="151"/>
      <c r="VYK3" s="151"/>
      <c r="VYL3" s="151"/>
      <c r="VYM3" s="151"/>
      <c r="VYN3" s="151"/>
      <c r="VYO3" s="151"/>
      <c r="VYP3" s="151"/>
      <c r="VYR3" s="151"/>
      <c r="VYS3" s="151"/>
      <c r="VYT3" s="151"/>
      <c r="VYU3" s="151"/>
      <c r="VYV3" s="151"/>
      <c r="VYW3" s="151"/>
      <c r="VYX3" s="151"/>
      <c r="VYY3" s="151"/>
      <c r="VYZ3" s="151"/>
      <c r="VZA3" s="151"/>
      <c r="VZB3" s="151"/>
      <c r="VZC3" s="151"/>
      <c r="VZD3" s="151"/>
      <c r="VZE3" s="151"/>
      <c r="VZF3" s="151"/>
      <c r="VZG3" s="151"/>
      <c r="VZH3" s="151"/>
      <c r="VZI3" s="151"/>
      <c r="VZJ3" s="151"/>
      <c r="VZK3" s="151"/>
      <c r="VZL3" s="151"/>
      <c r="VZM3" s="151"/>
      <c r="VZN3" s="151"/>
      <c r="VZO3" s="151"/>
      <c r="VZP3" s="151"/>
      <c r="VZQ3" s="151"/>
      <c r="VZR3" s="151"/>
      <c r="VZS3" s="151"/>
      <c r="VZT3" s="151"/>
      <c r="VZU3" s="151"/>
      <c r="VZV3" s="151"/>
      <c r="VZW3" s="151"/>
      <c r="VZX3" s="151"/>
      <c r="VZZ3" s="151"/>
      <c r="WAA3" s="151"/>
      <c r="WAB3" s="151"/>
      <c r="WAC3" s="151"/>
      <c r="WAD3" s="151"/>
      <c r="WAE3" s="151"/>
      <c r="WAF3" s="151"/>
      <c r="WAG3" s="151"/>
      <c r="WAH3" s="151"/>
      <c r="WAI3" s="151"/>
      <c r="WAJ3" s="151"/>
      <c r="WAK3" s="151"/>
      <c r="WAL3" s="151"/>
      <c r="WAM3" s="151"/>
      <c r="WAN3" s="151"/>
      <c r="WAO3" s="151"/>
      <c r="WAP3" s="151"/>
      <c r="WAQ3" s="151"/>
      <c r="WAR3" s="151"/>
      <c r="WAS3" s="151"/>
      <c r="WAT3" s="151"/>
      <c r="WAU3" s="151"/>
      <c r="WAV3" s="151"/>
      <c r="WAW3" s="151"/>
      <c r="WAX3" s="151"/>
      <c r="WAY3" s="151"/>
      <c r="WAZ3" s="151"/>
      <c r="WBA3" s="151"/>
      <c r="WBB3" s="151"/>
      <c r="WBC3" s="151"/>
      <c r="WBD3" s="151"/>
      <c r="WBE3" s="151"/>
      <c r="WBF3" s="151"/>
      <c r="WBH3" s="151"/>
      <c r="WBI3" s="151"/>
      <c r="WBJ3" s="151"/>
      <c r="WBK3" s="151"/>
      <c r="WBL3" s="151"/>
      <c r="WBM3" s="151"/>
      <c r="WBN3" s="151"/>
      <c r="WBO3" s="151"/>
      <c r="WBP3" s="151"/>
      <c r="WBQ3" s="151"/>
      <c r="WBR3" s="151"/>
      <c r="WBS3" s="151"/>
      <c r="WBT3" s="151"/>
      <c r="WBU3" s="151"/>
      <c r="WBV3" s="151"/>
      <c r="WBW3" s="151"/>
      <c r="WBX3" s="151"/>
      <c r="WBY3" s="151"/>
      <c r="WBZ3" s="151"/>
      <c r="WCA3" s="151"/>
      <c r="WCB3" s="151"/>
      <c r="WCC3" s="151"/>
      <c r="WCD3" s="151"/>
      <c r="WCE3" s="151"/>
      <c r="WCF3" s="151"/>
      <c r="WCG3" s="151"/>
      <c r="WCH3" s="151"/>
      <c r="WCI3" s="151"/>
      <c r="WCJ3" s="151"/>
      <c r="WCK3" s="151"/>
      <c r="WCL3" s="151"/>
      <c r="WCM3" s="151"/>
      <c r="WCN3" s="151"/>
      <c r="WCP3" s="151"/>
      <c r="WCQ3" s="151"/>
      <c r="WCR3" s="151"/>
      <c r="WCS3" s="151"/>
      <c r="WCT3" s="151"/>
      <c r="WCU3" s="151"/>
      <c r="WCV3" s="151"/>
      <c r="WCW3" s="151"/>
      <c r="WCX3" s="151"/>
      <c r="WCY3" s="151"/>
      <c r="WCZ3" s="151"/>
      <c r="WDA3" s="151"/>
      <c r="WDB3" s="151"/>
      <c r="WDC3" s="151"/>
      <c r="WDD3" s="151"/>
      <c r="WDE3" s="151"/>
      <c r="WDF3" s="151"/>
      <c r="WDG3" s="151"/>
      <c r="WDH3" s="151"/>
      <c r="WDI3" s="151"/>
      <c r="WDJ3" s="151"/>
      <c r="WDK3" s="151"/>
      <c r="WDL3" s="151"/>
      <c r="WDM3" s="151"/>
      <c r="WDN3" s="151"/>
      <c r="WDO3" s="151"/>
      <c r="WDP3" s="151"/>
      <c r="WDQ3" s="151"/>
      <c r="WDR3" s="151"/>
      <c r="WDS3" s="151"/>
      <c r="WDT3" s="151"/>
      <c r="WDU3" s="151"/>
      <c r="WDV3" s="151"/>
      <c r="WDX3" s="151"/>
      <c r="WDY3" s="151"/>
      <c r="WDZ3" s="151"/>
      <c r="WEA3" s="151"/>
      <c r="WEB3" s="151"/>
      <c r="WEC3" s="151"/>
      <c r="WED3" s="151"/>
      <c r="WEE3" s="151"/>
      <c r="WEF3" s="151"/>
      <c r="WEG3" s="151"/>
      <c r="WEH3" s="151"/>
      <c r="WEI3" s="151"/>
      <c r="WEJ3" s="151"/>
      <c r="WEK3" s="151"/>
      <c r="WEL3" s="151"/>
      <c r="WEM3" s="151"/>
      <c r="WEN3" s="151"/>
      <c r="WEO3" s="151"/>
      <c r="WEP3" s="151"/>
      <c r="WEQ3" s="151"/>
      <c r="WER3" s="151"/>
      <c r="WES3" s="151"/>
      <c r="WET3" s="151"/>
      <c r="WEU3" s="151"/>
      <c r="WEV3" s="151"/>
      <c r="WEW3" s="151"/>
      <c r="WEX3" s="151"/>
      <c r="WEY3" s="151"/>
      <c r="WEZ3" s="151"/>
      <c r="WFA3" s="151"/>
      <c r="WFB3" s="151"/>
      <c r="WFC3" s="151"/>
      <c r="WFD3" s="151"/>
      <c r="WFF3" s="151"/>
      <c r="WFG3" s="151"/>
      <c r="WFH3" s="151"/>
      <c r="WFI3" s="151"/>
      <c r="WFJ3" s="151"/>
      <c r="WFK3" s="151"/>
      <c r="WFL3" s="151"/>
      <c r="WFM3" s="151"/>
      <c r="WFN3" s="151"/>
      <c r="WFO3" s="151"/>
      <c r="WFP3" s="151"/>
      <c r="WFQ3" s="151"/>
      <c r="WFR3" s="151"/>
      <c r="WFS3" s="151"/>
      <c r="WFT3" s="151"/>
      <c r="WFU3" s="151"/>
      <c r="WFV3" s="151"/>
      <c r="WFW3" s="151"/>
      <c r="WFX3" s="151"/>
      <c r="WFY3" s="151"/>
      <c r="WFZ3" s="151"/>
      <c r="WGA3" s="151"/>
      <c r="WGB3" s="151"/>
      <c r="WGC3" s="151"/>
      <c r="WGD3" s="151"/>
      <c r="WGE3" s="151"/>
      <c r="WGF3" s="151"/>
      <c r="WGG3" s="151"/>
      <c r="WGH3" s="151"/>
      <c r="WGI3" s="151"/>
      <c r="WGJ3" s="151"/>
      <c r="WGK3" s="151"/>
      <c r="WGL3" s="151"/>
      <c r="WGN3" s="151"/>
      <c r="WGO3" s="151"/>
      <c r="WGP3" s="151"/>
      <c r="WGQ3" s="151"/>
      <c r="WGR3" s="151"/>
      <c r="WGS3" s="151"/>
      <c r="WGT3" s="151"/>
      <c r="WGU3" s="151"/>
      <c r="WGV3" s="151"/>
      <c r="WGW3" s="151"/>
      <c r="WGX3" s="151"/>
      <c r="WGY3" s="151"/>
      <c r="WGZ3" s="151"/>
      <c r="WHA3" s="151"/>
      <c r="WHB3" s="151"/>
      <c r="WHC3" s="151"/>
      <c r="WHD3" s="151"/>
      <c r="WHE3" s="151"/>
      <c r="WHF3" s="151"/>
      <c r="WHG3" s="151"/>
      <c r="WHH3" s="151"/>
      <c r="WHI3" s="151"/>
      <c r="WHJ3" s="151"/>
      <c r="WHK3" s="151"/>
      <c r="WHL3" s="151"/>
      <c r="WHM3" s="151"/>
      <c r="WHN3" s="151"/>
      <c r="WHO3" s="151"/>
      <c r="WHP3" s="151"/>
      <c r="WHQ3" s="151"/>
      <c r="WHR3" s="151"/>
      <c r="WHS3" s="151"/>
      <c r="WHT3" s="151"/>
      <c r="WHV3" s="151"/>
      <c r="WHW3" s="151"/>
      <c r="WHX3" s="151"/>
      <c r="WHY3" s="151"/>
      <c r="WHZ3" s="151"/>
      <c r="WIA3" s="151"/>
      <c r="WIB3" s="151"/>
      <c r="WIC3" s="151"/>
      <c r="WID3" s="151"/>
      <c r="WIE3" s="151"/>
      <c r="WIF3" s="151"/>
      <c r="WIG3" s="151"/>
      <c r="WIH3" s="151"/>
      <c r="WII3" s="151"/>
      <c r="WIJ3" s="151"/>
      <c r="WIK3" s="151"/>
      <c r="WIL3" s="151"/>
      <c r="WIM3" s="151"/>
      <c r="WIN3" s="151"/>
      <c r="WIO3" s="151"/>
      <c r="WIP3" s="151"/>
      <c r="WIQ3" s="151"/>
      <c r="WIR3" s="151"/>
      <c r="WIS3" s="151"/>
      <c r="WIT3" s="151"/>
      <c r="WIU3" s="151"/>
      <c r="WIV3" s="151"/>
      <c r="WIW3" s="151"/>
      <c r="WIX3" s="151"/>
      <c r="WIY3" s="151"/>
      <c r="WIZ3" s="151"/>
      <c r="WJA3" s="151"/>
      <c r="WJB3" s="151"/>
      <c r="WJD3" s="151"/>
      <c r="WJE3" s="151"/>
      <c r="WJF3" s="151"/>
      <c r="WJG3" s="151"/>
      <c r="WJH3" s="151"/>
      <c r="WJI3" s="151"/>
      <c r="WJJ3" s="151"/>
      <c r="WJK3" s="151"/>
      <c r="WJL3" s="151"/>
      <c r="WJM3" s="151"/>
      <c r="WJN3" s="151"/>
      <c r="WJO3" s="151"/>
      <c r="WJP3" s="151"/>
      <c r="WJQ3" s="151"/>
      <c r="WJR3" s="151"/>
      <c r="WJS3" s="151"/>
      <c r="WJT3" s="151"/>
      <c r="WJU3" s="151"/>
      <c r="WJV3" s="151"/>
      <c r="WJW3" s="151"/>
      <c r="WJX3" s="151"/>
      <c r="WJY3" s="151"/>
      <c r="WJZ3" s="151"/>
      <c r="WKA3" s="151"/>
      <c r="WKB3" s="151"/>
      <c r="WKC3" s="151"/>
      <c r="WKD3" s="151"/>
      <c r="WKE3" s="151"/>
      <c r="WKF3" s="151"/>
      <c r="WKG3" s="151"/>
      <c r="WKH3" s="151"/>
      <c r="WKI3" s="151"/>
      <c r="WKJ3" s="151"/>
      <c r="WKL3" s="151"/>
      <c r="WKM3" s="151"/>
      <c r="WKN3" s="151"/>
      <c r="WKO3" s="151"/>
      <c r="WKP3" s="151"/>
      <c r="WKQ3" s="151"/>
      <c r="WKR3" s="151"/>
      <c r="WKS3" s="151"/>
      <c r="WKT3" s="151"/>
      <c r="WKU3" s="151"/>
      <c r="WKV3" s="151"/>
      <c r="WKW3" s="151"/>
      <c r="WKX3" s="151"/>
      <c r="WKY3" s="151"/>
      <c r="WKZ3" s="151"/>
      <c r="WLA3" s="151"/>
      <c r="WLB3" s="151"/>
      <c r="WLC3" s="151"/>
      <c r="WLD3" s="151"/>
      <c r="WLE3" s="151"/>
      <c r="WLF3" s="151"/>
      <c r="WLG3" s="151"/>
      <c r="WLH3" s="151"/>
      <c r="WLI3" s="151"/>
      <c r="WLJ3" s="151"/>
      <c r="WLK3" s="151"/>
      <c r="WLL3" s="151"/>
      <c r="WLM3" s="151"/>
      <c r="WLN3" s="151"/>
      <c r="WLO3" s="151"/>
      <c r="WLP3" s="151"/>
      <c r="WLQ3" s="151"/>
      <c r="WLR3" s="151"/>
      <c r="WLT3" s="151"/>
      <c r="WLU3" s="151"/>
      <c r="WLV3" s="151"/>
      <c r="WLW3" s="151"/>
      <c r="WLX3" s="151"/>
      <c r="WLY3" s="151"/>
      <c r="WLZ3" s="151"/>
      <c r="WMA3" s="151"/>
      <c r="WMB3" s="151"/>
      <c r="WMC3" s="151"/>
      <c r="WMD3" s="151"/>
      <c r="WME3" s="151"/>
      <c r="WMF3" s="151"/>
      <c r="WMG3" s="151"/>
      <c r="WMH3" s="151"/>
      <c r="WMI3" s="151"/>
      <c r="WMJ3" s="151"/>
      <c r="WMK3" s="151"/>
      <c r="WML3" s="151"/>
      <c r="WMM3" s="151"/>
      <c r="WMN3" s="151"/>
      <c r="WMO3" s="151"/>
      <c r="WMP3" s="151"/>
      <c r="WMQ3" s="151"/>
      <c r="WMR3" s="151"/>
      <c r="WMS3" s="151"/>
      <c r="WMT3" s="151"/>
      <c r="WMU3" s="151"/>
      <c r="WMV3" s="151"/>
      <c r="WMW3" s="151"/>
      <c r="WMX3" s="151"/>
      <c r="WMY3" s="151"/>
      <c r="WMZ3" s="151"/>
      <c r="WNB3" s="151"/>
      <c r="WNC3" s="151"/>
      <c r="WND3" s="151"/>
      <c r="WNE3" s="151"/>
      <c r="WNF3" s="151"/>
      <c r="WNG3" s="151"/>
      <c r="WNH3" s="151"/>
      <c r="WNI3" s="151"/>
      <c r="WNJ3" s="151"/>
      <c r="WNK3" s="151"/>
      <c r="WNL3" s="151"/>
      <c r="WNM3" s="151"/>
      <c r="WNN3" s="151"/>
      <c r="WNO3" s="151"/>
      <c r="WNP3" s="151"/>
      <c r="WNQ3" s="151"/>
      <c r="WNR3" s="151"/>
      <c r="WNS3" s="151"/>
      <c r="WNT3" s="151"/>
      <c r="WNU3" s="151"/>
      <c r="WNV3" s="151"/>
      <c r="WNW3" s="151"/>
      <c r="WNX3" s="151"/>
      <c r="WNY3" s="151"/>
      <c r="WNZ3" s="151"/>
      <c r="WOA3" s="151"/>
      <c r="WOB3" s="151"/>
      <c r="WOC3" s="151"/>
      <c r="WOD3" s="151"/>
      <c r="WOE3" s="151"/>
      <c r="WOF3" s="151"/>
      <c r="WOG3" s="151"/>
      <c r="WOH3" s="151"/>
      <c r="WOJ3" s="151"/>
      <c r="WOK3" s="151"/>
      <c r="WOL3" s="151"/>
      <c r="WOM3" s="151"/>
      <c r="WON3" s="151"/>
      <c r="WOO3" s="151"/>
      <c r="WOP3" s="151"/>
      <c r="WOQ3" s="151"/>
      <c r="WOR3" s="151"/>
      <c r="WOS3" s="151"/>
      <c r="WOT3" s="151"/>
      <c r="WOU3" s="151"/>
      <c r="WOV3" s="151"/>
      <c r="WOW3" s="151"/>
      <c r="WOX3" s="151"/>
      <c r="WOY3" s="151"/>
      <c r="WOZ3" s="151"/>
      <c r="WPA3" s="151"/>
      <c r="WPB3" s="151"/>
      <c r="WPC3" s="151"/>
      <c r="WPD3" s="151"/>
      <c r="WPE3" s="151"/>
      <c r="WPF3" s="151"/>
      <c r="WPG3" s="151"/>
      <c r="WPH3" s="151"/>
      <c r="WPI3" s="151"/>
      <c r="WPJ3" s="151"/>
      <c r="WPK3" s="151"/>
      <c r="WPL3" s="151"/>
      <c r="WPM3" s="151"/>
      <c r="WPN3" s="151"/>
      <c r="WPO3" s="151"/>
      <c r="WPP3" s="151"/>
      <c r="WPR3" s="151"/>
      <c r="WPS3" s="151"/>
      <c r="WPT3" s="151"/>
      <c r="WPU3" s="151"/>
      <c r="WPV3" s="151"/>
      <c r="WPW3" s="151"/>
      <c r="WPX3" s="151"/>
      <c r="WPY3" s="151"/>
      <c r="WPZ3" s="151"/>
      <c r="WQA3" s="151"/>
      <c r="WQB3" s="151"/>
      <c r="WQC3" s="151"/>
      <c r="WQD3" s="151"/>
      <c r="WQE3" s="151"/>
      <c r="WQF3" s="151"/>
      <c r="WQG3" s="151"/>
      <c r="WQH3" s="151"/>
      <c r="WQI3" s="151"/>
      <c r="WQJ3" s="151"/>
      <c r="WQK3" s="151"/>
      <c r="WQL3" s="151"/>
      <c r="WQM3" s="151"/>
      <c r="WQN3" s="151"/>
      <c r="WQO3" s="151"/>
      <c r="WQP3" s="151"/>
      <c r="WQQ3" s="151"/>
      <c r="WQR3" s="151"/>
      <c r="WQS3" s="151"/>
      <c r="WQT3" s="151"/>
      <c r="WQU3" s="151"/>
      <c r="WQV3" s="151"/>
      <c r="WQW3" s="151"/>
      <c r="WQX3" s="151"/>
      <c r="WQZ3" s="151"/>
      <c r="WRA3" s="151"/>
      <c r="WRB3" s="151"/>
      <c r="WRC3" s="151"/>
      <c r="WRD3" s="151"/>
      <c r="WRE3" s="151"/>
      <c r="WRF3" s="151"/>
      <c r="WRG3" s="151"/>
      <c r="WRH3" s="151"/>
      <c r="WRI3" s="151"/>
      <c r="WRJ3" s="151"/>
      <c r="WRK3" s="151"/>
      <c r="WRL3" s="151"/>
      <c r="WRM3" s="151"/>
      <c r="WRN3" s="151"/>
      <c r="WRO3" s="151"/>
      <c r="WRP3" s="151"/>
      <c r="WRQ3" s="151"/>
      <c r="WRR3" s="151"/>
      <c r="WRS3" s="151"/>
      <c r="WRT3" s="151"/>
      <c r="WRU3" s="151"/>
      <c r="WRV3" s="151"/>
      <c r="WRW3" s="151"/>
      <c r="WRX3" s="151"/>
      <c r="WRY3" s="151"/>
      <c r="WRZ3" s="151"/>
      <c r="WSA3" s="151"/>
      <c r="WSB3" s="151"/>
      <c r="WSC3" s="151"/>
      <c r="WSD3" s="151"/>
      <c r="WSE3" s="151"/>
      <c r="WSF3" s="151"/>
      <c r="WSH3" s="151"/>
      <c r="WSI3" s="151"/>
      <c r="WSJ3" s="151"/>
      <c r="WSK3" s="151"/>
      <c r="WSL3" s="151"/>
      <c r="WSM3" s="151"/>
      <c r="WSN3" s="151"/>
      <c r="WSO3" s="151"/>
      <c r="WSP3" s="151"/>
      <c r="WSQ3" s="151"/>
      <c r="WSR3" s="151"/>
      <c r="WSS3" s="151"/>
      <c r="WST3" s="151"/>
      <c r="WSU3" s="151"/>
      <c r="WSV3" s="151"/>
      <c r="WSW3" s="151"/>
      <c r="WSX3" s="151"/>
      <c r="WSY3" s="151"/>
      <c r="WSZ3" s="151"/>
      <c r="WTA3" s="151"/>
      <c r="WTB3" s="151"/>
      <c r="WTC3" s="151"/>
      <c r="WTD3" s="151"/>
      <c r="WTE3" s="151"/>
      <c r="WTF3" s="151"/>
      <c r="WTG3" s="151"/>
      <c r="WTH3" s="151"/>
      <c r="WTI3" s="151"/>
      <c r="WTJ3" s="151"/>
      <c r="WTK3" s="151"/>
      <c r="WTL3" s="151"/>
      <c r="WTM3" s="151"/>
      <c r="WTN3" s="151"/>
      <c r="WTP3" s="151"/>
      <c r="WTQ3" s="151"/>
      <c r="WTR3" s="151"/>
      <c r="WTS3" s="151"/>
      <c r="WTT3" s="151"/>
      <c r="WTU3" s="151"/>
      <c r="WTV3" s="151"/>
      <c r="WTW3" s="151"/>
      <c r="WTX3" s="151"/>
      <c r="WTY3" s="151"/>
      <c r="WTZ3" s="151"/>
      <c r="WUA3" s="151"/>
      <c r="WUB3" s="151"/>
      <c r="WUC3" s="151"/>
      <c r="WUD3" s="151"/>
      <c r="WUE3" s="151"/>
      <c r="WUF3" s="151"/>
      <c r="WUG3" s="151"/>
      <c r="WUH3" s="151"/>
      <c r="WUI3" s="151"/>
      <c r="WUJ3" s="151"/>
      <c r="WUK3" s="151"/>
      <c r="WUL3" s="151"/>
      <c r="WUM3" s="151"/>
      <c r="WUN3" s="151"/>
      <c r="WUO3" s="151"/>
      <c r="WUP3" s="151"/>
      <c r="WUQ3" s="151"/>
      <c r="WUR3" s="151"/>
      <c r="WUS3" s="151"/>
      <c r="WUT3" s="151"/>
      <c r="WUU3" s="151"/>
      <c r="WUV3" s="151"/>
      <c r="WUX3" s="151"/>
      <c r="WUY3" s="151"/>
      <c r="WUZ3" s="151"/>
      <c r="WVA3" s="151"/>
      <c r="WVB3" s="151"/>
      <c r="WVC3" s="151"/>
      <c r="WVD3" s="151"/>
      <c r="WVE3" s="151"/>
      <c r="WVF3" s="151"/>
      <c r="WVG3" s="151"/>
      <c r="WVH3" s="151"/>
      <c r="WVI3" s="151"/>
      <c r="WVJ3" s="151"/>
      <c r="WVK3" s="151"/>
      <c r="WVL3" s="151"/>
      <c r="WVM3" s="151"/>
      <c r="WVN3" s="151"/>
      <c r="WVO3" s="151"/>
      <c r="WVP3" s="151"/>
      <c r="WVQ3" s="151"/>
      <c r="WVR3" s="151"/>
      <c r="WVS3" s="151"/>
      <c r="WVT3" s="151"/>
      <c r="WVU3" s="151"/>
      <c r="WVV3" s="151"/>
      <c r="WVW3" s="151"/>
      <c r="WVX3" s="151"/>
      <c r="WVY3" s="151"/>
      <c r="WVZ3" s="151"/>
      <c r="WWA3" s="151"/>
      <c r="WWB3" s="151"/>
      <c r="WWC3" s="151"/>
      <c r="WWD3" s="151"/>
      <c r="WWF3" s="151"/>
      <c r="WWG3" s="151"/>
      <c r="WWH3" s="151"/>
      <c r="WWI3" s="151"/>
      <c r="WWJ3" s="151"/>
      <c r="WWK3" s="151"/>
      <c r="WWL3" s="151"/>
      <c r="WWM3" s="151"/>
      <c r="WWN3" s="151"/>
      <c r="WWO3" s="151"/>
      <c r="WWP3" s="151"/>
      <c r="WWQ3" s="151"/>
      <c r="WWR3" s="151"/>
      <c r="WWS3" s="151"/>
      <c r="WWT3" s="151"/>
      <c r="WWU3" s="151"/>
      <c r="WWV3" s="151"/>
      <c r="WWW3" s="151"/>
      <c r="WWX3" s="151"/>
      <c r="WWY3" s="151"/>
      <c r="WWZ3" s="151"/>
      <c r="WXA3" s="151"/>
      <c r="WXB3" s="151"/>
      <c r="WXC3" s="151"/>
      <c r="WXD3" s="151"/>
      <c r="WXE3" s="151"/>
      <c r="WXF3" s="151"/>
      <c r="WXG3" s="151"/>
      <c r="WXH3" s="151"/>
      <c r="WXI3" s="151"/>
      <c r="WXJ3" s="151"/>
      <c r="WXK3" s="151"/>
      <c r="WXL3" s="151"/>
      <c r="WXN3" s="151"/>
      <c r="WXO3" s="151"/>
      <c r="WXP3" s="151"/>
      <c r="WXQ3" s="151"/>
      <c r="WXR3" s="151"/>
      <c r="WXS3" s="151"/>
      <c r="WXT3" s="151"/>
      <c r="WXU3" s="151"/>
      <c r="WXV3" s="151"/>
      <c r="WXW3" s="151"/>
      <c r="WXX3" s="151"/>
      <c r="WXY3" s="151"/>
      <c r="WXZ3" s="151"/>
      <c r="WYA3" s="151"/>
      <c r="WYB3" s="151"/>
      <c r="WYC3" s="151"/>
      <c r="WYD3" s="151"/>
      <c r="WYE3" s="151"/>
      <c r="WYF3" s="151"/>
      <c r="WYG3" s="151"/>
      <c r="WYH3" s="151"/>
      <c r="WYI3" s="151"/>
      <c r="WYJ3" s="151"/>
      <c r="WYK3" s="151"/>
      <c r="WYL3" s="151"/>
      <c r="WYM3" s="151"/>
      <c r="WYN3" s="151"/>
      <c r="WYO3" s="151"/>
      <c r="WYP3" s="151"/>
      <c r="WYQ3" s="151"/>
      <c r="WYR3" s="151"/>
      <c r="WYS3" s="151"/>
      <c r="WYT3" s="151"/>
      <c r="WYV3" s="151"/>
      <c r="WYW3" s="151"/>
      <c r="WYX3" s="151"/>
      <c r="WYY3" s="151"/>
      <c r="WYZ3" s="151"/>
      <c r="WZA3" s="151"/>
      <c r="WZB3" s="151"/>
      <c r="WZC3" s="151"/>
      <c r="WZD3" s="151"/>
      <c r="WZE3" s="151"/>
      <c r="WZF3" s="151"/>
      <c r="WZG3" s="151"/>
      <c r="WZH3" s="151"/>
      <c r="WZI3" s="151"/>
      <c r="WZJ3" s="151"/>
      <c r="WZK3" s="151"/>
      <c r="WZL3" s="151"/>
      <c r="WZM3" s="151"/>
      <c r="WZN3" s="151"/>
      <c r="WZO3" s="151"/>
      <c r="WZP3" s="151"/>
      <c r="WZQ3" s="151"/>
      <c r="WZR3" s="151"/>
      <c r="WZS3" s="151"/>
      <c r="WZT3" s="151"/>
      <c r="WZU3" s="151"/>
      <c r="WZV3" s="151"/>
      <c r="WZW3" s="151"/>
      <c r="WZX3" s="151"/>
      <c r="WZY3" s="151"/>
      <c r="WZZ3" s="151"/>
      <c r="XAA3" s="151"/>
      <c r="XAB3" s="151"/>
      <c r="XAD3" s="151"/>
      <c r="XAE3" s="151"/>
      <c r="XAF3" s="151"/>
      <c r="XAG3" s="151"/>
      <c r="XAH3" s="151"/>
      <c r="XAI3" s="151"/>
      <c r="XAJ3" s="151"/>
      <c r="XAK3" s="151"/>
      <c r="XAL3" s="151"/>
      <c r="XAM3" s="151"/>
      <c r="XAN3" s="151"/>
      <c r="XAO3" s="151"/>
      <c r="XAP3" s="151"/>
      <c r="XAQ3" s="151"/>
      <c r="XAR3" s="151"/>
      <c r="XAS3" s="151"/>
      <c r="XAT3" s="151"/>
      <c r="XAU3" s="151"/>
      <c r="XAV3" s="151"/>
      <c r="XAW3" s="151"/>
      <c r="XAX3" s="151"/>
      <c r="XAY3" s="151"/>
      <c r="XAZ3" s="151"/>
      <c r="XBA3" s="151"/>
      <c r="XBB3" s="151"/>
      <c r="XBC3" s="151"/>
      <c r="XBD3" s="151"/>
      <c r="XBE3" s="151"/>
      <c r="XBF3" s="151"/>
      <c r="XBG3" s="151"/>
      <c r="XBH3" s="151"/>
      <c r="XBI3" s="151"/>
      <c r="XBJ3" s="151"/>
      <c r="XBL3" s="151"/>
      <c r="XBM3" s="151"/>
      <c r="XBN3" s="151"/>
      <c r="XBO3" s="151"/>
      <c r="XBP3" s="151"/>
      <c r="XBQ3" s="151"/>
      <c r="XBR3" s="151"/>
      <c r="XBS3" s="151"/>
      <c r="XBT3" s="151"/>
      <c r="XBU3" s="151"/>
      <c r="XBV3" s="151"/>
      <c r="XBW3" s="151"/>
      <c r="XBX3" s="151"/>
      <c r="XBY3" s="151"/>
      <c r="XBZ3" s="151"/>
      <c r="XCA3" s="151"/>
      <c r="XCB3" s="151"/>
      <c r="XCC3" s="151"/>
      <c r="XCD3" s="151"/>
      <c r="XCE3" s="151"/>
      <c r="XCF3" s="151"/>
      <c r="XCG3" s="151"/>
      <c r="XCH3" s="151"/>
      <c r="XCI3" s="151"/>
      <c r="XCJ3" s="151"/>
      <c r="XCK3" s="151"/>
      <c r="XCL3" s="151"/>
      <c r="XCM3" s="151"/>
      <c r="XCN3" s="151"/>
      <c r="XCO3" s="151"/>
      <c r="XCP3" s="151"/>
      <c r="XCQ3" s="151"/>
      <c r="XCR3" s="151"/>
      <c r="XCT3" s="151"/>
      <c r="XCU3" s="151"/>
      <c r="XCV3" s="151"/>
      <c r="XCW3" s="151"/>
      <c r="XCX3" s="151"/>
      <c r="XCY3" s="151"/>
      <c r="XCZ3" s="151"/>
      <c r="XDA3" s="151"/>
      <c r="XDB3" s="151"/>
      <c r="XDC3" s="151"/>
      <c r="XDD3" s="151"/>
      <c r="XDE3" s="151"/>
      <c r="XDF3" s="151"/>
      <c r="XDG3" s="151"/>
      <c r="XDH3" s="151"/>
      <c r="XDI3" s="151"/>
      <c r="XDJ3" s="151"/>
      <c r="XDK3" s="151"/>
      <c r="XDL3" s="151"/>
      <c r="XDM3" s="151"/>
      <c r="XDN3" s="151"/>
      <c r="XDO3" s="151"/>
      <c r="XDP3" s="151"/>
      <c r="XDQ3" s="151"/>
      <c r="XDR3" s="151"/>
      <c r="XDS3" s="151"/>
      <c r="XDT3" s="151"/>
      <c r="XDU3" s="151"/>
      <c r="XDV3" s="151"/>
      <c r="XDW3" s="151"/>
      <c r="XDX3" s="151"/>
      <c r="XDY3" s="151"/>
      <c r="XDZ3" s="151"/>
      <c r="XEB3" s="151"/>
      <c r="XEC3" s="151"/>
      <c r="XED3" s="151"/>
      <c r="XEE3" s="151"/>
      <c r="XEF3" s="151"/>
      <c r="XEG3" s="151"/>
      <c r="XEH3" s="151"/>
      <c r="XEI3" s="151"/>
      <c r="XEJ3" s="151"/>
      <c r="XEK3" s="151"/>
      <c r="XEL3" s="151"/>
      <c r="XEM3" s="151"/>
      <c r="XEN3" s="151"/>
      <c r="XEO3" s="151"/>
      <c r="XEP3" s="151"/>
      <c r="XEQ3" s="151"/>
      <c r="XER3" s="151"/>
      <c r="XES3" s="151"/>
      <c r="XET3" s="151"/>
      <c r="XEU3" s="151"/>
      <c r="XEV3" s="151"/>
      <c r="XEW3" s="151"/>
      <c r="XEX3" s="151"/>
      <c r="XEY3" s="151"/>
      <c r="XEZ3" s="151"/>
      <c r="XFA3" s="151"/>
      <c r="XFB3" s="151"/>
      <c r="XFC3" s="151"/>
      <c r="XFD3" s="151"/>
    </row>
    <row r="4" spans="1:16384" ht="25.5" customHeight="1" thickBot="1">
      <c r="A4" s="1178"/>
      <c r="B4" s="1179"/>
      <c r="C4" s="1119" t="s">
        <v>768</v>
      </c>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1"/>
      <c r="AG4" s="1085"/>
      <c r="AH4" s="1086"/>
      <c r="AI4" s="149"/>
      <c r="AJ4" s="149"/>
      <c r="AK4" s="149"/>
      <c r="AL4" s="149"/>
      <c r="AM4" s="149"/>
      <c r="AN4" s="149"/>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c r="BM4" s="149"/>
      <c r="BN4" s="149"/>
      <c r="BO4" s="149"/>
      <c r="BP4" s="149"/>
      <c r="BQ4" s="149"/>
      <c r="BR4" s="149"/>
      <c r="BS4" s="149"/>
      <c r="BT4" s="149"/>
      <c r="BU4" s="149"/>
      <c r="BV4" s="149"/>
      <c r="BW4" s="149"/>
      <c r="BX4" s="149"/>
      <c r="BY4" s="149"/>
      <c r="BZ4" s="149"/>
      <c r="CA4" s="149"/>
      <c r="CB4" s="149"/>
      <c r="CC4" s="149"/>
      <c r="CD4" s="149"/>
      <c r="CE4" s="149"/>
      <c r="CF4" s="149"/>
      <c r="CG4" s="149"/>
      <c r="CH4" s="149"/>
      <c r="CI4" s="149"/>
      <c r="CJ4" s="149"/>
      <c r="CK4" s="149"/>
      <c r="CL4" s="149"/>
      <c r="CM4" s="149"/>
      <c r="CN4" s="149"/>
      <c r="CO4" s="149"/>
      <c r="CP4" s="149"/>
      <c r="CQ4" s="149"/>
      <c r="CR4" s="149"/>
      <c r="CS4" s="149"/>
      <c r="CT4" s="149"/>
      <c r="CU4" s="149"/>
      <c r="CV4" s="149"/>
      <c r="CW4" s="149"/>
      <c r="CX4" s="149"/>
      <c r="CY4" s="149"/>
      <c r="CZ4" s="149"/>
      <c r="DA4" s="149"/>
      <c r="DB4" s="149"/>
      <c r="DC4" s="149"/>
    </row>
    <row r="5" spans="1:16384" ht="25.5" customHeight="1" thickBot="1">
      <c r="A5" s="1180"/>
      <c r="B5" s="1181"/>
      <c r="C5" s="1173" t="s">
        <v>702</v>
      </c>
      <c r="D5" s="1174"/>
      <c r="E5" s="1174"/>
      <c r="F5" s="1174"/>
      <c r="G5" s="1174"/>
      <c r="H5" s="1174"/>
      <c r="I5" s="1174"/>
      <c r="J5" s="1174"/>
      <c r="K5" s="1174"/>
      <c r="L5" s="1174"/>
      <c r="M5" s="1174"/>
      <c r="N5" s="1174"/>
      <c r="O5" s="1174"/>
      <c r="P5" s="1174"/>
      <c r="Q5" s="1174"/>
      <c r="R5" s="1174"/>
      <c r="S5" s="1174"/>
      <c r="T5" s="1174"/>
      <c r="U5" s="1174"/>
      <c r="V5" s="1174"/>
      <c r="W5" s="1174"/>
      <c r="X5" s="1174"/>
      <c r="Y5" s="1174"/>
      <c r="Z5" s="1174"/>
      <c r="AA5" s="1174"/>
      <c r="AB5" s="1174"/>
      <c r="AC5" s="1174"/>
      <c r="AD5" s="1174"/>
      <c r="AE5" s="1174"/>
      <c r="AF5" s="1175"/>
      <c r="AG5" s="1087"/>
      <c r="AH5" s="1088"/>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row>
    <row r="6" spans="1:16384" ht="63" customHeight="1" thickBot="1">
      <c r="A6" s="1124" t="s">
        <v>769</v>
      </c>
      <c r="B6" s="1124" t="s">
        <v>770</v>
      </c>
      <c r="C6" s="1127" t="s">
        <v>5</v>
      </c>
      <c r="D6" s="1129" t="s">
        <v>6</v>
      </c>
      <c r="E6" s="1132" t="s">
        <v>7</v>
      </c>
      <c r="F6" s="1133"/>
      <c r="G6" s="1147" t="s">
        <v>8</v>
      </c>
      <c r="H6" s="1148"/>
      <c r="I6" s="1127" t="s">
        <v>9</v>
      </c>
      <c r="J6" s="1185"/>
      <c r="K6" s="1187" t="s">
        <v>10</v>
      </c>
      <c r="L6" s="1188"/>
      <c r="M6" s="1188"/>
      <c r="N6" s="1189"/>
      <c r="O6" s="1136" t="s">
        <v>11</v>
      </c>
      <c r="P6" s="1129" t="s">
        <v>12</v>
      </c>
      <c r="Q6" s="1129" t="s">
        <v>13</v>
      </c>
      <c r="R6" s="1138" t="s">
        <v>14</v>
      </c>
      <c r="S6" s="1142" t="s">
        <v>15</v>
      </c>
      <c r="T6" s="1168" t="s">
        <v>540</v>
      </c>
      <c r="U6" s="1168" t="s">
        <v>701</v>
      </c>
      <c r="V6" s="1145" t="s">
        <v>686</v>
      </c>
      <c r="W6" s="1146"/>
      <c r="X6" s="1089" t="s">
        <v>539</v>
      </c>
      <c r="Y6" s="1090"/>
      <c r="Z6" s="1106" t="s">
        <v>573</v>
      </c>
      <c r="AA6" s="1107"/>
      <c r="AB6" s="1107"/>
      <c r="AC6" s="1108"/>
      <c r="AD6" s="1109" t="s">
        <v>572</v>
      </c>
      <c r="AE6" s="1110"/>
      <c r="AF6" s="1115" t="s">
        <v>675</v>
      </c>
      <c r="AG6" s="1116"/>
      <c r="AH6" s="1091" t="s">
        <v>692</v>
      </c>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row>
    <row r="7" spans="1:16384" ht="25.5" customHeight="1" thickBot="1">
      <c r="A7" s="1125"/>
      <c r="B7" s="1125"/>
      <c r="C7" s="1128"/>
      <c r="D7" s="1130"/>
      <c r="E7" s="1134"/>
      <c r="F7" s="1135"/>
      <c r="G7" s="1149"/>
      <c r="H7" s="1150"/>
      <c r="I7" s="1186"/>
      <c r="J7" s="1131"/>
      <c r="K7" s="1141" t="s">
        <v>16</v>
      </c>
      <c r="L7" s="1141"/>
      <c r="M7" s="1141" t="s">
        <v>17</v>
      </c>
      <c r="N7" s="1141"/>
      <c r="O7" s="1134"/>
      <c r="P7" s="1130"/>
      <c r="Q7" s="1130"/>
      <c r="R7" s="1139"/>
      <c r="S7" s="1143"/>
      <c r="T7" s="1169"/>
      <c r="U7" s="1169"/>
      <c r="V7" s="1160" t="s">
        <v>19</v>
      </c>
      <c r="W7" s="1162" t="s">
        <v>20</v>
      </c>
      <c r="X7" s="1164" t="s">
        <v>19</v>
      </c>
      <c r="Y7" s="1166" t="s">
        <v>20</v>
      </c>
      <c r="Z7" s="1094" t="s">
        <v>575</v>
      </c>
      <c r="AA7" s="1097" t="s">
        <v>557</v>
      </c>
      <c r="AB7" s="1100" t="s">
        <v>558</v>
      </c>
      <c r="AC7" s="1103" t="s">
        <v>559</v>
      </c>
      <c r="AD7" s="1111"/>
      <c r="AE7" s="1112"/>
      <c r="AF7" s="1115"/>
      <c r="AG7" s="1116"/>
      <c r="AH7" s="109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row>
    <row r="8" spans="1:16384" ht="25.5" customHeight="1" thickBot="1">
      <c r="A8" s="1126"/>
      <c r="B8" s="1126"/>
      <c r="C8" s="121" t="s">
        <v>18</v>
      </c>
      <c r="D8" s="1131"/>
      <c r="E8" s="246" t="s">
        <v>19</v>
      </c>
      <c r="F8" s="122" t="s">
        <v>20</v>
      </c>
      <c r="G8" s="123" t="s">
        <v>19</v>
      </c>
      <c r="H8" s="124" t="s">
        <v>20</v>
      </c>
      <c r="I8" s="125" t="s">
        <v>21</v>
      </c>
      <c r="J8" s="126" t="s">
        <v>22</v>
      </c>
      <c r="K8" s="256" t="s">
        <v>19</v>
      </c>
      <c r="L8" s="256" t="s">
        <v>20</v>
      </c>
      <c r="M8" s="256" t="s">
        <v>19</v>
      </c>
      <c r="N8" s="269" t="s">
        <v>20</v>
      </c>
      <c r="O8" s="1137"/>
      <c r="P8" s="1131"/>
      <c r="Q8" s="1131"/>
      <c r="R8" s="1140"/>
      <c r="S8" s="1144"/>
      <c r="T8" s="1170"/>
      <c r="U8" s="1170"/>
      <c r="V8" s="1161"/>
      <c r="W8" s="1163"/>
      <c r="X8" s="1165"/>
      <c r="Y8" s="1167"/>
      <c r="Z8" s="1095"/>
      <c r="AA8" s="1098"/>
      <c r="AB8" s="1101"/>
      <c r="AC8" s="1104"/>
      <c r="AD8" s="1113"/>
      <c r="AE8" s="1114"/>
      <c r="AF8" s="1117"/>
      <c r="AG8" s="1118"/>
      <c r="AH8" s="109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row>
    <row r="9" spans="1:16384" ht="25.5" customHeight="1" thickBot="1">
      <c r="A9" s="1182" t="s">
        <v>23</v>
      </c>
      <c r="B9" s="1183"/>
      <c r="C9" s="1183"/>
      <c r="D9" s="1183"/>
      <c r="E9" s="1183"/>
      <c r="F9" s="1183"/>
      <c r="G9" s="1183"/>
      <c r="H9" s="1183"/>
      <c r="I9" s="1183"/>
      <c r="J9" s="1183"/>
      <c r="K9" s="1183"/>
      <c r="L9" s="1183"/>
      <c r="M9" s="1183"/>
      <c r="N9" s="1183"/>
      <c r="O9" s="1183"/>
      <c r="P9" s="1183"/>
      <c r="Q9" s="1183"/>
      <c r="R9" s="1183"/>
      <c r="S9" s="1183"/>
      <c r="T9" s="1183"/>
      <c r="U9" s="1183"/>
      <c r="V9" s="1183"/>
      <c r="W9" s="1183"/>
      <c r="X9" s="1183"/>
      <c r="Y9" s="1184"/>
      <c r="Z9" s="1096"/>
      <c r="AA9" s="1099"/>
      <c r="AB9" s="1102"/>
      <c r="AC9" s="1105"/>
      <c r="AD9" s="101" t="s">
        <v>562</v>
      </c>
      <c r="AE9" s="102" t="s">
        <v>541</v>
      </c>
      <c r="AF9" s="276" t="s">
        <v>19</v>
      </c>
      <c r="AG9" s="287" t="s">
        <v>20</v>
      </c>
      <c r="AH9" s="1093"/>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row>
    <row r="10" spans="1:16384" ht="75.75" customHeight="1">
      <c r="A10" s="388" t="s">
        <v>141</v>
      </c>
      <c r="B10" s="389" t="s">
        <v>142</v>
      </c>
      <c r="C10" s="389" t="s">
        <v>143</v>
      </c>
      <c r="D10" s="390">
        <v>1.1000000000000001</v>
      </c>
      <c r="E10" s="391">
        <v>10.9066666666667</v>
      </c>
      <c r="F10" s="392">
        <v>8.2666666666666693</v>
      </c>
      <c r="G10" s="390">
        <v>100</v>
      </c>
      <c r="H10" s="390">
        <v>50</v>
      </c>
      <c r="I10" s="390">
        <v>24</v>
      </c>
      <c r="J10" s="390">
        <v>30</v>
      </c>
      <c r="K10" s="393">
        <v>31.097087999999999</v>
      </c>
      <c r="L10" s="393">
        <v>23.56992</v>
      </c>
      <c r="M10" s="394">
        <v>373.16505599999999</v>
      </c>
      <c r="N10" s="394">
        <v>282.83904000000001</v>
      </c>
      <c r="O10" s="395" t="s">
        <v>144</v>
      </c>
      <c r="P10" s="396" t="s">
        <v>145</v>
      </c>
      <c r="Q10" s="397"/>
      <c r="R10" s="398" t="s">
        <v>146</v>
      </c>
      <c r="S10" s="398" t="s">
        <v>147</v>
      </c>
      <c r="T10" s="399" t="s">
        <v>543</v>
      </c>
      <c r="U10" s="390"/>
      <c r="V10" s="393">
        <v>652.67999999999995</v>
      </c>
      <c r="W10" s="393">
        <v>494.69</v>
      </c>
      <c r="X10" s="399" t="s">
        <v>543</v>
      </c>
      <c r="Y10" s="399" t="s">
        <v>543</v>
      </c>
      <c r="Z10" s="390"/>
      <c r="AA10" s="400"/>
      <c r="AB10" s="401" t="s">
        <v>574</v>
      </c>
      <c r="AC10" s="400"/>
      <c r="AD10" s="400"/>
      <c r="AE10" s="402" t="s">
        <v>574</v>
      </c>
      <c r="AF10" s="403">
        <f>M10*0.5</f>
        <v>186.582528</v>
      </c>
      <c r="AG10" s="404">
        <f>N10*0.5</f>
        <v>141.41952000000001</v>
      </c>
      <c r="AH10" s="429" t="s">
        <v>771</v>
      </c>
      <c r="AI10" s="153"/>
      <c r="AJ10" s="153"/>
      <c r="AK10" s="153"/>
      <c r="AL10" s="153"/>
      <c r="AM10" s="153"/>
      <c r="AN10" s="153"/>
      <c r="AO10" s="153"/>
      <c r="AP10" s="153"/>
      <c r="AQ10" s="153"/>
      <c r="AR10" s="153"/>
      <c r="AS10" s="153"/>
      <c r="AT10" s="153"/>
      <c r="AU10" s="153"/>
      <c r="AV10" s="153"/>
      <c r="AW10" s="153"/>
      <c r="AX10" s="153"/>
      <c r="AY10" s="153"/>
      <c r="AZ10" s="153"/>
      <c r="BA10" s="153"/>
      <c r="BB10" s="153"/>
      <c r="BC10" s="153"/>
      <c r="BD10" s="153"/>
      <c r="BE10" s="153"/>
      <c r="BF10" s="153"/>
      <c r="BG10" s="153"/>
      <c r="BH10" s="153"/>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3"/>
      <c r="CI10" s="153"/>
      <c r="CJ10" s="153"/>
      <c r="CK10" s="153"/>
      <c r="CL10" s="153"/>
      <c r="CM10" s="153"/>
      <c r="CN10" s="153"/>
      <c r="CO10" s="153"/>
      <c r="CP10" s="153"/>
      <c r="CQ10" s="153"/>
      <c r="CR10" s="153"/>
      <c r="CS10" s="153"/>
      <c r="CT10" s="153"/>
      <c r="CU10" s="153"/>
      <c r="CV10" s="153"/>
      <c r="CW10" s="153"/>
      <c r="CX10" s="153"/>
      <c r="CY10" s="153"/>
      <c r="CZ10" s="153"/>
      <c r="DA10" s="153"/>
      <c r="DB10" s="153"/>
      <c r="DC10" s="153"/>
    </row>
    <row r="11" spans="1:16384" ht="21.75" customHeight="1">
      <c r="A11" s="204" t="s">
        <v>260</v>
      </c>
      <c r="B11" s="20" t="s">
        <v>261</v>
      </c>
      <c r="C11" s="145" t="s">
        <v>46</v>
      </c>
      <c r="D11" s="234">
        <v>0.18666666666666668</v>
      </c>
      <c r="E11" s="240">
        <v>7.13</v>
      </c>
      <c r="F11" s="43">
        <v>12.56</v>
      </c>
      <c r="G11" s="26">
        <v>75</v>
      </c>
      <c r="H11" s="26">
        <v>75</v>
      </c>
      <c r="I11" s="21">
        <v>8</v>
      </c>
      <c r="J11" s="21">
        <v>24</v>
      </c>
      <c r="K11" s="271">
        <v>1.1499264</v>
      </c>
      <c r="L11" s="271">
        <v>6.0770304000000008</v>
      </c>
      <c r="M11" s="257">
        <v>13.7991168</v>
      </c>
      <c r="N11" s="257">
        <v>72.924364800000006</v>
      </c>
      <c r="O11" s="24" t="s">
        <v>262</v>
      </c>
      <c r="P11" s="146" t="s">
        <v>263</v>
      </c>
      <c r="Q11" s="38"/>
      <c r="R11" s="144"/>
      <c r="S11" s="144"/>
      <c r="T11" s="7" t="s">
        <v>541</v>
      </c>
      <c r="U11" s="7"/>
      <c r="V11" s="261" t="s">
        <v>542</v>
      </c>
      <c r="W11" s="261" t="s">
        <v>542</v>
      </c>
      <c r="X11" s="144"/>
      <c r="Y11" s="144"/>
      <c r="Z11" s="4"/>
      <c r="AA11" s="4"/>
      <c r="AB11" s="93" t="s">
        <v>574</v>
      </c>
      <c r="AC11" s="4"/>
      <c r="AD11" s="4"/>
      <c r="AE11" s="29" t="s">
        <v>574</v>
      </c>
      <c r="AF11" s="277">
        <f>M11*0.8</f>
        <v>11.039293440000002</v>
      </c>
      <c r="AG11" s="288">
        <f>N11*0.8</f>
        <v>58.339491840000008</v>
      </c>
      <c r="AH11" s="430" t="s">
        <v>772</v>
      </c>
      <c r="AI11" s="153"/>
      <c r="AJ11" s="153"/>
      <c r="AK11" s="153"/>
      <c r="AL11" s="153"/>
      <c r="AM11" s="153"/>
      <c r="AN11" s="153"/>
      <c r="AO11" s="153"/>
      <c r="AP11" s="153"/>
      <c r="AQ11" s="153"/>
      <c r="AR11" s="153"/>
      <c r="AS11" s="153"/>
      <c r="AT11" s="153"/>
      <c r="AU11" s="153"/>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3"/>
      <c r="CN11" s="153"/>
      <c r="CO11" s="153"/>
      <c r="CP11" s="153"/>
      <c r="CQ11" s="153"/>
      <c r="CR11" s="153"/>
      <c r="CS11" s="153"/>
      <c r="CT11" s="153"/>
      <c r="CU11" s="153"/>
      <c r="CV11" s="153"/>
      <c r="CW11" s="153"/>
      <c r="CX11" s="153"/>
      <c r="CY11" s="153"/>
      <c r="CZ11" s="153"/>
      <c r="DA11" s="153"/>
      <c r="DB11" s="153"/>
      <c r="DC11" s="153"/>
    </row>
    <row r="12" spans="1:16384" ht="47.25" customHeight="1">
      <c r="A12" s="204" t="s">
        <v>260</v>
      </c>
      <c r="B12" s="20" t="s">
        <v>264</v>
      </c>
      <c r="C12" s="145" t="s">
        <v>46</v>
      </c>
      <c r="D12" s="21">
        <v>1.8</v>
      </c>
      <c r="E12" s="240"/>
      <c r="F12" s="43"/>
      <c r="G12" s="26">
        <v>75</v>
      </c>
      <c r="H12" s="26">
        <v>75</v>
      </c>
      <c r="I12" s="21">
        <v>24</v>
      </c>
      <c r="J12" s="21">
        <v>30</v>
      </c>
      <c r="K12" s="258"/>
      <c r="L12" s="258"/>
      <c r="M12" s="258"/>
      <c r="N12" s="258"/>
      <c r="O12" s="24" t="s">
        <v>265</v>
      </c>
      <c r="P12" s="146"/>
      <c r="Q12" s="38"/>
      <c r="R12" s="144"/>
      <c r="S12" s="144"/>
      <c r="T12" s="7" t="s">
        <v>541</v>
      </c>
      <c r="U12" s="7"/>
      <c r="V12" s="261" t="s">
        <v>542</v>
      </c>
      <c r="W12" s="261" t="s">
        <v>542</v>
      </c>
      <c r="X12" s="144"/>
      <c r="Y12" s="144"/>
      <c r="Z12" s="4"/>
      <c r="AA12" s="4"/>
      <c r="AB12" s="93" t="s">
        <v>574</v>
      </c>
      <c r="AC12" s="4"/>
      <c r="AD12" s="4"/>
      <c r="AE12" s="29" t="s">
        <v>574</v>
      </c>
      <c r="AF12" s="296">
        <v>0</v>
      </c>
      <c r="AG12" s="297">
        <v>0</v>
      </c>
      <c r="AH12" s="431" t="s">
        <v>773</v>
      </c>
      <c r="AI12" s="153"/>
      <c r="AJ12" s="153"/>
      <c r="AK12" s="153"/>
      <c r="AL12" s="153"/>
      <c r="AM12" s="153"/>
      <c r="AN12" s="153"/>
      <c r="AO12" s="153"/>
      <c r="AP12" s="153"/>
      <c r="AQ12" s="153"/>
      <c r="AR12" s="153"/>
      <c r="AS12" s="153"/>
      <c r="AT12" s="153"/>
      <c r="AU12" s="153"/>
      <c r="AV12" s="153"/>
      <c r="AW12" s="153"/>
      <c r="AX12" s="153"/>
      <c r="AY12" s="153"/>
      <c r="AZ12" s="153"/>
      <c r="BA12" s="153"/>
      <c r="BB12" s="153"/>
      <c r="BC12" s="153"/>
      <c r="BD12" s="153"/>
      <c r="BE12" s="153"/>
      <c r="BF12" s="153"/>
      <c r="BG12" s="153"/>
      <c r="BH12" s="153"/>
      <c r="BI12" s="153"/>
      <c r="BJ12" s="153"/>
      <c r="BK12" s="153"/>
      <c r="BL12" s="153"/>
      <c r="BM12" s="153"/>
      <c r="BN12" s="153"/>
      <c r="BO12" s="153"/>
      <c r="BP12" s="153"/>
      <c r="BQ12" s="153"/>
      <c r="BR12" s="153"/>
      <c r="BS12" s="153"/>
      <c r="BT12" s="153"/>
      <c r="BU12" s="153"/>
      <c r="BV12" s="153"/>
      <c r="BW12" s="153"/>
      <c r="BX12" s="153"/>
      <c r="BY12" s="153"/>
      <c r="BZ12" s="153"/>
      <c r="CA12" s="153"/>
      <c r="CB12" s="153"/>
      <c r="CC12" s="153"/>
      <c r="CD12" s="153"/>
      <c r="CE12" s="153"/>
      <c r="CF12" s="153"/>
      <c r="CG12" s="153"/>
      <c r="CH12" s="153"/>
      <c r="CI12" s="153"/>
      <c r="CJ12" s="153"/>
      <c r="CK12" s="153"/>
      <c r="CL12" s="153"/>
      <c r="CM12" s="153"/>
      <c r="CN12" s="153"/>
      <c r="CO12" s="153"/>
      <c r="CP12" s="153"/>
      <c r="CQ12" s="153"/>
      <c r="CR12" s="153"/>
      <c r="CS12" s="153"/>
      <c r="CT12" s="153"/>
      <c r="CU12" s="153"/>
      <c r="CV12" s="153"/>
      <c r="CW12" s="153"/>
      <c r="CX12" s="153"/>
      <c r="CY12" s="153"/>
      <c r="CZ12" s="153"/>
      <c r="DA12" s="153"/>
      <c r="DB12" s="153"/>
      <c r="DC12" s="153"/>
    </row>
    <row r="13" spans="1:16384" ht="21.75" customHeight="1">
      <c r="A13" s="205" t="s">
        <v>697</v>
      </c>
      <c r="B13" s="17" t="s">
        <v>56</v>
      </c>
      <c r="C13" s="15" t="s">
        <v>57</v>
      </c>
      <c r="D13" s="235">
        <v>9.9666666666666695E-2</v>
      </c>
      <c r="E13" s="240">
        <v>5.65</v>
      </c>
      <c r="F13" s="43">
        <v>12.8</v>
      </c>
      <c r="G13" s="26">
        <v>70</v>
      </c>
      <c r="H13" s="26">
        <v>70</v>
      </c>
      <c r="I13" s="26">
        <v>24</v>
      </c>
      <c r="J13" s="26">
        <v>30</v>
      </c>
      <c r="K13" s="271">
        <v>1.4595984000000004</v>
      </c>
      <c r="L13" s="271">
        <v>4.133376000000001</v>
      </c>
      <c r="M13" s="257">
        <v>17.515180800000003</v>
      </c>
      <c r="N13" s="257">
        <v>49.600512000000009</v>
      </c>
      <c r="O13" s="24" t="s">
        <v>58</v>
      </c>
      <c r="P13" s="146" t="s">
        <v>59</v>
      </c>
      <c r="Q13" s="38"/>
      <c r="R13" s="144" t="s">
        <v>60</v>
      </c>
      <c r="S13" s="144" t="s">
        <v>61</v>
      </c>
      <c r="T13" s="7" t="s">
        <v>541</v>
      </c>
      <c r="U13" s="7"/>
      <c r="V13" s="261" t="s">
        <v>542</v>
      </c>
      <c r="W13" s="261" t="s">
        <v>542</v>
      </c>
      <c r="X13" s="5"/>
      <c r="Y13" s="5"/>
      <c r="Z13" s="7"/>
      <c r="AA13" s="7"/>
      <c r="AB13" s="86" t="s">
        <v>574</v>
      </c>
      <c r="AC13" s="7"/>
      <c r="AD13" s="7"/>
      <c r="AE13" s="27" t="s">
        <v>574</v>
      </c>
      <c r="AF13" s="278">
        <f>M13*0.8</f>
        <v>14.012144640000002</v>
      </c>
      <c r="AG13" s="289">
        <f>N13*0.8</f>
        <v>39.680409600000011</v>
      </c>
      <c r="AH13" s="430" t="s">
        <v>772</v>
      </c>
      <c r="AI13" s="153"/>
      <c r="AJ13" s="153"/>
      <c r="AK13" s="153"/>
      <c r="AL13" s="153"/>
      <c r="AM13" s="153"/>
      <c r="AN13" s="153"/>
      <c r="AO13" s="153"/>
      <c r="AP13" s="153"/>
      <c r="AQ13" s="153"/>
      <c r="AR13" s="153"/>
      <c r="AS13" s="153"/>
      <c r="AT13" s="153"/>
      <c r="AU13" s="153"/>
      <c r="AV13" s="153"/>
      <c r="AW13" s="153"/>
      <c r="AX13" s="153"/>
      <c r="AY13" s="153"/>
      <c r="AZ13" s="153"/>
      <c r="BA13" s="153"/>
      <c r="BB13" s="153"/>
      <c r="BC13" s="153"/>
      <c r="BD13" s="153"/>
      <c r="BE13" s="153"/>
      <c r="BF13" s="153"/>
      <c r="BG13" s="153"/>
      <c r="BH13" s="153"/>
      <c r="BI13" s="153"/>
      <c r="BJ13" s="153"/>
      <c r="BK13" s="153"/>
      <c r="BL13" s="153"/>
      <c r="BM13" s="153"/>
      <c r="BN13" s="153"/>
      <c r="BO13" s="153"/>
      <c r="BP13" s="153"/>
      <c r="BQ13" s="153"/>
      <c r="BR13" s="153"/>
      <c r="BS13" s="153"/>
      <c r="BT13" s="153"/>
      <c r="BU13" s="153"/>
      <c r="BV13" s="153"/>
      <c r="BW13" s="153"/>
      <c r="BX13" s="153"/>
      <c r="BY13" s="153"/>
      <c r="BZ13" s="153"/>
      <c r="CA13" s="153"/>
      <c r="CB13" s="153"/>
      <c r="CC13" s="153"/>
      <c r="CD13" s="153"/>
      <c r="CE13" s="153"/>
      <c r="CF13" s="153"/>
      <c r="CG13" s="153"/>
      <c r="CH13" s="153"/>
      <c r="CI13" s="153"/>
      <c r="CJ13" s="153"/>
      <c r="CK13" s="153"/>
      <c r="CL13" s="153"/>
      <c r="CM13" s="153"/>
      <c r="CN13" s="153"/>
      <c r="CO13" s="153"/>
      <c r="CP13" s="153"/>
      <c r="CQ13" s="153"/>
      <c r="CR13" s="153"/>
      <c r="CS13" s="153"/>
      <c r="CT13" s="153"/>
      <c r="CU13" s="153"/>
      <c r="CV13" s="153"/>
      <c r="CW13" s="153"/>
      <c r="CX13" s="153"/>
      <c r="CY13" s="153"/>
      <c r="CZ13" s="153"/>
      <c r="DA13" s="153"/>
      <c r="DB13" s="153"/>
      <c r="DC13" s="153"/>
    </row>
    <row r="14" spans="1:16384" ht="43.5" customHeight="1">
      <c r="A14" s="205" t="s">
        <v>697</v>
      </c>
      <c r="B14" s="145" t="s">
        <v>212</v>
      </c>
      <c r="C14" s="145" t="s">
        <v>213</v>
      </c>
      <c r="D14" s="26">
        <v>0.42699999999999999</v>
      </c>
      <c r="E14" s="240"/>
      <c r="F14" s="43"/>
      <c r="G14" s="26">
        <v>150</v>
      </c>
      <c r="H14" s="26">
        <v>70</v>
      </c>
      <c r="I14" s="26">
        <v>24</v>
      </c>
      <c r="J14" s="26">
        <v>30</v>
      </c>
      <c r="K14" s="271"/>
      <c r="L14" s="271"/>
      <c r="M14" s="257"/>
      <c r="N14" s="257"/>
      <c r="O14" s="24"/>
      <c r="P14" s="146"/>
      <c r="Q14" s="38"/>
      <c r="R14" s="144">
        <v>8610</v>
      </c>
      <c r="S14" s="144" t="s">
        <v>214</v>
      </c>
      <c r="T14" s="7" t="s">
        <v>541</v>
      </c>
      <c r="U14" s="7"/>
      <c r="V14" s="261" t="s">
        <v>542</v>
      </c>
      <c r="W14" s="261" t="s">
        <v>542</v>
      </c>
      <c r="X14" s="34"/>
      <c r="Y14" s="34"/>
      <c r="Z14" s="88"/>
      <c r="AA14" s="88"/>
      <c r="AB14" s="91" t="s">
        <v>574</v>
      </c>
      <c r="AC14" s="88"/>
      <c r="AD14" s="88"/>
      <c r="AE14" s="129" t="s">
        <v>574</v>
      </c>
      <c r="AF14" s="296">
        <v>0</v>
      </c>
      <c r="AG14" s="297">
        <v>0</v>
      </c>
      <c r="AH14" s="431" t="s">
        <v>773</v>
      </c>
      <c r="AI14" s="153"/>
      <c r="AJ14" s="153"/>
      <c r="AK14" s="153"/>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53"/>
      <c r="BJ14" s="153"/>
      <c r="BK14" s="153"/>
      <c r="BL14" s="153"/>
      <c r="BM14" s="153"/>
      <c r="BN14" s="153"/>
      <c r="BO14" s="153"/>
      <c r="BP14" s="153"/>
      <c r="BQ14" s="153"/>
      <c r="BR14" s="153"/>
      <c r="BS14" s="153"/>
      <c r="BT14" s="153"/>
      <c r="BU14" s="153"/>
      <c r="BV14" s="153"/>
      <c r="BW14" s="153"/>
      <c r="BX14" s="153"/>
      <c r="BY14" s="153"/>
      <c r="BZ14" s="153"/>
      <c r="CA14" s="153"/>
      <c r="CB14" s="153"/>
      <c r="CC14" s="153"/>
      <c r="CD14" s="153"/>
      <c r="CE14" s="153"/>
      <c r="CF14" s="153"/>
      <c r="CG14" s="153"/>
      <c r="CH14" s="153"/>
      <c r="CI14" s="153"/>
      <c r="CJ14" s="153"/>
      <c r="CK14" s="153"/>
      <c r="CL14" s="153"/>
      <c r="CM14" s="153"/>
      <c r="CN14" s="153"/>
      <c r="CO14" s="153"/>
      <c r="CP14" s="153"/>
      <c r="CQ14" s="153"/>
      <c r="CR14" s="153"/>
      <c r="CS14" s="153"/>
      <c r="CT14" s="153"/>
      <c r="CU14" s="153"/>
      <c r="CV14" s="153"/>
      <c r="CW14" s="153"/>
      <c r="CX14" s="153"/>
      <c r="CY14" s="153"/>
      <c r="CZ14" s="153"/>
      <c r="DA14" s="153"/>
      <c r="DB14" s="153"/>
      <c r="DC14" s="153"/>
    </row>
    <row r="15" spans="1:16384" ht="21.75" customHeight="1">
      <c r="A15" s="405" t="s">
        <v>698</v>
      </c>
      <c r="B15" s="15" t="s">
        <v>250</v>
      </c>
      <c r="C15" s="145" t="s">
        <v>64</v>
      </c>
      <c r="D15" s="22">
        <v>0.88</v>
      </c>
      <c r="E15" s="241">
        <v>77.39</v>
      </c>
      <c r="F15" s="42">
        <v>7.68</v>
      </c>
      <c r="G15" s="22">
        <v>600</v>
      </c>
      <c r="H15" s="26">
        <v>70</v>
      </c>
      <c r="I15" s="22">
        <v>24</v>
      </c>
      <c r="J15" s="22">
        <v>30</v>
      </c>
      <c r="K15" s="262">
        <v>176.5234944</v>
      </c>
      <c r="L15" s="262">
        <v>17.517772799999999</v>
      </c>
      <c r="M15" s="257">
        <v>2118.2819328</v>
      </c>
      <c r="N15" s="257">
        <v>210.21327360000001</v>
      </c>
      <c r="O15" s="24"/>
      <c r="P15" s="146"/>
      <c r="Q15" s="38" t="s">
        <v>251</v>
      </c>
      <c r="R15" s="144"/>
      <c r="S15" s="144"/>
      <c r="T15" s="7" t="s">
        <v>541</v>
      </c>
      <c r="U15" s="7"/>
      <c r="V15" s="261" t="s">
        <v>542</v>
      </c>
      <c r="W15" s="261" t="s">
        <v>542</v>
      </c>
      <c r="X15" s="144"/>
      <c r="Y15" s="144"/>
      <c r="Z15" s="4"/>
      <c r="AA15" s="4"/>
      <c r="AB15" s="93" t="s">
        <v>574</v>
      </c>
      <c r="AC15" s="4"/>
      <c r="AD15" s="4"/>
      <c r="AE15" s="29" t="s">
        <v>574</v>
      </c>
      <c r="AF15" s="277">
        <f t="shared" ref="AF15:AG22" si="0">M15*0.8</f>
        <v>1694.6255462400002</v>
      </c>
      <c r="AG15" s="288">
        <f t="shared" si="0"/>
        <v>168.17061888000001</v>
      </c>
      <c r="AH15" s="430" t="s">
        <v>772</v>
      </c>
    </row>
    <row r="16" spans="1:16384" ht="21.75" customHeight="1">
      <c r="A16" s="205" t="s">
        <v>697</v>
      </c>
      <c r="B16" s="145" t="s">
        <v>41</v>
      </c>
      <c r="C16" s="145" t="s">
        <v>42</v>
      </c>
      <c r="D16" s="26">
        <v>2.8490000000000002</v>
      </c>
      <c r="E16" s="240">
        <v>18.2</v>
      </c>
      <c r="F16" s="43">
        <v>13.57</v>
      </c>
      <c r="G16" s="26">
        <v>50</v>
      </c>
      <c r="H16" s="26">
        <v>70</v>
      </c>
      <c r="I16" s="28">
        <v>24</v>
      </c>
      <c r="J16" s="28">
        <v>30</v>
      </c>
      <c r="K16" s="271">
        <v>134.3998656</v>
      </c>
      <c r="L16" s="271">
        <v>125.26141319999999</v>
      </c>
      <c r="M16" s="257">
        <v>1612.7983872</v>
      </c>
      <c r="N16" s="257">
        <v>1503.1369583999999</v>
      </c>
      <c r="O16" s="24" t="s">
        <v>43</v>
      </c>
      <c r="P16" s="146">
        <v>614</v>
      </c>
      <c r="Q16" s="38"/>
      <c r="R16" s="144">
        <v>1521</v>
      </c>
      <c r="S16" s="144" t="s">
        <v>44</v>
      </c>
      <c r="T16" s="7" t="s">
        <v>541</v>
      </c>
      <c r="U16" s="7"/>
      <c r="V16" s="261" t="s">
        <v>542</v>
      </c>
      <c r="W16" s="261" t="s">
        <v>542</v>
      </c>
      <c r="X16" s="5"/>
      <c r="Y16" s="5"/>
      <c r="Z16" s="7"/>
      <c r="AA16" s="7"/>
      <c r="AB16" s="86" t="s">
        <v>574</v>
      </c>
      <c r="AC16" s="7"/>
      <c r="AD16" s="7"/>
      <c r="AE16" s="27" t="s">
        <v>574</v>
      </c>
      <c r="AF16" s="278">
        <f t="shared" si="0"/>
        <v>1290.2387097600001</v>
      </c>
      <c r="AG16" s="289">
        <f t="shared" si="0"/>
        <v>1202.5095667200001</v>
      </c>
      <c r="AH16" s="430" t="s">
        <v>772</v>
      </c>
      <c r="AI16" s="153"/>
      <c r="AJ16" s="153"/>
      <c r="AK16" s="153"/>
      <c r="AL16" s="153"/>
      <c r="AM16" s="153"/>
      <c r="AN16" s="153"/>
      <c r="AO16" s="153"/>
      <c r="AP16" s="153"/>
      <c r="AQ16" s="153"/>
      <c r="AR16" s="153"/>
      <c r="AS16" s="153"/>
      <c r="AT16" s="153"/>
      <c r="AU16" s="153"/>
      <c r="AV16" s="153"/>
      <c r="AW16" s="153"/>
      <c r="AX16" s="153"/>
      <c r="AY16" s="153"/>
      <c r="AZ16" s="153"/>
      <c r="BA16" s="153"/>
      <c r="BB16" s="153"/>
      <c r="BC16" s="153"/>
      <c r="BD16" s="153"/>
      <c r="BE16" s="153"/>
      <c r="BF16" s="153"/>
      <c r="BG16" s="153"/>
      <c r="BH16" s="153"/>
      <c r="BI16" s="153"/>
      <c r="BJ16" s="153"/>
      <c r="BK16" s="153"/>
      <c r="BL16" s="153"/>
      <c r="BM16" s="153"/>
      <c r="BN16" s="153"/>
      <c r="BO16" s="153"/>
      <c r="BP16" s="153"/>
      <c r="BQ16" s="153"/>
      <c r="BR16" s="153"/>
      <c r="BS16" s="153"/>
      <c r="BT16" s="153"/>
      <c r="BU16" s="153"/>
      <c r="BV16" s="153"/>
      <c r="BW16" s="153"/>
      <c r="BX16" s="153"/>
      <c r="BY16" s="153"/>
      <c r="BZ16" s="153"/>
      <c r="CA16" s="153"/>
      <c r="CB16" s="153"/>
      <c r="CC16" s="153"/>
      <c r="CD16" s="153"/>
      <c r="CE16" s="153"/>
      <c r="CF16" s="153"/>
      <c r="CG16" s="153"/>
      <c r="CH16" s="153"/>
      <c r="CI16" s="153"/>
      <c r="CJ16" s="153"/>
      <c r="CK16" s="153"/>
      <c r="CL16" s="153"/>
      <c r="CM16" s="153"/>
      <c r="CN16" s="153"/>
      <c r="CO16" s="153"/>
      <c r="CP16" s="153"/>
      <c r="CQ16" s="153"/>
      <c r="CR16" s="153"/>
      <c r="CS16" s="153"/>
      <c r="CT16" s="153"/>
      <c r="CU16" s="153"/>
      <c r="CV16" s="153"/>
      <c r="CW16" s="153"/>
      <c r="CX16" s="153"/>
      <c r="CY16" s="153"/>
      <c r="CZ16" s="153"/>
      <c r="DA16" s="153"/>
      <c r="DB16" s="153"/>
      <c r="DC16" s="153"/>
    </row>
    <row r="17" spans="1:16384" ht="28.5" customHeight="1">
      <c r="A17" s="205" t="s">
        <v>131</v>
      </c>
      <c r="B17" s="145" t="s">
        <v>132</v>
      </c>
      <c r="C17" s="145" t="s">
        <v>37</v>
      </c>
      <c r="D17" s="26">
        <v>0.22</v>
      </c>
      <c r="E17" s="240">
        <v>251.666666666667</v>
      </c>
      <c r="F17" s="239">
        <v>75.433333333333294</v>
      </c>
      <c r="G17" s="26">
        <v>60</v>
      </c>
      <c r="H17" s="26">
        <v>70</v>
      </c>
      <c r="I17" s="26">
        <v>10</v>
      </c>
      <c r="J17" s="26">
        <v>30</v>
      </c>
      <c r="K17" s="261">
        <v>59.795999999999999</v>
      </c>
      <c r="L17" s="261">
        <v>17.92296</v>
      </c>
      <c r="M17" s="259">
        <v>717.55200000000002</v>
      </c>
      <c r="N17" s="257">
        <v>215.07552000000001</v>
      </c>
      <c r="O17" s="24" t="s">
        <v>133</v>
      </c>
      <c r="P17" s="146" t="s">
        <v>134</v>
      </c>
      <c r="Q17" s="38"/>
      <c r="R17" s="144">
        <v>4921</v>
      </c>
      <c r="S17" s="144" t="s">
        <v>135</v>
      </c>
      <c r="T17" s="7" t="s">
        <v>541</v>
      </c>
      <c r="U17" s="7"/>
      <c r="V17" s="261" t="s">
        <v>542</v>
      </c>
      <c r="W17" s="261" t="s">
        <v>542</v>
      </c>
      <c r="X17" s="34"/>
      <c r="Y17" s="34"/>
      <c r="Z17" s="88"/>
      <c r="AA17" s="88"/>
      <c r="AB17" s="88"/>
      <c r="AC17" s="88"/>
      <c r="AD17" s="128"/>
      <c r="AE17" s="88"/>
      <c r="AF17" s="278">
        <f t="shared" si="0"/>
        <v>574.04160000000002</v>
      </c>
      <c r="AG17" s="289">
        <f t="shared" si="0"/>
        <v>172.06041600000003</v>
      </c>
      <c r="AH17" s="430" t="s">
        <v>772</v>
      </c>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53"/>
      <c r="BI17" s="153"/>
      <c r="BJ17" s="153"/>
      <c r="BK17" s="153"/>
      <c r="BL17" s="153"/>
      <c r="BM17" s="153"/>
      <c r="BN17" s="153"/>
      <c r="BO17" s="153"/>
      <c r="BP17" s="153"/>
      <c r="BQ17" s="153"/>
      <c r="BR17" s="153"/>
      <c r="BS17" s="153"/>
      <c r="BT17" s="153"/>
      <c r="BU17" s="153"/>
      <c r="BV17" s="153"/>
      <c r="BW17" s="153"/>
      <c r="BX17" s="153"/>
      <c r="BY17" s="153"/>
      <c r="BZ17" s="153"/>
      <c r="CA17" s="153"/>
      <c r="CB17" s="153"/>
      <c r="CC17" s="153"/>
      <c r="CD17" s="153"/>
      <c r="CE17" s="153"/>
      <c r="CF17" s="153"/>
      <c r="CG17" s="153"/>
      <c r="CH17" s="153"/>
      <c r="CI17" s="153"/>
      <c r="CJ17" s="153"/>
      <c r="CK17" s="153"/>
      <c r="CL17" s="153"/>
      <c r="CM17" s="153"/>
      <c r="CN17" s="153"/>
      <c r="CO17" s="153"/>
      <c r="CP17" s="153"/>
      <c r="CQ17" s="153"/>
      <c r="CR17" s="153"/>
      <c r="CS17" s="153"/>
      <c r="CT17" s="153"/>
      <c r="CU17" s="153"/>
      <c r="CV17" s="153"/>
      <c r="CW17" s="153"/>
      <c r="CX17" s="153"/>
      <c r="CY17" s="153"/>
      <c r="CZ17" s="153"/>
      <c r="DA17" s="153"/>
      <c r="DB17" s="153"/>
      <c r="DC17" s="153"/>
    </row>
    <row r="18" spans="1:16384" ht="47.25" customHeight="1">
      <c r="A18" s="205" t="s">
        <v>131</v>
      </c>
      <c r="B18" s="145" t="s">
        <v>136</v>
      </c>
      <c r="C18" s="145" t="s">
        <v>37</v>
      </c>
      <c r="D18" s="26">
        <v>3.6999999999999998E-2</v>
      </c>
      <c r="E18" s="240">
        <v>12</v>
      </c>
      <c r="F18" s="43">
        <v>19</v>
      </c>
      <c r="G18" s="26">
        <v>60</v>
      </c>
      <c r="H18" s="26">
        <v>70</v>
      </c>
      <c r="I18" s="26">
        <v>1</v>
      </c>
      <c r="J18" s="26">
        <v>10</v>
      </c>
      <c r="K18" s="261">
        <v>1.5984000000000002E-2</v>
      </c>
      <c r="L18" s="261">
        <v>2.5308000000000001E-2</v>
      </c>
      <c r="M18" s="257">
        <v>0.19180800000000001</v>
      </c>
      <c r="N18" s="257">
        <v>0.30369600000000002</v>
      </c>
      <c r="O18" s="24" t="s">
        <v>137</v>
      </c>
      <c r="P18" s="146">
        <v>627</v>
      </c>
      <c r="Q18" s="38"/>
      <c r="R18" s="144">
        <v>4731</v>
      </c>
      <c r="S18" s="144" t="s">
        <v>127</v>
      </c>
      <c r="T18" s="7" t="s">
        <v>541</v>
      </c>
      <c r="U18" s="7"/>
      <c r="V18" s="261" t="s">
        <v>542</v>
      </c>
      <c r="W18" s="261" t="s">
        <v>542</v>
      </c>
      <c r="X18" s="34"/>
      <c r="Y18" s="34"/>
      <c r="Z18" s="88"/>
      <c r="AA18" s="88"/>
      <c r="AB18" s="88"/>
      <c r="AC18" s="88"/>
      <c r="AD18" s="128"/>
      <c r="AE18" s="88"/>
      <c r="AF18" s="278">
        <f t="shared" si="0"/>
        <v>0.15344640000000001</v>
      </c>
      <c r="AG18" s="289">
        <f t="shared" si="0"/>
        <v>0.24295680000000003</v>
      </c>
      <c r="AH18" s="431" t="s">
        <v>773</v>
      </c>
      <c r="AI18" s="153"/>
      <c r="AJ18" s="153"/>
      <c r="AK18" s="153"/>
      <c r="AL18" s="153"/>
      <c r="AM18" s="153"/>
      <c r="AN18" s="153"/>
      <c r="AO18" s="153"/>
      <c r="AP18" s="153"/>
      <c r="AQ18" s="153"/>
      <c r="AR18" s="153"/>
      <c r="AS18" s="153"/>
      <c r="AT18" s="153"/>
      <c r="AU18" s="153"/>
      <c r="AV18" s="153"/>
      <c r="AW18" s="153"/>
      <c r="AX18" s="153"/>
      <c r="AY18" s="153"/>
      <c r="AZ18" s="153"/>
      <c r="BA18" s="153"/>
      <c r="BB18" s="153"/>
      <c r="BC18" s="153"/>
      <c r="BD18" s="153"/>
      <c r="BE18" s="153"/>
      <c r="BF18" s="153"/>
      <c r="BG18" s="153"/>
      <c r="BH18" s="153"/>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3"/>
      <c r="CE18" s="153"/>
      <c r="CF18" s="153"/>
      <c r="CG18" s="153"/>
      <c r="CH18" s="153"/>
      <c r="CI18" s="153"/>
      <c r="CJ18" s="153"/>
      <c r="CK18" s="153"/>
      <c r="CL18" s="153"/>
      <c r="CM18" s="153"/>
      <c r="CN18" s="153"/>
      <c r="CO18" s="153"/>
      <c r="CP18" s="153"/>
      <c r="CQ18" s="153"/>
      <c r="CR18" s="153"/>
      <c r="CS18" s="153"/>
      <c r="CT18" s="153"/>
      <c r="CU18" s="153"/>
      <c r="CV18" s="153"/>
      <c r="CW18" s="153"/>
      <c r="CX18" s="153"/>
      <c r="CY18" s="153"/>
      <c r="CZ18" s="153"/>
      <c r="DA18" s="153"/>
      <c r="DB18" s="153"/>
      <c r="DC18" s="153"/>
    </row>
    <row r="19" spans="1:16384" ht="21.75" customHeight="1">
      <c r="A19" s="205" t="s">
        <v>693</v>
      </c>
      <c r="B19" s="145" t="s">
        <v>154</v>
      </c>
      <c r="C19" s="145" t="s">
        <v>155</v>
      </c>
      <c r="D19" s="26">
        <v>0.14000000000000001</v>
      </c>
      <c r="E19" s="240">
        <v>42.54</v>
      </c>
      <c r="F19" s="43">
        <v>11.41</v>
      </c>
      <c r="G19" s="26">
        <v>150</v>
      </c>
      <c r="H19" s="26">
        <v>70</v>
      </c>
      <c r="I19" s="26">
        <v>24</v>
      </c>
      <c r="J19" s="26">
        <v>30</v>
      </c>
      <c r="K19" s="271">
        <v>15.4369152</v>
      </c>
      <c r="L19" s="271">
        <v>5.1755760000000004</v>
      </c>
      <c r="M19" s="257">
        <v>185.24298239999999</v>
      </c>
      <c r="N19" s="257">
        <v>62.106912000000008</v>
      </c>
      <c r="O19" s="24" t="s">
        <v>156</v>
      </c>
      <c r="P19" s="146" t="s">
        <v>157</v>
      </c>
      <c r="Q19" s="38"/>
      <c r="R19" s="144">
        <v>2100</v>
      </c>
      <c r="S19" s="144" t="s">
        <v>158</v>
      </c>
      <c r="T19" s="7" t="s">
        <v>541</v>
      </c>
      <c r="U19" s="7"/>
      <c r="V19" s="261" t="s">
        <v>542</v>
      </c>
      <c r="W19" s="261" t="s">
        <v>542</v>
      </c>
      <c r="X19" s="34"/>
      <c r="Y19" s="34"/>
      <c r="Z19" s="98"/>
      <c r="AA19" s="88"/>
      <c r="AB19" s="88"/>
      <c r="AC19" s="88"/>
      <c r="AD19" s="88"/>
      <c r="AE19" s="129"/>
      <c r="AF19" s="274">
        <f t="shared" si="0"/>
        <v>148.19438592</v>
      </c>
      <c r="AG19" s="275">
        <f t="shared" si="0"/>
        <v>49.68552960000001</v>
      </c>
      <c r="AH19" s="430" t="s">
        <v>772</v>
      </c>
    </row>
    <row r="20" spans="1:16384" ht="21.75" customHeight="1">
      <c r="A20" s="205" t="s">
        <v>700</v>
      </c>
      <c r="B20" s="145" t="s">
        <v>118</v>
      </c>
      <c r="C20" s="232" t="s">
        <v>100</v>
      </c>
      <c r="D20" s="26">
        <v>0.216</v>
      </c>
      <c r="E20" s="240">
        <v>12.5</v>
      </c>
      <c r="F20" s="43">
        <v>7</v>
      </c>
      <c r="G20" s="26">
        <v>90</v>
      </c>
      <c r="H20" s="26">
        <v>70</v>
      </c>
      <c r="I20" s="26">
        <v>24</v>
      </c>
      <c r="J20" s="26">
        <v>30</v>
      </c>
      <c r="K20" s="271">
        <v>6.9984000000000011</v>
      </c>
      <c r="L20" s="271">
        <v>4.8988800000000001</v>
      </c>
      <c r="M20" s="257">
        <v>83.980800000000016</v>
      </c>
      <c r="N20" s="257">
        <v>58.786560000000001</v>
      </c>
      <c r="O20" s="24" t="s">
        <v>119</v>
      </c>
      <c r="P20" s="146" t="s">
        <v>120</v>
      </c>
      <c r="Q20" s="38"/>
      <c r="R20" s="144"/>
      <c r="S20" s="144"/>
      <c r="T20" s="7" t="s">
        <v>541</v>
      </c>
      <c r="U20" s="7"/>
      <c r="V20" s="261" t="s">
        <v>542</v>
      </c>
      <c r="W20" s="261" t="s">
        <v>542</v>
      </c>
      <c r="X20" s="34"/>
      <c r="Y20" s="34"/>
      <c r="Z20" s="88"/>
      <c r="AA20" s="88"/>
      <c r="AB20" s="88"/>
      <c r="AC20" s="88"/>
      <c r="AD20" s="88"/>
      <c r="AE20" s="88"/>
      <c r="AF20" s="274">
        <f t="shared" si="0"/>
        <v>67.184640000000016</v>
      </c>
      <c r="AG20" s="275">
        <f t="shared" si="0"/>
        <v>47.029248000000003</v>
      </c>
      <c r="AH20" s="430" t="s">
        <v>772</v>
      </c>
    </row>
    <row r="21" spans="1:16384" ht="60.75" customHeight="1">
      <c r="A21" s="406" t="s">
        <v>171</v>
      </c>
      <c r="B21" s="225" t="s">
        <v>548</v>
      </c>
      <c r="C21" s="145" t="s">
        <v>57</v>
      </c>
      <c r="D21" s="235">
        <v>2.7185714285714284</v>
      </c>
      <c r="E21" s="240">
        <v>199.68571428571428</v>
      </c>
      <c r="F21" s="239">
        <v>112.28571428571429</v>
      </c>
      <c r="G21" s="26">
        <v>70</v>
      </c>
      <c r="H21" s="26">
        <v>70</v>
      </c>
      <c r="I21" s="26">
        <v>24</v>
      </c>
      <c r="J21" s="26">
        <v>30</v>
      </c>
      <c r="K21" s="261">
        <v>10484.791666666666</v>
      </c>
      <c r="L21" s="261">
        <v>5956.6483333333335</v>
      </c>
      <c r="M21" s="119">
        <v>125817.5</v>
      </c>
      <c r="N21" s="119">
        <v>71479.78</v>
      </c>
      <c r="O21" s="24" t="s">
        <v>169</v>
      </c>
      <c r="P21" s="146" t="s">
        <v>170</v>
      </c>
      <c r="Q21" s="38"/>
      <c r="R21" s="144"/>
      <c r="S21" s="144"/>
      <c r="T21" s="7" t="s">
        <v>541</v>
      </c>
      <c r="U21" s="7"/>
      <c r="V21" s="294">
        <v>195290.2</v>
      </c>
      <c r="W21" s="294">
        <v>195290.2</v>
      </c>
      <c r="X21" s="27" t="s">
        <v>541</v>
      </c>
      <c r="Y21" s="27" t="s">
        <v>541</v>
      </c>
      <c r="Z21" s="7"/>
      <c r="AA21" s="88"/>
      <c r="AB21" s="88"/>
      <c r="AC21" s="129" t="s">
        <v>574</v>
      </c>
      <c r="AD21" s="88"/>
      <c r="AE21" s="129" t="s">
        <v>574</v>
      </c>
      <c r="AF21" s="274">
        <f t="shared" si="0"/>
        <v>100654</v>
      </c>
      <c r="AG21" s="275">
        <f t="shared" si="0"/>
        <v>57183.824000000001</v>
      </c>
      <c r="AH21" s="431" t="s">
        <v>776</v>
      </c>
    </row>
    <row r="22" spans="1:16384" ht="90.75" customHeight="1">
      <c r="A22" s="205" t="s">
        <v>694</v>
      </c>
      <c r="B22" s="145" t="s">
        <v>179</v>
      </c>
      <c r="C22" s="145" t="s">
        <v>180</v>
      </c>
      <c r="D22" s="26">
        <v>0.35</v>
      </c>
      <c r="E22" s="247">
        <v>709</v>
      </c>
      <c r="F22" s="40">
        <v>1041.7</v>
      </c>
      <c r="G22" s="26">
        <v>600</v>
      </c>
      <c r="H22" s="26">
        <v>70</v>
      </c>
      <c r="I22" s="26">
        <v>8</v>
      </c>
      <c r="J22" s="26">
        <v>24</v>
      </c>
      <c r="K22" s="271">
        <v>214.40159999999997</v>
      </c>
      <c r="L22" s="271">
        <v>945.03023999999982</v>
      </c>
      <c r="M22" s="257">
        <v>2572.8191999999999</v>
      </c>
      <c r="N22" s="257">
        <v>11340.362879999997</v>
      </c>
      <c r="O22" s="24" t="s">
        <v>181</v>
      </c>
      <c r="P22" s="146" t="s">
        <v>182</v>
      </c>
      <c r="Q22" s="38"/>
      <c r="R22" s="144"/>
      <c r="S22" s="144"/>
      <c r="T22" s="7" t="s">
        <v>541</v>
      </c>
      <c r="U22" s="7"/>
      <c r="V22" s="261" t="s">
        <v>542</v>
      </c>
      <c r="W22" s="261" t="s">
        <v>542</v>
      </c>
      <c r="X22" s="34"/>
      <c r="Y22" s="34"/>
      <c r="Z22" s="98"/>
      <c r="AA22" s="88"/>
      <c r="AB22" s="88"/>
      <c r="AC22" s="88"/>
      <c r="AD22" s="88"/>
      <c r="AE22" s="129"/>
      <c r="AF22" s="274">
        <f t="shared" si="0"/>
        <v>2058.2553600000001</v>
      </c>
      <c r="AG22" s="275">
        <f t="shared" si="0"/>
        <v>9072.2903039999983</v>
      </c>
      <c r="AH22" s="431" t="s">
        <v>774</v>
      </c>
    </row>
    <row r="23" spans="1:16384" s="131" customFormat="1" ht="21.75" customHeight="1">
      <c r="A23" s="205" t="s">
        <v>208</v>
      </c>
      <c r="B23" s="145" t="s">
        <v>209</v>
      </c>
      <c r="C23" s="145" t="s">
        <v>51</v>
      </c>
      <c r="D23" s="26">
        <v>0.75</v>
      </c>
      <c r="E23" s="240">
        <v>205.5</v>
      </c>
      <c r="F23" s="43">
        <v>45</v>
      </c>
      <c r="G23" s="26">
        <v>400</v>
      </c>
      <c r="H23" s="26">
        <v>70</v>
      </c>
      <c r="I23" s="26">
        <v>8</v>
      </c>
      <c r="J23" s="26">
        <v>25</v>
      </c>
      <c r="K23" s="271">
        <v>133.16399999999999</v>
      </c>
      <c r="L23" s="271">
        <v>91.125</v>
      </c>
      <c r="M23" s="257">
        <v>1597.9679999999998</v>
      </c>
      <c r="N23" s="257">
        <v>1093.5</v>
      </c>
      <c r="O23" s="24" t="s">
        <v>210</v>
      </c>
      <c r="P23" s="146" t="s">
        <v>211</v>
      </c>
      <c r="Q23" s="38"/>
      <c r="R23" s="144"/>
      <c r="S23" s="144"/>
      <c r="T23" s="7" t="s">
        <v>541</v>
      </c>
      <c r="U23" s="7"/>
      <c r="V23" s="261">
        <v>2.65</v>
      </c>
      <c r="W23" s="261">
        <v>0.59</v>
      </c>
      <c r="X23" s="35" t="s">
        <v>543</v>
      </c>
      <c r="Y23" s="35" t="s">
        <v>543</v>
      </c>
      <c r="Z23" s="7"/>
      <c r="AA23" s="88"/>
      <c r="AB23" s="88"/>
      <c r="AC23" s="129" t="s">
        <v>574</v>
      </c>
      <c r="AD23" s="88"/>
      <c r="AE23" s="129" t="s">
        <v>574</v>
      </c>
      <c r="AF23" s="280">
        <f>V23</f>
        <v>2.65</v>
      </c>
      <c r="AG23" s="291">
        <f>W23</f>
        <v>0.59</v>
      </c>
      <c r="AH23" s="431" t="s">
        <v>688</v>
      </c>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50"/>
      <c r="CO23" s="150"/>
      <c r="CP23" s="150"/>
      <c r="CQ23" s="150"/>
      <c r="CR23" s="150"/>
      <c r="CS23" s="150"/>
      <c r="CT23" s="150"/>
      <c r="CU23" s="150"/>
      <c r="CV23" s="150"/>
      <c r="CW23" s="150"/>
      <c r="CX23" s="150"/>
      <c r="CY23" s="150"/>
      <c r="CZ23" s="150"/>
      <c r="DA23" s="150"/>
      <c r="DB23" s="150"/>
      <c r="DC23" s="150"/>
      <c r="DD23" s="150"/>
      <c r="DE23" s="150"/>
      <c r="DF23" s="150"/>
      <c r="DG23" s="150"/>
      <c r="DH23" s="150"/>
      <c r="DI23" s="150"/>
      <c r="DJ23" s="150"/>
      <c r="DK23" s="150"/>
      <c r="DL23" s="150"/>
      <c r="DM23" s="150"/>
      <c r="DN23" s="150"/>
      <c r="DO23" s="150"/>
      <c r="DP23" s="150"/>
      <c r="DQ23" s="150"/>
      <c r="DR23" s="150"/>
      <c r="DS23" s="150"/>
      <c r="DT23" s="150"/>
      <c r="DU23" s="150"/>
      <c r="DV23" s="150"/>
      <c r="DW23" s="150"/>
      <c r="DX23" s="150"/>
      <c r="DY23" s="150"/>
      <c r="DZ23" s="150"/>
      <c r="EA23" s="150"/>
      <c r="EB23" s="150"/>
      <c r="EC23" s="150"/>
      <c r="ED23" s="150"/>
      <c r="EE23" s="150"/>
      <c r="EF23" s="150"/>
      <c r="EG23" s="150"/>
      <c r="EH23" s="150"/>
      <c r="EI23" s="150"/>
      <c r="EJ23" s="150"/>
      <c r="EK23" s="150"/>
      <c r="EL23" s="150"/>
      <c r="EM23" s="150"/>
      <c r="EN23" s="150"/>
      <c r="EO23" s="150"/>
      <c r="EP23" s="150"/>
      <c r="EQ23" s="150"/>
      <c r="ER23" s="150"/>
      <c r="ES23" s="150"/>
      <c r="ET23" s="150"/>
      <c r="EU23" s="150"/>
      <c r="EV23" s="150"/>
      <c r="EW23" s="150"/>
      <c r="EX23" s="150"/>
      <c r="EY23" s="150"/>
      <c r="EZ23" s="150"/>
      <c r="FA23" s="150"/>
      <c r="FB23" s="150"/>
      <c r="FC23" s="150"/>
      <c r="FD23" s="150"/>
      <c r="FE23" s="150"/>
      <c r="FF23" s="150"/>
      <c r="FG23" s="150"/>
      <c r="FH23" s="150"/>
      <c r="FI23" s="150"/>
      <c r="FJ23" s="150"/>
      <c r="FK23" s="150"/>
      <c r="FL23" s="150"/>
      <c r="FM23" s="150"/>
      <c r="FN23" s="150"/>
      <c r="FO23" s="150"/>
      <c r="FP23" s="150"/>
      <c r="FQ23" s="150"/>
      <c r="FR23" s="150"/>
      <c r="FS23" s="150"/>
      <c r="FT23" s="150"/>
      <c r="FU23" s="150"/>
      <c r="FV23" s="150"/>
      <c r="FW23" s="150"/>
      <c r="FX23" s="150"/>
      <c r="FY23" s="150"/>
      <c r="FZ23" s="150"/>
      <c r="GA23" s="150"/>
      <c r="GB23" s="150"/>
      <c r="GC23" s="150"/>
      <c r="GD23" s="150"/>
      <c r="GE23" s="150"/>
      <c r="GF23" s="150"/>
      <c r="GG23" s="150"/>
      <c r="GH23" s="150"/>
      <c r="GI23" s="150"/>
      <c r="GJ23" s="150"/>
      <c r="GK23" s="150"/>
      <c r="GL23" s="150"/>
      <c r="GM23" s="150"/>
      <c r="GN23" s="150"/>
      <c r="GO23" s="150"/>
      <c r="GP23" s="150"/>
      <c r="GQ23" s="150"/>
      <c r="GR23" s="150"/>
      <c r="GS23" s="150"/>
      <c r="GT23" s="150"/>
      <c r="GU23" s="150"/>
      <c r="GV23" s="150"/>
      <c r="GW23" s="150"/>
      <c r="GX23" s="150"/>
      <c r="GY23" s="150"/>
      <c r="GZ23" s="150"/>
      <c r="HA23" s="150"/>
      <c r="HB23" s="150"/>
      <c r="HC23" s="150"/>
      <c r="HD23" s="150"/>
      <c r="HE23" s="150"/>
      <c r="HF23" s="150"/>
      <c r="HG23" s="150"/>
      <c r="HH23" s="150"/>
      <c r="HI23" s="150"/>
      <c r="HJ23" s="150"/>
      <c r="HK23" s="150"/>
      <c r="HL23" s="150"/>
      <c r="HM23" s="150"/>
      <c r="HN23" s="150"/>
      <c r="HO23" s="150"/>
      <c r="HP23" s="150"/>
      <c r="HQ23" s="150"/>
      <c r="HR23" s="150"/>
      <c r="HS23" s="150"/>
      <c r="HT23" s="150"/>
      <c r="HU23" s="150"/>
      <c r="HV23" s="150"/>
      <c r="HW23" s="150"/>
      <c r="HX23" s="150"/>
      <c r="HY23" s="150"/>
      <c r="HZ23" s="150"/>
      <c r="IA23" s="150"/>
      <c r="IB23" s="150"/>
      <c r="IC23" s="150"/>
      <c r="ID23" s="150"/>
      <c r="IE23" s="150"/>
      <c r="IF23" s="150"/>
      <c r="IG23" s="150"/>
      <c r="IH23" s="150"/>
      <c r="II23" s="150"/>
      <c r="IJ23" s="150"/>
      <c r="IK23" s="150"/>
      <c r="IL23" s="150"/>
      <c r="IM23" s="150"/>
      <c r="IN23" s="150"/>
      <c r="IO23" s="150"/>
      <c r="IP23" s="150"/>
      <c r="IQ23" s="150"/>
      <c r="IR23" s="150"/>
      <c r="IS23" s="150"/>
      <c r="IT23" s="150"/>
      <c r="IU23" s="150"/>
      <c r="IV23" s="150"/>
      <c r="IW23" s="150"/>
      <c r="IX23" s="150"/>
      <c r="IY23" s="150"/>
      <c r="IZ23" s="150"/>
      <c r="JA23" s="150"/>
      <c r="JB23" s="150"/>
      <c r="JC23" s="150"/>
      <c r="JD23" s="150"/>
      <c r="JE23" s="150"/>
      <c r="JF23" s="150"/>
      <c r="JG23" s="150"/>
      <c r="JH23" s="150"/>
      <c r="JI23" s="150"/>
      <c r="JJ23" s="150"/>
      <c r="JK23" s="150"/>
      <c r="JL23" s="150"/>
      <c r="JM23" s="150"/>
      <c r="JN23" s="150"/>
      <c r="JO23" s="150"/>
      <c r="JP23" s="150"/>
      <c r="JQ23" s="150"/>
      <c r="JR23" s="150"/>
      <c r="JS23" s="150"/>
      <c r="JT23" s="150"/>
      <c r="JU23" s="150"/>
      <c r="JV23" s="150"/>
      <c r="JW23" s="150"/>
      <c r="JX23" s="150"/>
      <c r="JY23" s="150"/>
      <c r="JZ23" s="150"/>
      <c r="KA23" s="150"/>
      <c r="KB23" s="150"/>
      <c r="KC23" s="150"/>
      <c r="KD23" s="150"/>
      <c r="KE23" s="150"/>
      <c r="KF23" s="150"/>
      <c r="KG23" s="150"/>
      <c r="KH23" s="150"/>
      <c r="KI23" s="150"/>
      <c r="KJ23" s="150"/>
      <c r="KK23" s="150"/>
      <c r="KL23" s="150"/>
      <c r="KM23" s="150"/>
      <c r="KN23" s="150"/>
      <c r="KO23" s="150"/>
      <c r="KP23" s="150"/>
      <c r="KQ23" s="150"/>
      <c r="KR23" s="150"/>
      <c r="KS23" s="150"/>
      <c r="KT23" s="150"/>
      <c r="KU23" s="150"/>
      <c r="KV23" s="150"/>
      <c r="KW23" s="150"/>
      <c r="KX23" s="150"/>
      <c r="KY23" s="150"/>
      <c r="KZ23" s="150"/>
      <c r="LA23" s="150"/>
      <c r="LB23" s="150"/>
      <c r="LC23" s="150"/>
      <c r="LD23" s="150"/>
      <c r="LE23" s="150"/>
      <c r="LF23" s="150"/>
      <c r="LG23" s="150"/>
      <c r="LH23" s="150"/>
      <c r="LI23" s="150"/>
      <c r="LJ23" s="150"/>
      <c r="LK23" s="150"/>
      <c r="LL23" s="150"/>
      <c r="LM23" s="150"/>
      <c r="LN23" s="150"/>
      <c r="LO23" s="150"/>
      <c r="LP23" s="150"/>
      <c r="LQ23" s="150"/>
      <c r="LR23" s="150"/>
      <c r="LS23" s="150"/>
      <c r="LT23" s="150"/>
      <c r="LU23" s="150"/>
      <c r="LV23" s="150"/>
      <c r="LW23" s="150"/>
      <c r="LX23" s="150"/>
      <c r="LY23" s="150"/>
      <c r="LZ23" s="150"/>
      <c r="MA23" s="150"/>
      <c r="MB23" s="150"/>
      <c r="MC23" s="150"/>
      <c r="MD23" s="150"/>
      <c r="ME23" s="150"/>
      <c r="MF23" s="150"/>
      <c r="MG23" s="150"/>
      <c r="MH23" s="150"/>
      <c r="MI23" s="150"/>
      <c r="MJ23" s="150"/>
      <c r="MK23" s="150"/>
      <c r="ML23" s="150"/>
      <c r="MM23" s="150"/>
      <c r="MN23" s="150"/>
      <c r="MO23" s="150"/>
      <c r="MP23" s="150"/>
      <c r="MQ23" s="150"/>
      <c r="MR23" s="150"/>
      <c r="MS23" s="150"/>
      <c r="MT23" s="150"/>
      <c r="MU23" s="150"/>
      <c r="MV23" s="150"/>
      <c r="MW23" s="150"/>
      <c r="MX23" s="150"/>
      <c r="MY23" s="150"/>
      <c r="MZ23" s="150"/>
      <c r="NA23" s="150"/>
      <c r="NB23" s="150"/>
      <c r="NC23" s="150"/>
      <c r="ND23" s="150"/>
      <c r="NE23" s="150"/>
      <c r="NF23" s="150"/>
      <c r="NG23" s="150"/>
      <c r="NH23" s="150"/>
      <c r="NI23" s="150"/>
      <c r="NJ23" s="150"/>
      <c r="NK23" s="150"/>
      <c r="NL23" s="150"/>
      <c r="NM23" s="150"/>
      <c r="NN23" s="150"/>
      <c r="NO23" s="150"/>
      <c r="NP23" s="150"/>
      <c r="NQ23" s="150"/>
      <c r="NR23" s="150"/>
      <c r="NS23" s="150"/>
      <c r="NT23" s="150"/>
      <c r="NU23" s="150"/>
      <c r="NV23" s="150"/>
      <c r="NW23" s="150"/>
      <c r="NX23" s="150"/>
      <c r="NY23" s="150"/>
      <c r="NZ23" s="150"/>
      <c r="OA23" s="150"/>
      <c r="OB23" s="150"/>
      <c r="OC23" s="150"/>
      <c r="OD23" s="150"/>
      <c r="OE23" s="150"/>
      <c r="OF23" s="150"/>
      <c r="OG23" s="150"/>
      <c r="OH23" s="150"/>
      <c r="OI23" s="150"/>
      <c r="OJ23" s="150"/>
      <c r="OK23" s="150"/>
      <c r="OL23" s="150"/>
      <c r="OM23" s="150"/>
      <c r="ON23" s="150"/>
      <c r="OO23" s="150"/>
      <c r="OP23" s="150"/>
      <c r="OQ23" s="150"/>
      <c r="OR23" s="150"/>
      <c r="OS23" s="150"/>
      <c r="OT23" s="150"/>
      <c r="OU23" s="150"/>
      <c r="OV23" s="150"/>
      <c r="OW23" s="150"/>
      <c r="OX23" s="150"/>
      <c r="OY23" s="150"/>
      <c r="OZ23" s="150"/>
      <c r="PA23" s="150"/>
      <c r="PB23" s="150"/>
      <c r="PC23" s="150"/>
      <c r="PD23" s="150"/>
      <c r="PE23" s="150"/>
      <c r="PF23" s="150"/>
      <c r="PG23" s="150"/>
      <c r="PH23" s="150"/>
      <c r="PI23" s="150"/>
      <c r="PJ23" s="150"/>
      <c r="PK23" s="150"/>
      <c r="PL23" s="150"/>
      <c r="PM23" s="150"/>
      <c r="PN23" s="150"/>
      <c r="PO23" s="150"/>
      <c r="PP23" s="150"/>
      <c r="PQ23" s="150"/>
      <c r="PR23" s="150"/>
      <c r="PS23" s="150"/>
      <c r="PT23" s="150"/>
      <c r="PU23" s="150"/>
      <c r="PV23" s="150"/>
      <c r="PW23" s="150"/>
      <c r="PX23" s="150"/>
      <c r="PY23" s="150"/>
      <c r="PZ23" s="150"/>
      <c r="QA23" s="150"/>
      <c r="QB23" s="150"/>
      <c r="QC23" s="150"/>
      <c r="QD23" s="150"/>
      <c r="QE23" s="150"/>
      <c r="QF23" s="150"/>
      <c r="QG23" s="150"/>
      <c r="QH23" s="150"/>
      <c r="QI23" s="150"/>
      <c r="QJ23" s="150"/>
      <c r="QK23" s="150"/>
      <c r="QL23" s="150"/>
      <c r="QM23" s="150"/>
      <c r="QN23" s="150"/>
      <c r="QO23" s="150"/>
      <c r="QP23" s="150"/>
      <c r="QQ23" s="150"/>
      <c r="QR23" s="150"/>
      <c r="QS23" s="150"/>
      <c r="QT23" s="150"/>
      <c r="QU23" s="150"/>
      <c r="QV23" s="150"/>
      <c r="QW23" s="150"/>
      <c r="QX23" s="150"/>
      <c r="QY23" s="150"/>
      <c r="QZ23" s="150"/>
      <c r="RA23" s="150"/>
      <c r="RB23" s="150"/>
      <c r="RC23" s="150"/>
      <c r="RD23" s="150"/>
      <c r="RE23" s="150"/>
      <c r="RF23" s="150"/>
      <c r="RG23" s="150"/>
      <c r="RH23" s="150"/>
      <c r="RI23" s="150"/>
      <c r="RJ23" s="150"/>
      <c r="RK23" s="150"/>
      <c r="RL23" s="150"/>
      <c r="RM23" s="150"/>
      <c r="RN23" s="150"/>
      <c r="RO23" s="150"/>
      <c r="RP23" s="150"/>
      <c r="RQ23" s="150"/>
      <c r="RR23" s="150"/>
      <c r="RS23" s="150"/>
      <c r="RT23" s="150"/>
      <c r="RU23" s="150"/>
      <c r="RV23" s="150"/>
      <c r="RW23" s="150"/>
      <c r="RX23" s="150"/>
      <c r="RY23" s="150"/>
      <c r="RZ23" s="150"/>
      <c r="SA23" s="150"/>
      <c r="SB23" s="150"/>
      <c r="SC23" s="150"/>
      <c r="SD23" s="150"/>
      <c r="SE23" s="150"/>
      <c r="SF23" s="150"/>
      <c r="SG23" s="150"/>
      <c r="SH23" s="150"/>
      <c r="SI23" s="150"/>
      <c r="SJ23" s="150"/>
      <c r="SK23" s="150"/>
      <c r="SL23" s="150"/>
      <c r="SM23" s="150"/>
      <c r="SN23" s="150"/>
      <c r="SO23" s="150"/>
      <c r="SP23" s="150"/>
      <c r="SQ23" s="150"/>
      <c r="SR23" s="150"/>
      <c r="SS23" s="150"/>
      <c r="ST23" s="150"/>
      <c r="SU23" s="150"/>
      <c r="SV23" s="150"/>
      <c r="SW23" s="150"/>
      <c r="SX23" s="150"/>
      <c r="SY23" s="150"/>
      <c r="SZ23" s="150"/>
      <c r="TA23" s="150"/>
      <c r="TB23" s="150"/>
      <c r="TC23" s="150"/>
      <c r="TD23" s="150"/>
      <c r="TE23" s="150"/>
      <c r="TF23" s="150"/>
      <c r="TG23" s="150"/>
      <c r="TH23" s="150"/>
      <c r="TI23" s="150"/>
      <c r="TJ23" s="150"/>
      <c r="TK23" s="150"/>
      <c r="TL23" s="150"/>
      <c r="TM23" s="150"/>
      <c r="TN23" s="150"/>
      <c r="TO23" s="150"/>
      <c r="TP23" s="150"/>
      <c r="TQ23" s="150"/>
      <c r="TR23" s="150"/>
      <c r="TS23" s="150"/>
      <c r="TT23" s="150"/>
      <c r="TU23" s="150"/>
      <c r="TV23" s="150"/>
      <c r="TW23" s="150"/>
      <c r="TX23" s="150"/>
      <c r="TY23" s="150"/>
      <c r="TZ23" s="150"/>
      <c r="UA23" s="150"/>
      <c r="UB23" s="150"/>
      <c r="UC23" s="150"/>
      <c r="UD23" s="150"/>
      <c r="UE23" s="150"/>
      <c r="UF23" s="150"/>
      <c r="UG23" s="150"/>
      <c r="UH23" s="150"/>
      <c r="UI23" s="150"/>
      <c r="UJ23" s="150"/>
      <c r="UK23" s="150"/>
      <c r="UL23" s="150"/>
      <c r="UM23" s="150"/>
      <c r="UN23" s="150"/>
      <c r="UO23" s="150"/>
      <c r="UP23" s="150"/>
      <c r="UQ23" s="150"/>
      <c r="UR23" s="150"/>
      <c r="US23" s="150"/>
      <c r="UT23" s="150"/>
      <c r="UU23" s="150"/>
      <c r="UV23" s="150"/>
      <c r="UW23" s="150"/>
      <c r="UX23" s="150"/>
      <c r="UY23" s="150"/>
      <c r="UZ23" s="150"/>
      <c r="VA23" s="150"/>
      <c r="VB23" s="150"/>
      <c r="VC23" s="150"/>
      <c r="VD23" s="150"/>
      <c r="VE23" s="150"/>
      <c r="VF23" s="150"/>
      <c r="VG23" s="150"/>
      <c r="VH23" s="150"/>
      <c r="VI23" s="150"/>
      <c r="VJ23" s="150"/>
      <c r="VK23" s="150"/>
      <c r="VL23" s="150"/>
      <c r="VM23" s="150"/>
      <c r="VN23" s="150"/>
      <c r="VO23" s="150"/>
      <c r="VP23" s="150"/>
      <c r="VQ23" s="150"/>
      <c r="VR23" s="150"/>
      <c r="VS23" s="150"/>
      <c r="VT23" s="150"/>
      <c r="VU23" s="150"/>
      <c r="VV23" s="150"/>
      <c r="VW23" s="150"/>
      <c r="VX23" s="150"/>
      <c r="VY23" s="150"/>
      <c r="VZ23" s="150"/>
      <c r="WA23" s="150"/>
      <c r="WB23" s="150"/>
      <c r="WC23" s="150"/>
      <c r="WD23" s="150"/>
      <c r="WE23" s="150"/>
      <c r="WF23" s="150"/>
      <c r="WG23" s="150"/>
      <c r="WH23" s="150"/>
      <c r="WI23" s="150"/>
      <c r="WJ23" s="150"/>
      <c r="WK23" s="150"/>
      <c r="WL23" s="150"/>
      <c r="WM23" s="150"/>
      <c r="WN23" s="150"/>
      <c r="WO23" s="150"/>
      <c r="WP23" s="150"/>
      <c r="WQ23" s="150"/>
      <c r="WR23" s="150"/>
      <c r="WS23" s="150"/>
      <c r="WT23" s="150"/>
      <c r="WU23" s="150"/>
      <c r="WV23" s="150"/>
      <c r="WW23" s="150"/>
      <c r="WX23" s="150"/>
      <c r="WY23" s="150"/>
      <c r="WZ23" s="150"/>
      <c r="XA23" s="150"/>
      <c r="XB23" s="150"/>
      <c r="XC23" s="150"/>
      <c r="XD23" s="150"/>
      <c r="XE23" s="150"/>
      <c r="XF23" s="150"/>
      <c r="XG23" s="150"/>
      <c r="XH23" s="150"/>
      <c r="XI23" s="150"/>
      <c r="XJ23" s="150"/>
      <c r="XK23" s="150"/>
      <c r="XL23" s="150"/>
      <c r="XM23" s="150"/>
      <c r="XN23" s="150"/>
      <c r="XO23" s="150"/>
      <c r="XP23" s="150"/>
      <c r="XQ23" s="150"/>
      <c r="XR23" s="150"/>
      <c r="XS23" s="150"/>
      <c r="XT23" s="150"/>
      <c r="XU23" s="150"/>
      <c r="XV23" s="150"/>
      <c r="XW23" s="150"/>
      <c r="XX23" s="150"/>
      <c r="XY23" s="150"/>
      <c r="XZ23" s="150"/>
      <c r="YA23" s="150"/>
      <c r="YB23" s="150"/>
      <c r="YC23" s="150"/>
      <c r="YD23" s="150"/>
      <c r="YE23" s="150"/>
      <c r="YF23" s="150"/>
      <c r="YG23" s="150"/>
      <c r="YH23" s="150"/>
      <c r="YI23" s="150"/>
      <c r="YJ23" s="150"/>
      <c r="YK23" s="150"/>
      <c r="YL23" s="150"/>
      <c r="YM23" s="150"/>
      <c r="YN23" s="150"/>
      <c r="YO23" s="150"/>
      <c r="YP23" s="150"/>
      <c r="YQ23" s="150"/>
      <c r="YR23" s="150"/>
      <c r="YS23" s="150"/>
      <c r="YT23" s="150"/>
      <c r="YU23" s="150"/>
      <c r="YV23" s="150"/>
      <c r="YW23" s="150"/>
      <c r="YX23" s="150"/>
      <c r="YY23" s="150"/>
      <c r="YZ23" s="150"/>
      <c r="ZA23" s="150"/>
      <c r="ZB23" s="150"/>
      <c r="ZC23" s="150"/>
      <c r="ZD23" s="150"/>
      <c r="ZE23" s="150"/>
      <c r="ZF23" s="150"/>
      <c r="ZG23" s="150"/>
      <c r="ZH23" s="150"/>
      <c r="ZI23" s="150"/>
      <c r="ZJ23" s="150"/>
      <c r="ZK23" s="150"/>
      <c r="ZL23" s="150"/>
      <c r="ZM23" s="150"/>
      <c r="ZN23" s="150"/>
      <c r="ZO23" s="150"/>
      <c r="ZP23" s="150"/>
      <c r="ZQ23" s="150"/>
      <c r="ZR23" s="150"/>
      <c r="ZS23" s="150"/>
      <c r="ZT23" s="150"/>
      <c r="ZU23" s="150"/>
      <c r="ZV23" s="150"/>
      <c r="ZW23" s="150"/>
      <c r="ZX23" s="150"/>
      <c r="ZY23" s="150"/>
      <c r="ZZ23" s="150"/>
      <c r="AAA23" s="150"/>
      <c r="AAB23" s="150"/>
      <c r="AAC23" s="150"/>
      <c r="AAD23" s="150"/>
      <c r="AAE23" s="150"/>
      <c r="AAF23" s="150"/>
      <c r="AAG23" s="150"/>
      <c r="AAH23" s="150"/>
      <c r="AAI23" s="150"/>
      <c r="AAJ23" s="150"/>
      <c r="AAK23" s="150"/>
      <c r="AAL23" s="150"/>
      <c r="AAM23" s="150"/>
      <c r="AAN23" s="150"/>
      <c r="AAO23" s="150"/>
      <c r="AAP23" s="150"/>
      <c r="AAQ23" s="150"/>
      <c r="AAR23" s="150"/>
      <c r="AAS23" s="150"/>
      <c r="AAT23" s="150"/>
      <c r="AAU23" s="150"/>
      <c r="AAV23" s="150"/>
      <c r="AAW23" s="150"/>
      <c r="AAX23" s="150"/>
      <c r="AAY23" s="150"/>
      <c r="AAZ23" s="150"/>
      <c r="ABA23" s="150"/>
      <c r="ABB23" s="150"/>
      <c r="ABC23" s="150"/>
      <c r="ABD23" s="150"/>
      <c r="ABE23" s="150"/>
      <c r="ABF23" s="150"/>
      <c r="ABG23" s="150"/>
      <c r="ABH23" s="150"/>
      <c r="ABI23" s="150"/>
      <c r="ABJ23" s="150"/>
      <c r="ABK23" s="150"/>
      <c r="ABL23" s="150"/>
      <c r="ABM23" s="150"/>
      <c r="ABN23" s="150"/>
      <c r="ABO23" s="150"/>
      <c r="ABP23" s="150"/>
      <c r="ABQ23" s="150"/>
      <c r="ABR23" s="150"/>
      <c r="ABS23" s="150"/>
      <c r="ABT23" s="150"/>
      <c r="ABU23" s="150"/>
      <c r="ABV23" s="150"/>
      <c r="ABW23" s="150"/>
      <c r="ABX23" s="150"/>
      <c r="ABY23" s="150"/>
      <c r="ABZ23" s="150"/>
      <c r="ACA23" s="150"/>
      <c r="ACB23" s="150"/>
      <c r="ACC23" s="150"/>
      <c r="ACD23" s="150"/>
      <c r="ACE23" s="150"/>
      <c r="ACF23" s="150"/>
      <c r="ACG23" s="150"/>
      <c r="ACH23" s="150"/>
      <c r="ACI23" s="150"/>
      <c r="ACJ23" s="150"/>
      <c r="ACK23" s="150"/>
      <c r="ACL23" s="150"/>
      <c r="ACM23" s="150"/>
      <c r="ACN23" s="150"/>
      <c r="ACO23" s="150"/>
      <c r="ACP23" s="150"/>
      <c r="ACQ23" s="150"/>
      <c r="ACR23" s="150"/>
      <c r="ACS23" s="150"/>
      <c r="ACT23" s="150"/>
      <c r="ACU23" s="150"/>
      <c r="ACV23" s="150"/>
      <c r="ACW23" s="150"/>
      <c r="ACX23" s="150"/>
      <c r="ACY23" s="150"/>
      <c r="ACZ23" s="150"/>
      <c r="ADA23" s="150"/>
      <c r="ADB23" s="150"/>
      <c r="ADC23" s="150"/>
      <c r="ADD23" s="150"/>
      <c r="ADE23" s="150"/>
      <c r="ADF23" s="150"/>
      <c r="ADG23" s="150"/>
      <c r="ADH23" s="150"/>
      <c r="ADI23" s="150"/>
      <c r="ADJ23" s="150"/>
      <c r="ADK23" s="150"/>
      <c r="ADL23" s="150"/>
      <c r="ADM23" s="150"/>
      <c r="ADN23" s="150"/>
      <c r="ADO23" s="150"/>
      <c r="ADP23" s="150"/>
      <c r="ADQ23" s="150"/>
      <c r="ADR23" s="150"/>
      <c r="ADS23" s="150"/>
      <c r="ADT23" s="150"/>
      <c r="ADU23" s="150"/>
      <c r="ADV23" s="150"/>
      <c r="ADW23" s="150"/>
      <c r="ADX23" s="150"/>
      <c r="ADY23" s="150"/>
      <c r="ADZ23" s="150"/>
      <c r="AEA23" s="150"/>
      <c r="AEB23" s="150"/>
      <c r="AEC23" s="150"/>
      <c r="AED23" s="150"/>
      <c r="AEE23" s="150"/>
      <c r="AEF23" s="150"/>
      <c r="AEG23" s="150"/>
      <c r="AEH23" s="150"/>
      <c r="AEI23" s="150"/>
      <c r="AEJ23" s="150"/>
      <c r="AEK23" s="150"/>
      <c r="AEL23" s="150"/>
      <c r="AEM23" s="150"/>
      <c r="AEN23" s="150"/>
      <c r="AEO23" s="150"/>
      <c r="AEP23" s="150"/>
      <c r="AEQ23" s="150"/>
      <c r="AER23" s="150"/>
      <c r="AES23" s="150"/>
      <c r="AET23" s="150"/>
      <c r="AEU23" s="150"/>
      <c r="AEV23" s="150"/>
      <c r="AEW23" s="150"/>
      <c r="AEX23" s="150"/>
      <c r="AEY23" s="150"/>
      <c r="AEZ23" s="150"/>
      <c r="AFA23" s="150"/>
      <c r="AFB23" s="150"/>
      <c r="AFC23" s="150"/>
      <c r="AFD23" s="150"/>
      <c r="AFE23" s="150"/>
      <c r="AFF23" s="150"/>
      <c r="AFG23" s="150"/>
      <c r="AFH23" s="150"/>
      <c r="AFI23" s="150"/>
      <c r="AFJ23" s="150"/>
      <c r="AFK23" s="150"/>
      <c r="AFL23" s="150"/>
      <c r="AFM23" s="150"/>
      <c r="AFN23" s="150"/>
      <c r="AFO23" s="150"/>
      <c r="AFP23" s="150"/>
      <c r="AFQ23" s="150"/>
      <c r="AFR23" s="150"/>
      <c r="AFS23" s="150"/>
      <c r="AFT23" s="150"/>
      <c r="AFU23" s="150"/>
      <c r="AFV23" s="150"/>
      <c r="AFW23" s="150"/>
      <c r="AFX23" s="150"/>
      <c r="AFY23" s="150"/>
      <c r="AFZ23" s="150"/>
      <c r="AGA23" s="150"/>
      <c r="AGB23" s="150"/>
      <c r="AGC23" s="150"/>
      <c r="AGD23" s="150"/>
      <c r="AGE23" s="150"/>
      <c r="AGF23" s="150"/>
      <c r="AGG23" s="150"/>
      <c r="AGH23" s="150"/>
      <c r="AGI23" s="150"/>
      <c r="AGJ23" s="150"/>
      <c r="AGK23" s="150"/>
      <c r="AGL23" s="150"/>
      <c r="AGM23" s="150"/>
      <c r="AGN23" s="150"/>
      <c r="AGO23" s="150"/>
      <c r="AGP23" s="150"/>
      <c r="AGQ23" s="150"/>
      <c r="AGR23" s="150"/>
      <c r="AGS23" s="150"/>
      <c r="AGT23" s="150"/>
      <c r="AGU23" s="150"/>
      <c r="AGV23" s="150"/>
      <c r="AGW23" s="150"/>
      <c r="AGX23" s="150"/>
      <c r="AGY23" s="150"/>
      <c r="AGZ23" s="150"/>
      <c r="AHA23" s="150"/>
      <c r="AHB23" s="150"/>
      <c r="AHC23" s="150"/>
      <c r="AHD23" s="150"/>
      <c r="AHE23" s="150"/>
      <c r="AHF23" s="150"/>
      <c r="AHG23" s="150"/>
      <c r="AHH23" s="150"/>
      <c r="AHI23" s="150"/>
      <c r="AHJ23" s="150"/>
      <c r="AHK23" s="150"/>
      <c r="AHL23" s="150"/>
      <c r="AHM23" s="150"/>
      <c r="AHN23" s="150"/>
      <c r="AHO23" s="150"/>
      <c r="AHP23" s="150"/>
      <c r="AHQ23" s="150"/>
      <c r="AHR23" s="150"/>
      <c r="AHS23" s="150"/>
      <c r="AHT23" s="150"/>
      <c r="AHU23" s="150"/>
      <c r="AHV23" s="150"/>
      <c r="AHW23" s="150"/>
      <c r="AHX23" s="150"/>
      <c r="AHY23" s="150"/>
      <c r="AHZ23" s="150"/>
      <c r="AIA23" s="150"/>
      <c r="AIB23" s="150"/>
      <c r="AIC23" s="150"/>
      <c r="AID23" s="150"/>
      <c r="AIE23" s="150"/>
      <c r="AIF23" s="150"/>
      <c r="AIG23" s="150"/>
      <c r="AIH23" s="150"/>
      <c r="AII23" s="150"/>
      <c r="AIJ23" s="150"/>
      <c r="AIK23" s="150"/>
      <c r="AIL23" s="150"/>
      <c r="AIM23" s="150"/>
      <c r="AIN23" s="150"/>
      <c r="AIO23" s="150"/>
      <c r="AIP23" s="150"/>
      <c r="AIQ23" s="150"/>
      <c r="AIR23" s="150"/>
      <c r="AIS23" s="150"/>
      <c r="AIT23" s="150"/>
      <c r="AIU23" s="150"/>
      <c r="AIV23" s="150"/>
      <c r="AIW23" s="150"/>
      <c r="AIX23" s="150"/>
      <c r="AIY23" s="150"/>
      <c r="AIZ23" s="150"/>
      <c r="AJA23" s="150"/>
      <c r="AJB23" s="150"/>
      <c r="AJC23" s="150"/>
      <c r="AJD23" s="150"/>
      <c r="AJE23" s="150"/>
      <c r="AJF23" s="150"/>
      <c r="AJG23" s="150"/>
      <c r="AJH23" s="150"/>
      <c r="AJI23" s="150"/>
      <c r="AJJ23" s="150"/>
      <c r="AJK23" s="150"/>
      <c r="AJL23" s="150"/>
      <c r="AJM23" s="150"/>
      <c r="AJN23" s="150"/>
      <c r="AJO23" s="150"/>
      <c r="AJP23" s="150"/>
      <c r="AJQ23" s="150"/>
      <c r="AJR23" s="150"/>
      <c r="AJS23" s="150"/>
      <c r="AJT23" s="150"/>
      <c r="AJU23" s="150"/>
      <c r="AJV23" s="150"/>
      <c r="AJW23" s="150"/>
      <c r="AJX23" s="150"/>
      <c r="AJY23" s="150"/>
      <c r="AJZ23" s="150"/>
      <c r="AKA23" s="150"/>
      <c r="AKB23" s="150"/>
      <c r="AKC23" s="150"/>
      <c r="AKD23" s="150"/>
      <c r="AKE23" s="150"/>
      <c r="AKF23" s="150"/>
      <c r="AKG23" s="150"/>
      <c r="AKH23" s="150"/>
      <c r="AKI23" s="150"/>
      <c r="AKJ23" s="150"/>
      <c r="AKK23" s="150"/>
      <c r="AKL23" s="150"/>
      <c r="AKM23" s="150"/>
      <c r="AKN23" s="150"/>
      <c r="AKO23" s="150"/>
      <c r="AKP23" s="150"/>
      <c r="AKQ23" s="150"/>
      <c r="AKR23" s="150"/>
      <c r="AKS23" s="150"/>
      <c r="AKT23" s="150"/>
      <c r="AKU23" s="150"/>
      <c r="AKV23" s="150"/>
      <c r="AKW23" s="150"/>
      <c r="AKX23" s="150"/>
      <c r="AKY23" s="150"/>
      <c r="AKZ23" s="150"/>
      <c r="ALA23" s="150"/>
      <c r="ALB23" s="150"/>
      <c r="ALC23" s="150"/>
      <c r="ALD23" s="150"/>
      <c r="ALE23" s="150"/>
      <c r="ALF23" s="150"/>
      <c r="ALG23" s="150"/>
      <c r="ALH23" s="150"/>
      <c r="ALI23" s="150"/>
      <c r="ALJ23" s="150"/>
      <c r="ALK23" s="150"/>
      <c r="ALL23" s="150"/>
      <c r="ALM23" s="150"/>
      <c r="ALN23" s="150"/>
      <c r="ALO23" s="150"/>
      <c r="ALP23" s="150"/>
      <c r="ALQ23" s="150"/>
      <c r="ALR23" s="150"/>
      <c r="ALS23" s="150"/>
      <c r="ALT23" s="150"/>
      <c r="ALU23" s="150"/>
      <c r="ALV23" s="150"/>
      <c r="ALW23" s="150"/>
      <c r="ALX23" s="150"/>
      <c r="ALY23" s="150"/>
      <c r="ALZ23" s="150"/>
      <c r="AMA23" s="150"/>
      <c r="AMB23" s="150"/>
      <c r="AMC23" s="150"/>
      <c r="AMD23" s="150"/>
      <c r="AME23" s="150"/>
      <c r="AMF23" s="150"/>
      <c r="AMG23" s="150"/>
      <c r="AMH23" s="150"/>
      <c r="AMI23" s="150"/>
      <c r="AMJ23" s="150"/>
      <c r="AMK23" s="150"/>
      <c r="AML23" s="150"/>
      <c r="AMM23" s="150"/>
      <c r="AMN23" s="150"/>
      <c r="AMO23" s="150"/>
      <c r="AMP23" s="150"/>
      <c r="AMQ23" s="150"/>
      <c r="AMR23" s="150"/>
      <c r="AMS23" s="150"/>
      <c r="AMT23" s="150"/>
      <c r="AMU23" s="150"/>
      <c r="AMV23" s="150"/>
      <c r="AMW23" s="150"/>
      <c r="AMX23" s="150"/>
      <c r="AMY23" s="150"/>
      <c r="AMZ23" s="150"/>
      <c r="ANA23" s="150"/>
      <c r="ANB23" s="150"/>
      <c r="ANC23" s="150"/>
      <c r="AND23" s="150"/>
      <c r="ANE23" s="150"/>
      <c r="ANF23" s="150"/>
      <c r="ANG23" s="150"/>
      <c r="ANH23" s="150"/>
      <c r="ANI23" s="150"/>
      <c r="ANJ23" s="150"/>
      <c r="ANK23" s="150"/>
      <c r="ANL23" s="150"/>
      <c r="ANM23" s="150"/>
      <c r="ANN23" s="150"/>
      <c r="ANO23" s="150"/>
      <c r="ANP23" s="150"/>
      <c r="ANQ23" s="150"/>
      <c r="ANR23" s="150"/>
      <c r="ANS23" s="150"/>
      <c r="ANT23" s="150"/>
      <c r="ANU23" s="150"/>
      <c r="ANV23" s="150"/>
      <c r="ANW23" s="150"/>
      <c r="ANX23" s="150"/>
      <c r="ANY23" s="150"/>
      <c r="ANZ23" s="150"/>
      <c r="AOA23" s="150"/>
      <c r="AOB23" s="150"/>
      <c r="AOC23" s="150"/>
      <c r="AOD23" s="150"/>
      <c r="AOE23" s="150"/>
      <c r="AOF23" s="150"/>
      <c r="AOG23" s="150"/>
      <c r="AOH23" s="150"/>
      <c r="AOI23" s="150"/>
      <c r="AOJ23" s="150"/>
      <c r="AOK23" s="150"/>
      <c r="AOL23" s="150"/>
      <c r="AOM23" s="150"/>
      <c r="AON23" s="150"/>
      <c r="AOO23" s="150"/>
      <c r="AOP23" s="150"/>
      <c r="AOQ23" s="150"/>
      <c r="AOR23" s="150"/>
      <c r="AOS23" s="150"/>
      <c r="AOT23" s="150"/>
      <c r="AOU23" s="150"/>
      <c r="AOV23" s="150"/>
      <c r="AOW23" s="150"/>
      <c r="AOX23" s="150"/>
      <c r="AOY23" s="150"/>
      <c r="AOZ23" s="150"/>
      <c r="APA23" s="150"/>
      <c r="APB23" s="150"/>
      <c r="APC23" s="150"/>
      <c r="APD23" s="150"/>
      <c r="APE23" s="150"/>
      <c r="APF23" s="150"/>
      <c r="APG23" s="150"/>
      <c r="APO23" s="150"/>
      <c r="APP23" s="150"/>
      <c r="APQ23" s="150"/>
      <c r="APR23" s="150"/>
      <c r="APS23" s="150"/>
      <c r="APT23" s="150"/>
      <c r="APU23" s="150"/>
      <c r="APV23" s="150"/>
      <c r="APW23" s="150"/>
      <c r="APX23" s="150"/>
      <c r="APY23" s="150"/>
      <c r="APZ23" s="150"/>
      <c r="AQA23" s="150"/>
      <c r="AQB23" s="150"/>
      <c r="AQC23" s="150"/>
      <c r="AQD23" s="150"/>
      <c r="AQE23" s="150"/>
      <c r="AQF23" s="150"/>
      <c r="AQG23" s="150"/>
      <c r="AQH23" s="150"/>
      <c r="AQI23" s="150"/>
      <c r="AQJ23" s="150"/>
      <c r="AQK23" s="150"/>
      <c r="AQL23" s="150"/>
      <c r="AQM23" s="150"/>
      <c r="AQN23" s="150"/>
      <c r="AQO23" s="150"/>
      <c r="AQP23" s="150"/>
      <c r="AQQ23" s="150"/>
      <c r="AQR23" s="150"/>
      <c r="AQS23" s="150"/>
      <c r="AQT23" s="150"/>
      <c r="AQU23" s="150"/>
      <c r="AQV23" s="150"/>
      <c r="AQW23" s="150"/>
      <c r="AQX23" s="150"/>
      <c r="AQY23" s="150"/>
      <c r="AQZ23" s="150"/>
      <c r="ARA23" s="150"/>
      <c r="ARB23" s="150"/>
      <c r="ARC23" s="150"/>
      <c r="ARD23" s="150"/>
      <c r="ARE23" s="150"/>
      <c r="ARF23" s="150"/>
      <c r="ARG23" s="150"/>
      <c r="ARH23" s="150"/>
      <c r="ARI23" s="150"/>
      <c r="ARJ23" s="150"/>
      <c r="ARK23" s="150"/>
      <c r="ARL23" s="150"/>
      <c r="ARM23" s="150"/>
      <c r="ARN23" s="150"/>
      <c r="ARO23" s="150"/>
      <c r="ARP23" s="150"/>
      <c r="ARQ23" s="150"/>
      <c r="ARR23" s="150"/>
      <c r="ARS23" s="150"/>
      <c r="ART23" s="150"/>
      <c r="ARU23" s="150"/>
      <c r="ARV23" s="150"/>
      <c r="ARW23" s="150"/>
      <c r="ARX23" s="150"/>
      <c r="ARY23" s="150"/>
      <c r="ARZ23" s="150"/>
      <c r="ASA23" s="150"/>
      <c r="ASB23" s="150"/>
      <c r="ASC23" s="150"/>
      <c r="ASD23" s="150"/>
      <c r="ASE23" s="150"/>
      <c r="ASF23" s="150"/>
      <c r="ASG23" s="150"/>
      <c r="ASH23" s="150"/>
      <c r="ASI23" s="150"/>
      <c r="ASJ23" s="150"/>
      <c r="ASK23" s="150"/>
      <c r="ASL23" s="150"/>
      <c r="ASM23" s="150"/>
      <c r="ASN23" s="150"/>
      <c r="ASO23" s="150"/>
      <c r="ASP23" s="150"/>
      <c r="ASQ23" s="150"/>
      <c r="ASR23" s="150"/>
      <c r="ASS23" s="150"/>
      <c r="AST23" s="150"/>
      <c r="ASU23" s="150"/>
      <c r="ASV23" s="150"/>
      <c r="ASW23" s="150"/>
      <c r="ASX23" s="150"/>
      <c r="ASY23" s="150"/>
      <c r="ASZ23" s="150"/>
      <c r="ATA23" s="150"/>
      <c r="ATB23" s="150"/>
      <c r="ATC23" s="150"/>
      <c r="ATD23" s="150"/>
      <c r="ATE23" s="150"/>
      <c r="ATF23" s="150"/>
      <c r="ATG23" s="150"/>
      <c r="ATH23" s="150"/>
      <c r="ATI23" s="150"/>
      <c r="ATJ23" s="150"/>
      <c r="ATK23" s="150"/>
      <c r="ATL23" s="150"/>
      <c r="ATM23" s="150"/>
      <c r="ATN23" s="150"/>
      <c r="ATO23" s="150"/>
      <c r="ATP23" s="150"/>
      <c r="ATQ23" s="150"/>
      <c r="ATR23" s="150"/>
      <c r="ATS23" s="150"/>
      <c r="ATT23" s="150"/>
      <c r="ATU23" s="150"/>
      <c r="ATV23" s="150"/>
      <c r="ATW23" s="150"/>
      <c r="ATX23" s="150"/>
      <c r="ATY23" s="150"/>
      <c r="ATZ23" s="150"/>
      <c r="AUA23" s="150"/>
      <c r="AUB23" s="150"/>
      <c r="AUC23" s="150"/>
      <c r="AUD23" s="150"/>
      <c r="AUE23" s="150"/>
      <c r="AUF23" s="150"/>
      <c r="AUG23" s="150"/>
      <c r="AUH23" s="150"/>
      <c r="AUI23" s="150"/>
      <c r="AUJ23" s="150"/>
      <c r="AUK23" s="150"/>
      <c r="AUL23" s="150"/>
      <c r="AUM23" s="150"/>
      <c r="AUN23" s="150"/>
      <c r="AUO23" s="150"/>
      <c r="AUP23" s="150"/>
      <c r="AUQ23" s="150"/>
      <c r="AUR23" s="150"/>
      <c r="AUS23" s="150"/>
      <c r="AUT23" s="150"/>
      <c r="AUU23" s="150"/>
      <c r="AUV23" s="150"/>
      <c r="AUW23" s="150"/>
      <c r="AUX23" s="150"/>
      <c r="AUY23" s="150"/>
      <c r="AUZ23" s="150"/>
      <c r="AVA23" s="150"/>
      <c r="AVB23" s="150"/>
      <c r="AVC23" s="150"/>
      <c r="AVD23" s="150"/>
      <c r="AVE23" s="150"/>
      <c r="AVF23" s="150"/>
      <c r="AVG23" s="150"/>
      <c r="AVH23" s="150"/>
      <c r="AVI23" s="150"/>
      <c r="AVJ23" s="150"/>
      <c r="AVK23" s="150"/>
      <c r="AVL23" s="150"/>
      <c r="AVM23" s="150"/>
      <c r="AVN23" s="150"/>
      <c r="AVO23" s="150"/>
      <c r="AVP23" s="150"/>
      <c r="AVQ23" s="150"/>
      <c r="AVR23" s="150"/>
      <c r="AVS23" s="150"/>
      <c r="AVT23" s="150"/>
      <c r="AVU23" s="150"/>
      <c r="AVV23" s="150"/>
      <c r="AVW23" s="150"/>
      <c r="AVX23" s="150"/>
      <c r="AVY23" s="150"/>
      <c r="AVZ23" s="150"/>
      <c r="AWA23" s="150"/>
      <c r="AWB23" s="150"/>
      <c r="AWC23" s="150"/>
      <c r="AWD23" s="150"/>
      <c r="AWE23" s="150"/>
      <c r="AWF23" s="150"/>
      <c r="AWG23" s="150"/>
      <c r="AWH23" s="150"/>
      <c r="AWI23" s="150"/>
      <c r="AWJ23" s="150"/>
      <c r="AWK23" s="150"/>
      <c r="AWL23" s="150"/>
      <c r="AWM23" s="150"/>
      <c r="AWN23" s="150"/>
      <c r="AWO23" s="150"/>
      <c r="AWP23" s="150"/>
      <c r="AWQ23" s="150"/>
      <c r="AWR23" s="150"/>
      <c r="AWS23" s="150"/>
      <c r="AWT23" s="150"/>
      <c r="AWU23" s="150"/>
      <c r="AWV23" s="150"/>
      <c r="AWW23" s="150"/>
      <c r="AWX23" s="150"/>
      <c r="AWY23" s="150"/>
      <c r="AWZ23" s="150"/>
      <c r="AXA23" s="150"/>
      <c r="AXB23" s="150"/>
      <c r="AXC23" s="150"/>
      <c r="AXD23" s="150"/>
      <c r="AXE23" s="150"/>
      <c r="AXF23" s="150"/>
      <c r="AXG23" s="150"/>
      <c r="AXH23" s="150"/>
      <c r="AXI23" s="150"/>
      <c r="AXJ23" s="150"/>
      <c r="AXK23" s="150"/>
      <c r="AXL23" s="150"/>
      <c r="AXM23" s="150"/>
      <c r="AXN23" s="150"/>
      <c r="AXO23" s="150"/>
      <c r="AXP23" s="150"/>
      <c r="AXQ23" s="150"/>
      <c r="AXR23" s="150"/>
      <c r="AXS23" s="150"/>
      <c r="AXT23" s="150"/>
      <c r="AXU23" s="150"/>
      <c r="AXV23" s="150"/>
      <c r="AXW23" s="150"/>
      <c r="AXX23" s="150"/>
      <c r="AXY23" s="150"/>
      <c r="AXZ23" s="150"/>
      <c r="AYA23" s="150"/>
      <c r="AYB23" s="150"/>
      <c r="AYC23" s="150"/>
      <c r="AYD23" s="150"/>
      <c r="AYE23" s="150"/>
      <c r="AYF23" s="150"/>
      <c r="AYG23" s="150"/>
      <c r="AYH23" s="150"/>
      <c r="AYI23" s="150"/>
      <c r="AYJ23" s="150"/>
      <c r="AYK23" s="150"/>
      <c r="AYL23" s="150"/>
      <c r="AYM23" s="150"/>
      <c r="AYN23" s="150"/>
      <c r="AYO23" s="150"/>
      <c r="AYP23" s="150"/>
      <c r="AYQ23" s="150"/>
      <c r="AYR23" s="150"/>
      <c r="AYS23" s="150"/>
      <c r="AYT23" s="150"/>
      <c r="AYU23" s="150"/>
      <c r="AYV23" s="150"/>
      <c r="AYW23" s="150"/>
      <c r="AYX23" s="150"/>
      <c r="AYY23" s="150"/>
      <c r="AYZ23" s="150"/>
      <c r="AZA23" s="150"/>
      <c r="AZB23" s="150"/>
      <c r="AZC23" s="150"/>
      <c r="AZD23" s="150"/>
      <c r="AZE23" s="150"/>
      <c r="AZF23" s="150"/>
      <c r="AZG23" s="150"/>
      <c r="AZH23" s="150"/>
      <c r="AZI23" s="150"/>
      <c r="AZJ23" s="150"/>
      <c r="AZK23" s="150"/>
      <c r="AZL23" s="150"/>
      <c r="AZM23" s="150"/>
      <c r="AZN23" s="150"/>
      <c r="AZO23" s="150"/>
      <c r="AZP23" s="150"/>
      <c r="AZQ23" s="150"/>
      <c r="AZR23" s="150"/>
      <c r="AZS23" s="150"/>
      <c r="AZT23" s="150"/>
      <c r="AZU23" s="150"/>
      <c r="AZV23" s="150"/>
      <c r="AZW23" s="150"/>
      <c r="AZX23" s="150"/>
      <c r="AZY23" s="150"/>
      <c r="AZZ23" s="150"/>
      <c r="BAA23" s="150"/>
      <c r="BAB23" s="150"/>
      <c r="BAC23" s="150"/>
      <c r="BAD23" s="150"/>
      <c r="BAE23" s="150"/>
      <c r="BAF23" s="150"/>
      <c r="BAG23" s="150"/>
      <c r="BAH23" s="150"/>
      <c r="BAI23" s="150"/>
      <c r="BAJ23" s="150"/>
      <c r="BAK23" s="150"/>
      <c r="BAL23" s="150"/>
      <c r="BAM23" s="150"/>
      <c r="BAN23" s="150"/>
      <c r="BAO23" s="150"/>
      <c r="BAP23" s="150"/>
      <c r="BAQ23" s="150"/>
      <c r="BAR23" s="150"/>
      <c r="BAS23" s="150"/>
      <c r="BAT23" s="150"/>
      <c r="BAU23" s="150"/>
      <c r="BAV23" s="150"/>
      <c r="BAW23" s="150"/>
      <c r="BAX23" s="150"/>
      <c r="BAY23" s="150"/>
      <c r="BAZ23" s="150"/>
      <c r="BBA23" s="150"/>
      <c r="BBB23" s="150"/>
      <c r="BBC23" s="150"/>
      <c r="BBD23" s="150"/>
      <c r="BBE23" s="150"/>
      <c r="BBF23" s="150"/>
      <c r="BBG23" s="150"/>
      <c r="BBH23" s="150"/>
      <c r="BBI23" s="150"/>
      <c r="BBJ23" s="150"/>
      <c r="BBK23" s="150"/>
      <c r="BBL23" s="150"/>
      <c r="BBM23" s="150"/>
      <c r="BBN23" s="150"/>
      <c r="BBO23" s="150"/>
      <c r="BBP23" s="150"/>
      <c r="BBQ23" s="150"/>
      <c r="BBR23" s="150"/>
      <c r="BBS23" s="150"/>
      <c r="BBT23" s="150"/>
      <c r="BBU23" s="150"/>
      <c r="BBV23" s="150"/>
      <c r="BBW23" s="150"/>
      <c r="BBX23" s="150"/>
      <c r="BBY23" s="150"/>
      <c r="BBZ23" s="150"/>
      <c r="BCA23" s="150"/>
      <c r="BCB23" s="150"/>
      <c r="BCC23" s="150"/>
      <c r="BCD23" s="150"/>
      <c r="BCE23" s="150"/>
      <c r="BCF23" s="150"/>
      <c r="BCG23" s="150"/>
      <c r="BCH23" s="150"/>
      <c r="BCI23" s="150"/>
      <c r="BCJ23" s="150"/>
      <c r="BCK23" s="150"/>
      <c r="BCL23" s="150"/>
      <c r="BCM23" s="150"/>
      <c r="BCN23" s="150"/>
      <c r="BCO23" s="150"/>
      <c r="BCP23" s="150"/>
      <c r="BCQ23" s="150"/>
      <c r="BCR23" s="150"/>
      <c r="BCS23" s="150"/>
      <c r="BCT23" s="150"/>
      <c r="BCU23" s="150"/>
      <c r="BCV23" s="150"/>
      <c r="BCW23" s="150"/>
      <c r="BCX23" s="150"/>
      <c r="BCY23" s="150"/>
      <c r="BCZ23" s="150"/>
      <c r="BDA23" s="150"/>
      <c r="BDB23" s="150"/>
      <c r="BDC23" s="150"/>
      <c r="BDD23" s="150"/>
      <c r="BDE23" s="150"/>
      <c r="BDF23" s="150"/>
      <c r="BDG23" s="150"/>
      <c r="BDH23" s="150"/>
      <c r="BDI23" s="150"/>
      <c r="BDJ23" s="150"/>
      <c r="BDK23" s="150"/>
      <c r="BDL23" s="150"/>
      <c r="BDM23" s="150"/>
      <c r="BDN23" s="150"/>
      <c r="BDO23" s="150"/>
      <c r="BDP23" s="150"/>
      <c r="BDQ23" s="150"/>
      <c r="BDR23" s="150"/>
      <c r="BDS23" s="150"/>
      <c r="BDT23" s="150"/>
      <c r="BDU23" s="150"/>
      <c r="BDV23" s="150"/>
      <c r="BDW23" s="150"/>
      <c r="BDX23" s="150"/>
      <c r="BDY23" s="150"/>
      <c r="BDZ23" s="150"/>
      <c r="BEA23" s="150"/>
      <c r="BEB23" s="150"/>
      <c r="BEC23" s="150"/>
      <c r="BED23" s="150"/>
      <c r="BEE23" s="150"/>
      <c r="BEF23" s="150"/>
      <c r="BEG23" s="150"/>
      <c r="BEH23" s="150"/>
      <c r="BEI23" s="150"/>
      <c r="BEJ23" s="150"/>
      <c r="BEK23" s="150"/>
      <c r="BEL23" s="150"/>
      <c r="BEM23" s="150"/>
      <c r="BEN23" s="150"/>
      <c r="BEO23" s="150"/>
      <c r="BEP23" s="150"/>
      <c r="BEQ23" s="150"/>
      <c r="BER23" s="150"/>
      <c r="BES23" s="150"/>
      <c r="BET23" s="150"/>
      <c r="BEU23" s="150"/>
      <c r="BEV23" s="150"/>
      <c r="BEW23" s="150"/>
      <c r="BEX23" s="150"/>
      <c r="BEY23" s="150"/>
      <c r="BEZ23" s="150"/>
      <c r="BFA23" s="150"/>
      <c r="BFB23" s="150"/>
      <c r="BFC23" s="150"/>
      <c r="BFD23" s="150"/>
      <c r="BFE23" s="150"/>
      <c r="BFF23" s="150"/>
      <c r="BFG23" s="150"/>
      <c r="BFH23" s="150"/>
      <c r="BFI23" s="150"/>
      <c r="BFJ23" s="150"/>
      <c r="BFK23" s="150"/>
      <c r="BFL23" s="150"/>
      <c r="BFM23" s="150"/>
      <c r="BFN23" s="150"/>
      <c r="BFO23" s="150"/>
      <c r="BFP23" s="150"/>
      <c r="BFQ23" s="150"/>
      <c r="BFR23" s="150"/>
      <c r="BFS23" s="150"/>
      <c r="BFT23" s="150"/>
      <c r="BFU23" s="150"/>
      <c r="BFV23" s="150"/>
      <c r="BFW23" s="150"/>
      <c r="BFX23" s="150"/>
      <c r="BFY23" s="150"/>
      <c r="BFZ23" s="150"/>
      <c r="BGA23" s="150"/>
      <c r="BGB23" s="150"/>
      <c r="BGC23" s="150"/>
      <c r="BGD23" s="150"/>
      <c r="BGE23" s="150"/>
      <c r="BGF23" s="150"/>
      <c r="BGG23" s="150"/>
      <c r="BGH23" s="150"/>
      <c r="BGI23" s="150"/>
      <c r="BGJ23" s="150"/>
      <c r="BGK23" s="150"/>
      <c r="BGL23" s="150"/>
      <c r="BGM23" s="150"/>
      <c r="BGN23" s="150"/>
      <c r="BGO23" s="150"/>
      <c r="BGP23" s="150"/>
      <c r="BGQ23" s="150"/>
      <c r="BGR23" s="150"/>
      <c r="BGS23" s="150"/>
      <c r="BGT23" s="150"/>
      <c r="BGU23" s="150"/>
      <c r="BGV23" s="150"/>
      <c r="BGW23" s="150"/>
      <c r="BGX23" s="150"/>
      <c r="BGY23" s="150"/>
      <c r="BGZ23" s="150"/>
      <c r="BHA23" s="150"/>
      <c r="BHB23" s="150"/>
      <c r="BHC23" s="150"/>
      <c r="BHD23" s="150"/>
      <c r="BHE23" s="150"/>
      <c r="BHF23" s="150"/>
      <c r="BHG23" s="150"/>
      <c r="BHH23" s="150"/>
      <c r="BHI23" s="150"/>
      <c r="BHJ23" s="150"/>
      <c r="BHK23" s="150"/>
      <c r="BHL23" s="150"/>
      <c r="BHM23" s="150"/>
      <c r="BHN23" s="150"/>
      <c r="BHO23" s="150"/>
      <c r="BHP23" s="150"/>
      <c r="BHQ23" s="150"/>
      <c r="BHR23" s="150"/>
      <c r="BHS23" s="150"/>
      <c r="BHT23" s="150"/>
      <c r="BHU23" s="150"/>
      <c r="BHV23" s="150"/>
      <c r="BHW23" s="150"/>
      <c r="BHX23" s="150"/>
      <c r="BHY23" s="150"/>
      <c r="BHZ23" s="150"/>
      <c r="BIA23" s="150"/>
      <c r="BIB23" s="150"/>
      <c r="BIC23" s="150"/>
      <c r="BID23" s="150"/>
      <c r="BIE23" s="150"/>
      <c r="BIF23" s="150"/>
      <c r="BIG23" s="150"/>
      <c r="BIH23" s="150"/>
      <c r="BII23" s="150"/>
      <c r="BIJ23" s="150"/>
      <c r="BIK23" s="150"/>
      <c r="BIL23" s="150"/>
      <c r="BIM23" s="150"/>
      <c r="BIN23" s="150"/>
      <c r="BIO23" s="150"/>
      <c r="BIP23" s="150"/>
      <c r="BIQ23" s="150"/>
      <c r="BIR23" s="150"/>
      <c r="BIS23" s="150"/>
      <c r="BIT23" s="150"/>
      <c r="BIU23" s="150"/>
      <c r="BIV23" s="150"/>
      <c r="BIW23" s="150"/>
      <c r="BIX23" s="150"/>
      <c r="BIY23" s="150"/>
      <c r="BIZ23" s="150"/>
      <c r="BJA23" s="150"/>
      <c r="BJB23" s="150"/>
      <c r="BJC23" s="150"/>
      <c r="BJD23" s="150"/>
      <c r="BJE23" s="150"/>
      <c r="BJF23" s="150"/>
      <c r="BJG23" s="150"/>
      <c r="BJH23" s="150"/>
      <c r="BJI23" s="150"/>
      <c r="BJJ23" s="150"/>
      <c r="BJK23" s="150"/>
      <c r="BJL23" s="150"/>
      <c r="BJM23" s="150"/>
      <c r="BJN23" s="150"/>
      <c r="BJO23" s="150"/>
      <c r="BJP23" s="150"/>
      <c r="BJQ23" s="150"/>
      <c r="BJR23" s="150"/>
      <c r="BJS23" s="150"/>
      <c r="BJT23" s="150"/>
      <c r="BJU23" s="150"/>
      <c r="BJV23" s="150"/>
      <c r="BJW23" s="150"/>
      <c r="BJX23" s="150"/>
      <c r="BJY23" s="150"/>
      <c r="BJZ23" s="150"/>
      <c r="BKA23" s="150"/>
      <c r="BKB23" s="150"/>
      <c r="BKC23" s="150"/>
      <c r="BKD23" s="150"/>
      <c r="BKE23" s="150"/>
      <c r="BKF23" s="150"/>
      <c r="BKG23" s="150"/>
      <c r="BKH23" s="150"/>
      <c r="BKI23" s="150"/>
      <c r="BKJ23" s="150"/>
      <c r="BKK23" s="150"/>
      <c r="BKL23" s="150"/>
      <c r="BKM23" s="150"/>
      <c r="BKN23" s="150"/>
      <c r="BKO23" s="150"/>
      <c r="BKP23" s="150"/>
      <c r="BKQ23" s="150"/>
      <c r="BKR23" s="150"/>
      <c r="BKS23" s="150"/>
      <c r="BKT23" s="150"/>
      <c r="BKU23" s="150"/>
      <c r="BKV23" s="150"/>
      <c r="BKW23" s="150"/>
      <c r="BKX23" s="150"/>
      <c r="BKY23" s="150"/>
      <c r="BKZ23" s="150"/>
      <c r="BLA23" s="150"/>
      <c r="BLB23" s="150"/>
      <c r="BLC23" s="150"/>
      <c r="BLD23" s="150"/>
      <c r="BLE23" s="150"/>
      <c r="BLF23" s="150"/>
      <c r="BLG23" s="150"/>
      <c r="BLH23" s="150"/>
      <c r="BLI23" s="150"/>
      <c r="BLJ23" s="150"/>
      <c r="BLK23" s="150"/>
      <c r="BLL23" s="150"/>
      <c r="BLM23" s="150"/>
      <c r="BLN23" s="150"/>
      <c r="BLO23" s="150"/>
      <c r="BLP23" s="150"/>
      <c r="BLQ23" s="150"/>
      <c r="BLR23" s="150"/>
      <c r="BLS23" s="150"/>
      <c r="BLT23" s="150"/>
      <c r="BLU23" s="150"/>
      <c r="BLV23" s="150"/>
      <c r="BLW23" s="150"/>
      <c r="BLX23" s="150"/>
      <c r="BLY23" s="150"/>
      <c r="BLZ23" s="150"/>
      <c r="BMA23" s="150"/>
      <c r="BMB23" s="150"/>
      <c r="BMC23" s="150"/>
      <c r="BMD23" s="150"/>
      <c r="BME23" s="150"/>
      <c r="BMF23" s="150"/>
      <c r="BMG23" s="150"/>
      <c r="BMH23" s="150"/>
      <c r="BMI23" s="150"/>
      <c r="BMJ23" s="150"/>
      <c r="BMK23" s="150"/>
      <c r="BML23" s="150"/>
      <c r="BMM23" s="150"/>
      <c r="BMN23" s="150"/>
      <c r="BMO23" s="150"/>
      <c r="BMP23" s="150"/>
      <c r="BMQ23" s="150"/>
      <c r="BMR23" s="150"/>
      <c r="BMS23" s="150"/>
      <c r="BMT23" s="150"/>
      <c r="BMU23" s="150"/>
      <c r="BMV23" s="150"/>
      <c r="BMW23" s="150"/>
      <c r="BMX23" s="150"/>
      <c r="BMY23" s="150"/>
      <c r="BMZ23" s="150"/>
      <c r="BNA23" s="150"/>
      <c r="BNB23" s="150"/>
      <c r="BNC23" s="150"/>
      <c r="BND23" s="150"/>
      <c r="BNE23" s="150"/>
      <c r="BNF23" s="150"/>
      <c r="BNG23" s="150"/>
      <c r="BNH23" s="150"/>
      <c r="BNI23" s="150"/>
      <c r="BNJ23" s="150"/>
      <c r="BNK23" s="150"/>
      <c r="BNL23" s="150"/>
      <c r="BNM23" s="150"/>
      <c r="BNN23" s="150"/>
      <c r="BNO23" s="150"/>
      <c r="BNP23" s="150"/>
      <c r="BNQ23" s="150"/>
      <c r="BNR23" s="150"/>
      <c r="BNS23" s="150"/>
      <c r="BNT23" s="150"/>
      <c r="BNU23" s="150"/>
      <c r="BNV23" s="150"/>
      <c r="BNW23" s="150"/>
      <c r="BNX23" s="150"/>
      <c r="BNY23" s="150"/>
      <c r="BNZ23" s="150"/>
      <c r="BOA23" s="150"/>
      <c r="BOB23" s="150"/>
      <c r="BOC23" s="150"/>
      <c r="BOD23" s="150"/>
      <c r="BOE23" s="150"/>
      <c r="BOF23" s="150"/>
      <c r="BOG23" s="150"/>
      <c r="BOH23" s="150"/>
      <c r="BOI23" s="150"/>
      <c r="BOJ23" s="150"/>
      <c r="BOK23" s="150"/>
      <c r="BOL23" s="150"/>
      <c r="BOM23" s="150"/>
      <c r="BON23" s="150"/>
      <c r="BOO23" s="150"/>
      <c r="BOP23" s="150"/>
      <c r="BOQ23" s="150"/>
      <c r="BOR23" s="150"/>
      <c r="BOS23" s="150"/>
      <c r="BOT23" s="150"/>
      <c r="BOU23" s="150"/>
      <c r="BOV23" s="150"/>
      <c r="BOW23" s="150"/>
      <c r="BOX23" s="150"/>
      <c r="BOY23" s="150"/>
      <c r="BOZ23" s="150"/>
      <c r="BPA23" s="150"/>
      <c r="BPB23" s="150"/>
      <c r="BPC23" s="150"/>
      <c r="BPD23" s="150"/>
      <c r="BPE23" s="150"/>
      <c r="BPF23" s="150"/>
      <c r="BPG23" s="150"/>
      <c r="BPH23" s="150"/>
      <c r="BPI23" s="150"/>
      <c r="BPJ23" s="150"/>
      <c r="BPK23" s="150"/>
      <c r="BPL23" s="150"/>
      <c r="BPM23" s="150"/>
      <c r="BPN23" s="150"/>
      <c r="BPO23" s="150"/>
      <c r="BPP23" s="150"/>
      <c r="BPQ23" s="150"/>
      <c r="BPR23" s="150"/>
      <c r="BPS23" s="150"/>
      <c r="BPT23" s="150"/>
      <c r="BPU23" s="150"/>
      <c r="BPV23" s="150"/>
      <c r="BPW23" s="150"/>
      <c r="BPX23" s="150"/>
      <c r="BPY23" s="150"/>
      <c r="BPZ23" s="150"/>
      <c r="BQA23" s="150"/>
      <c r="BQB23" s="150"/>
      <c r="BQC23" s="150"/>
      <c r="BQD23" s="150"/>
      <c r="BQE23" s="150"/>
      <c r="BQF23" s="150"/>
      <c r="BQG23" s="150"/>
      <c r="BQH23" s="150"/>
      <c r="BQI23" s="150"/>
      <c r="BQJ23" s="150"/>
      <c r="BQK23" s="150"/>
      <c r="BQL23" s="150"/>
      <c r="BQM23" s="150"/>
      <c r="BQN23" s="150"/>
      <c r="BQO23" s="150"/>
      <c r="BQP23" s="150"/>
      <c r="BQQ23" s="150"/>
      <c r="BQR23" s="150"/>
      <c r="BQS23" s="150"/>
      <c r="BQT23" s="150"/>
      <c r="BQU23" s="150"/>
      <c r="BQV23" s="150"/>
      <c r="BQW23" s="150"/>
      <c r="BQX23" s="150"/>
      <c r="BQY23" s="150"/>
      <c r="BQZ23" s="150"/>
      <c r="BRA23" s="150"/>
      <c r="BRB23" s="150"/>
      <c r="BRC23" s="150"/>
      <c r="BRD23" s="150"/>
      <c r="BRE23" s="150"/>
      <c r="BRF23" s="150"/>
      <c r="BRG23" s="150"/>
      <c r="BRH23" s="150"/>
      <c r="BRI23" s="150"/>
      <c r="BRJ23" s="150"/>
      <c r="BRK23" s="150"/>
      <c r="BRL23" s="150"/>
      <c r="BRM23" s="150"/>
      <c r="BRN23" s="150"/>
      <c r="BRO23" s="150"/>
      <c r="BRP23" s="150"/>
      <c r="BRQ23" s="150"/>
      <c r="BRR23" s="150"/>
      <c r="BRS23" s="150"/>
      <c r="BRT23" s="150"/>
      <c r="BRU23" s="150"/>
      <c r="BRV23" s="150"/>
      <c r="BRW23" s="150"/>
      <c r="BRX23" s="150"/>
      <c r="BRY23" s="150"/>
      <c r="BRZ23" s="150"/>
      <c r="BSA23" s="150"/>
      <c r="BSB23" s="150"/>
      <c r="BSC23" s="150"/>
      <c r="BSD23" s="150"/>
      <c r="BSE23" s="150"/>
      <c r="BSF23" s="150"/>
      <c r="BSG23" s="150"/>
      <c r="BSH23" s="150"/>
      <c r="BSI23" s="150"/>
      <c r="BSJ23" s="150"/>
      <c r="BSK23" s="150"/>
      <c r="BSL23" s="150"/>
      <c r="BSM23" s="150"/>
      <c r="BSN23" s="150"/>
      <c r="BSO23" s="150"/>
      <c r="BSP23" s="150"/>
      <c r="BSQ23" s="150"/>
      <c r="BSR23" s="150"/>
      <c r="BSS23" s="150"/>
      <c r="BST23" s="150"/>
      <c r="BSU23" s="150"/>
      <c r="BSV23" s="150"/>
      <c r="BSW23" s="150"/>
      <c r="BSX23" s="150"/>
      <c r="BSY23" s="150"/>
      <c r="BSZ23" s="150"/>
      <c r="BTA23" s="150"/>
      <c r="BTB23" s="150"/>
      <c r="BTC23" s="150"/>
      <c r="BTD23" s="150"/>
      <c r="BTE23" s="150"/>
      <c r="BTF23" s="150"/>
      <c r="BTG23" s="150"/>
      <c r="BTH23" s="150"/>
      <c r="BTI23" s="150"/>
      <c r="BTJ23" s="150"/>
      <c r="BTK23" s="150"/>
      <c r="BTL23" s="150"/>
      <c r="BTM23" s="150"/>
      <c r="BTN23" s="150"/>
      <c r="BTO23" s="150"/>
      <c r="BTP23" s="150"/>
      <c r="BTQ23" s="150"/>
      <c r="BTR23" s="150"/>
      <c r="BTS23" s="150"/>
      <c r="BTT23" s="150"/>
      <c r="BTU23" s="150"/>
      <c r="BTV23" s="150"/>
      <c r="BTW23" s="150"/>
      <c r="BTX23" s="150"/>
      <c r="BTY23" s="150"/>
      <c r="BTZ23" s="150"/>
      <c r="BUA23" s="150"/>
      <c r="BUB23" s="150"/>
      <c r="BUC23" s="150"/>
      <c r="BUD23" s="150"/>
      <c r="BUE23" s="150"/>
      <c r="BUF23" s="150"/>
      <c r="BUG23" s="150"/>
      <c r="BUH23" s="150"/>
      <c r="BUI23" s="150"/>
      <c r="BUJ23" s="150"/>
      <c r="BUK23" s="150"/>
      <c r="BUL23" s="150"/>
      <c r="BUM23" s="150"/>
      <c r="BUN23" s="150"/>
      <c r="BUO23" s="150"/>
      <c r="BUP23" s="150"/>
      <c r="BUQ23" s="150"/>
      <c r="BUR23" s="150"/>
      <c r="BUS23" s="150"/>
      <c r="BUT23" s="150"/>
      <c r="BUU23" s="150"/>
      <c r="BUV23" s="150"/>
      <c r="BUW23" s="150"/>
      <c r="BUX23" s="150"/>
      <c r="BUY23" s="150"/>
      <c r="BUZ23" s="150"/>
      <c r="BVA23" s="150"/>
      <c r="BVB23" s="150"/>
      <c r="BVC23" s="150"/>
      <c r="BVD23" s="150"/>
      <c r="BVE23" s="150"/>
      <c r="BVF23" s="150"/>
      <c r="BVG23" s="150"/>
      <c r="BVH23" s="150"/>
      <c r="BVI23" s="150"/>
      <c r="BVJ23" s="150"/>
      <c r="BVK23" s="150"/>
      <c r="BVL23" s="150"/>
      <c r="BVM23" s="150"/>
      <c r="BVN23" s="150"/>
      <c r="BVO23" s="150"/>
      <c r="BVP23" s="150"/>
      <c r="BVQ23" s="150"/>
      <c r="BVR23" s="150"/>
      <c r="BVS23" s="150"/>
      <c r="BVT23" s="150"/>
      <c r="BVU23" s="150"/>
      <c r="BVV23" s="150"/>
      <c r="BVW23" s="150"/>
      <c r="BVX23" s="150"/>
      <c r="BVY23" s="150"/>
      <c r="BVZ23" s="150"/>
      <c r="BWA23" s="150"/>
      <c r="BWB23" s="150"/>
      <c r="BWC23" s="150"/>
      <c r="BWD23" s="150"/>
      <c r="BWE23" s="150"/>
      <c r="BWF23" s="150"/>
      <c r="BWG23" s="150"/>
      <c r="BWH23" s="150"/>
      <c r="BWI23" s="150"/>
      <c r="BWJ23" s="150"/>
      <c r="BWK23" s="150"/>
      <c r="BWL23" s="150"/>
      <c r="BWM23" s="150"/>
      <c r="BWN23" s="150"/>
      <c r="BWO23" s="150"/>
      <c r="BWP23" s="150"/>
      <c r="BWQ23" s="150"/>
      <c r="BWR23" s="150"/>
      <c r="BWS23" s="150"/>
      <c r="BWT23" s="150"/>
      <c r="BWU23" s="150"/>
      <c r="BWV23" s="150"/>
      <c r="BWW23" s="150"/>
      <c r="BWX23" s="150"/>
      <c r="BWY23" s="150"/>
      <c r="BWZ23" s="150"/>
      <c r="BXA23" s="150"/>
      <c r="BXB23" s="150"/>
      <c r="BXC23" s="150"/>
      <c r="BXD23" s="150"/>
      <c r="BXE23" s="150"/>
      <c r="BXF23" s="150"/>
      <c r="BXG23" s="150"/>
      <c r="BXH23" s="150"/>
      <c r="BXI23" s="150"/>
      <c r="BXJ23" s="150"/>
      <c r="BXK23" s="150"/>
      <c r="BXL23" s="150"/>
      <c r="BXM23" s="150"/>
      <c r="BXN23" s="150"/>
      <c r="BXO23" s="150"/>
      <c r="BXP23" s="150"/>
      <c r="BXQ23" s="150"/>
      <c r="BXR23" s="150"/>
      <c r="BXS23" s="150"/>
      <c r="BXT23" s="150"/>
      <c r="BXU23" s="150"/>
      <c r="BXV23" s="150"/>
      <c r="BXW23" s="150"/>
      <c r="BXX23" s="150"/>
      <c r="BXY23" s="150"/>
      <c r="BXZ23" s="150"/>
      <c r="BYA23" s="150"/>
      <c r="BYB23" s="150"/>
      <c r="BYC23" s="150"/>
      <c r="BYD23" s="150"/>
      <c r="BYE23" s="150"/>
      <c r="BYF23" s="150"/>
      <c r="BYG23" s="150"/>
      <c r="BYH23" s="150"/>
      <c r="BYI23" s="150"/>
      <c r="BYJ23" s="150"/>
      <c r="BYK23" s="150"/>
      <c r="BYL23" s="150"/>
      <c r="BYM23" s="150"/>
      <c r="BYN23" s="150"/>
      <c r="BYO23" s="150"/>
      <c r="BYP23" s="150"/>
      <c r="BYQ23" s="150"/>
      <c r="BYR23" s="150"/>
      <c r="BYS23" s="150"/>
      <c r="BYT23" s="150"/>
      <c r="BYU23" s="150"/>
      <c r="BYV23" s="150"/>
      <c r="BYW23" s="150"/>
      <c r="BYX23" s="150"/>
      <c r="BYY23" s="150"/>
      <c r="BYZ23" s="150"/>
      <c r="BZA23" s="150"/>
      <c r="BZB23" s="150"/>
      <c r="BZC23" s="150"/>
      <c r="BZD23" s="150"/>
      <c r="BZE23" s="150"/>
      <c r="BZF23" s="150"/>
      <c r="BZG23" s="150"/>
      <c r="BZH23" s="150"/>
      <c r="BZI23" s="150"/>
      <c r="BZJ23" s="150"/>
      <c r="BZK23" s="150"/>
      <c r="BZL23" s="150"/>
      <c r="BZM23" s="150"/>
      <c r="BZN23" s="150"/>
      <c r="BZO23" s="150"/>
      <c r="BZP23" s="150"/>
      <c r="BZQ23" s="150"/>
      <c r="BZR23" s="150"/>
      <c r="BZS23" s="150"/>
      <c r="BZT23" s="150"/>
      <c r="BZU23" s="150"/>
      <c r="BZV23" s="150"/>
      <c r="BZW23" s="150"/>
      <c r="BZX23" s="150"/>
      <c r="BZY23" s="150"/>
      <c r="BZZ23" s="150"/>
      <c r="CAA23" s="150"/>
      <c r="CAB23" s="150"/>
      <c r="CAC23" s="150"/>
      <c r="CAD23" s="150"/>
      <c r="CAE23" s="150"/>
      <c r="CAF23" s="150"/>
      <c r="CAG23" s="150"/>
      <c r="CAH23" s="150"/>
      <c r="CAI23" s="150"/>
      <c r="CAJ23" s="150"/>
      <c r="CAK23" s="150"/>
      <c r="CAL23" s="150"/>
      <c r="CAM23" s="150"/>
      <c r="CAN23" s="150"/>
      <c r="CAO23" s="150"/>
      <c r="CAP23" s="150"/>
      <c r="CAQ23" s="150"/>
      <c r="CAR23" s="150"/>
      <c r="CAS23" s="150"/>
      <c r="CAT23" s="150"/>
      <c r="CAU23" s="150"/>
      <c r="CAV23" s="150"/>
      <c r="CAW23" s="150"/>
      <c r="CAX23" s="150"/>
      <c r="CAY23" s="150"/>
      <c r="CAZ23" s="150"/>
      <c r="CBA23" s="150"/>
      <c r="CBB23" s="150"/>
      <c r="CBC23" s="150"/>
      <c r="CBD23" s="150"/>
      <c r="CBE23" s="150"/>
      <c r="CBF23" s="150"/>
      <c r="CBG23" s="150"/>
      <c r="CBH23" s="150"/>
      <c r="CBI23" s="150"/>
      <c r="CBJ23" s="150"/>
      <c r="CBK23" s="150"/>
      <c r="CBL23" s="150"/>
      <c r="CBM23" s="150"/>
      <c r="CBN23" s="150"/>
      <c r="CBO23" s="150"/>
      <c r="CBP23" s="150"/>
      <c r="CBQ23" s="150"/>
      <c r="CBR23" s="150"/>
      <c r="CBS23" s="150"/>
      <c r="CBT23" s="150"/>
      <c r="CBU23" s="150"/>
      <c r="CBV23" s="150"/>
      <c r="CBW23" s="150"/>
      <c r="CBX23" s="150"/>
      <c r="CBY23" s="150"/>
      <c r="CBZ23" s="150"/>
      <c r="CCA23" s="150"/>
      <c r="CCB23" s="150"/>
      <c r="CCC23" s="150"/>
      <c r="CCD23" s="150"/>
      <c r="CCE23" s="150"/>
      <c r="CCF23" s="150"/>
      <c r="CCG23" s="150"/>
      <c r="CCH23" s="150"/>
      <c r="CCI23" s="150"/>
      <c r="CCJ23" s="150"/>
      <c r="CCK23" s="150"/>
      <c r="CCL23" s="150"/>
      <c r="CCM23" s="150"/>
      <c r="CCN23" s="150"/>
      <c r="CCO23" s="150"/>
      <c r="CCP23" s="150"/>
      <c r="CCQ23" s="150"/>
      <c r="CCR23" s="150"/>
      <c r="CCS23" s="150"/>
      <c r="CCT23" s="150"/>
      <c r="CCU23" s="150"/>
      <c r="CCV23" s="150"/>
      <c r="CCW23" s="150"/>
      <c r="CCX23" s="150"/>
      <c r="CCY23" s="150"/>
      <c r="CCZ23" s="150"/>
      <c r="CDA23" s="150"/>
      <c r="CDB23" s="150"/>
      <c r="CDC23" s="150"/>
      <c r="CDD23" s="150"/>
      <c r="CDE23" s="150"/>
      <c r="CDF23" s="150"/>
      <c r="CDG23" s="150"/>
      <c r="CDH23" s="150"/>
      <c r="CDI23" s="150"/>
      <c r="CDJ23" s="150"/>
      <c r="CDK23" s="150"/>
      <c r="CDL23" s="150"/>
      <c r="CDM23" s="150"/>
      <c r="CDN23" s="150"/>
      <c r="CDO23" s="150"/>
      <c r="CDP23" s="150"/>
      <c r="CDQ23" s="150"/>
      <c r="CDR23" s="150"/>
      <c r="CDS23" s="150"/>
      <c r="CDT23" s="150"/>
      <c r="CDU23" s="150"/>
      <c r="CDV23" s="150"/>
      <c r="CDW23" s="150"/>
      <c r="CDX23" s="150"/>
      <c r="CDY23" s="150"/>
      <c r="CDZ23" s="150"/>
      <c r="CEA23" s="150"/>
      <c r="CEB23" s="150"/>
      <c r="CEC23" s="150"/>
      <c r="CED23" s="150"/>
      <c r="CEE23" s="150"/>
      <c r="CEF23" s="150"/>
      <c r="CEG23" s="150"/>
      <c r="CEH23" s="150"/>
      <c r="CEI23" s="150"/>
      <c r="CEJ23" s="150"/>
      <c r="CEK23" s="150"/>
      <c r="CEL23" s="150"/>
      <c r="CEM23" s="150"/>
      <c r="CEN23" s="150"/>
      <c r="CEO23" s="150"/>
      <c r="CEP23" s="150"/>
      <c r="CEQ23" s="150"/>
      <c r="CER23" s="150"/>
      <c r="CES23" s="150"/>
      <c r="CET23" s="150"/>
      <c r="CEU23" s="150"/>
      <c r="CEV23" s="150"/>
      <c r="CEW23" s="150"/>
      <c r="CEX23" s="150"/>
      <c r="CEY23" s="150"/>
      <c r="CEZ23" s="150"/>
      <c r="CFA23" s="150"/>
      <c r="CFB23" s="150"/>
      <c r="CFC23" s="150"/>
      <c r="CFD23" s="150"/>
      <c r="CFE23" s="150"/>
      <c r="CFF23" s="150"/>
      <c r="CFG23" s="150"/>
      <c r="CFH23" s="150"/>
      <c r="CFI23" s="150"/>
      <c r="CFJ23" s="150"/>
      <c r="CFK23" s="150"/>
      <c r="CFL23" s="150"/>
      <c r="CFM23" s="150"/>
      <c r="CFN23" s="150"/>
      <c r="CFO23" s="150"/>
      <c r="CFP23" s="150"/>
      <c r="CFQ23" s="150"/>
      <c r="CFR23" s="150"/>
      <c r="CFS23" s="150"/>
      <c r="CFT23" s="150"/>
      <c r="CFU23" s="150"/>
      <c r="CFV23" s="150"/>
      <c r="CFW23" s="150"/>
      <c r="CFX23" s="150"/>
      <c r="CFY23" s="150"/>
      <c r="CFZ23" s="150"/>
      <c r="CGA23" s="150"/>
      <c r="CGB23" s="150"/>
      <c r="CGC23" s="150"/>
      <c r="CGD23" s="150"/>
      <c r="CGE23" s="150"/>
      <c r="CGF23" s="150"/>
      <c r="CGG23" s="150"/>
      <c r="CGH23" s="150"/>
      <c r="CGI23" s="150"/>
      <c r="CGJ23" s="150"/>
      <c r="CGK23" s="150"/>
      <c r="CGL23" s="150"/>
      <c r="CGM23" s="150"/>
      <c r="CGN23" s="150"/>
      <c r="CGO23" s="150"/>
      <c r="CGP23" s="150"/>
      <c r="CGQ23" s="150"/>
      <c r="CGR23" s="150"/>
      <c r="CGS23" s="150"/>
      <c r="CGT23" s="150"/>
      <c r="CGU23" s="150"/>
      <c r="CGV23" s="150"/>
      <c r="CGW23" s="150"/>
      <c r="CGX23" s="150"/>
      <c r="CGY23" s="150"/>
      <c r="CGZ23" s="150"/>
      <c r="CHA23" s="150"/>
      <c r="CHB23" s="150"/>
      <c r="CHC23" s="150"/>
      <c r="CHD23" s="150"/>
      <c r="CHE23" s="150"/>
      <c r="CHF23" s="150"/>
      <c r="CHG23" s="150"/>
      <c r="CHH23" s="150"/>
      <c r="CHI23" s="150"/>
      <c r="CHJ23" s="150"/>
      <c r="CHK23" s="150"/>
      <c r="CHL23" s="150"/>
      <c r="CHM23" s="150"/>
      <c r="CHN23" s="150"/>
      <c r="CHO23" s="150"/>
      <c r="CHP23" s="150"/>
      <c r="CHQ23" s="150"/>
      <c r="CHR23" s="150"/>
      <c r="CHS23" s="150"/>
      <c r="CHT23" s="150"/>
      <c r="CHU23" s="150"/>
      <c r="CHV23" s="150"/>
      <c r="CHW23" s="150"/>
      <c r="CHX23" s="150"/>
      <c r="CHY23" s="150"/>
      <c r="CHZ23" s="150"/>
      <c r="CIA23" s="150"/>
      <c r="CIB23" s="150"/>
      <c r="CIC23" s="150"/>
      <c r="CID23" s="150"/>
      <c r="CIE23" s="150"/>
      <c r="CIF23" s="150"/>
      <c r="CIG23" s="150"/>
      <c r="CIH23" s="150"/>
      <c r="CII23" s="150"/>
      <c r="CIJ23" s="150"/>
      <c r="CIK23" s="150"/>
      <c r="CIL23" s="150"/>
      <c r="CIM23" s="150"/>
      <c r="CIN23" s="150"/>
      <c r="CIO23" s="150"/>
      <c r="CIP23" s="150"/>
      <c r="CIQ23" s="150"/>
      <c r="CIR23" s="150"/>
      <c r="CIS23" s="150"/>
      <c r="CIT23" s="150"/>
      <c r="CIU23" s="150"/>
      <c r="CIV23" s="150"/>
      <c r="CIW23" s="150"/>
      <c r="CIX23" s="150"/>
      <c r="CIY23" s="150"/>
      <c r="CIZ23" s="150"/>
      <c r="CJA23" s="150"/>
      <c r="CJB23" s="150"/>
      <c r="CJC23" s="150"/>
      <c r="CJD23" s="150"/>
      <c r="CJE23" s="150"/>
      <c r="CJF23" s="150"/>
      <c r="CJG23" s="150"/>
      <c r="CJH23" s="150"/>
      <c r="CJI23" s="150"/>
      <c r="CJJ23" s="150"/>
      <c r="CJK23" s="150"/>
      <c r="CJL23" s="150"/>
      <c r="CJM23" s="150"/>
      <c r="CJN23" s="150"/>
      <c r="CJO23" s="150"/>
      <c r="CJP23" s="150"/>
      <c r="CJQ23" s="150"/>
      <c r="CJR23" s="150"/>
      <c r="CJS23" s="150"/>
      <c r="CJT23" s="150"/>
      <c r="CJU23" s="150"/>
      <c r="CJV23" s="150"/>
      <c r="CJW23" s="150"/>
      <c r="CJX23" s="150"/>
      <c r="CJY23" s="150"/>
      <c r="CJZ23" s="150"/>
      <c r="CKA23" s="150"/>
      <c r="CKB23" s="150"/>
      <c r="CKC23" s="150"/>
      <c r="CKD23" s="150"/>
      <c r="CKE23" s="150"/>
      <c r="CKF23" s="150"/>
      <c r="CKG23" s="150"/>
      <c r="CKH23" s="150"/>
      <c r="CKI23" s="150"/>
      <c r="CKJ23" s="150"/>
      <c r="CKK23" s="150"/>
      <c r="CKL23" s="150"/>
      <c r="CKM23" s="150"/>
      <c r="CKN23" s="150"/>
      <c r="CKO23" s="150"/>
      <c r="CKP23" s="150"/>
      <c r="CKQ23" s="150"/>
      <c r="CKR23" s="150"/>
      <c r="CKS23" s="150"/>
      <c r="CKT23" s="150"/>
      <c r="CKU23" s="150"/>
      <c r="CKV23" s="150"/>
      <c r="CKW23" s="150"/>
      <c r="CKX23" s="150"/>
      <c r="CKY23" s="150"/>
      <c r="CKZ23" s="150"/>
      <c r="CLA23" s="150"/>
      <c r="CLB23" s="150"/>
      <c r="CLC23" s="150"/>
      <c r="CLD23" s="150"/>
      <c r="CLE23" s="150"/>
      <c r="CLF23" s="150"/>
      <c r="CLG23" s="150"/>
      <c r="CLH23" s="150"/>
      <c r="CLI23" s="150"/>
      <c r="CLJ23" s="150"/>
      <c r="CLK23" s="150"/>
      <c r="CLL23" s="150"/>
      <c r="CLM23" s="150"/>
      <c r="CLN23" s="150"/>
      <c r="CLO23" s="150"/>
      <c r="CLP23" s="150"/>
      <c r="CLQ23" s="150"/>
      <c r="CLR23" s="150"/>
      <c r="CLS23" s="150"/>
      <c r="CLT23" s="150"/>
      <c r="CLU23" s="150"/>
      <c r="CLV23" s="150"/>
      <c r="CLW23" s="150"/>
      <c r="CLX23" s="150"/>
      <c r="CLY23" s="150"/>
      <c r="CLZ23" s="150"/>
      <c r="CMA23" s="150"/>
      <c r="CMB23" s="150"/>
      <c r="CMC23" s="150"/>
      <c r="CMD23" s="150"/>
      <c r="CME23" s="150"/>
      <c r="CMF23" s="150"/>
      <c r="CMG23" s="150"/>
      <c r="CMH23" s="150"/>
      <c r="CMI23" s="150"/>
      <c r="CMJ23" s="150"/>
      <c r="CMK23" s="150"/>
      <c r="CML23" s="150"/>
      <c r="CMM23" s="150"/>
      <c r="CMN23" s="150"/>
      <c r="CMO23" s="150"/>
      <c r="CMP23" s="150"/>
      <c r="CMQ23" s="150"/>
      <c r="CMR23" s="150"/>
      <c r="CMS23" s="150"/>
      <c r="CMT23" s="150"/>
      <c r="CMU23" s="150"/>
      <c r="CMV23" s="150"/>
      <c r="CMW23" s="150"/>
      <c r="CMX23" s="150"/>
      <c r="CMY23" s="150"/>
      <c r="CMZ23" s="150"/>
      <c r="CNA23" s="150"/>
      <c r="CNB23" s="150"/>
      <c r="CNC23" s="150"/>
      <c r="CND23" s="150"/>
      <c r="CNE23" s="150"/>
      <c r="CNF23" s="150"/>
      <c r="CNG23" s="150"/>
      <c r="CNH23" s="150"/>
      <c r="CNI23" s="150"/>
      <c r="CNJ23" s="150"/>
      <c r="CNK23" s="150"/>
      <c r="CNL23" s="150"/>
      <c r="CNM23" s="150"/>
      <c r="CNN23" s="150"/>
      <c r="CNO23" s="150"/>
      <c r="CNP23" s="150"/>
      <c r="CNQ23" s="150"/>
      <c r="CNR23" s="150"/>
      <c r="CNS23" s="150"/>
      <c r="CNT23" s="150"/>
      <c r="CNU23" s="150"/>
      <c r="CNV23" s="150"/>
      <c r="CNW23" s="150"/>
      <c r="CNX23" s="150"/>
      <c r="CNY23" s="150"/>
      <c r="CNZ23" s="150"/>
      <c r="COA23" s="150"/>
      <c r="COB23" s="150"/>
      <c r="COC23" s="150"/>
      <c r="COD23" s="150"/>
      <c r="COE23" s="150"/>
      <c r="COF23" s="150"/>
      <c r="COG23" s="150"/>
      <c r="COH23" s="150"/>
      <c r="COI23" s="150"/>
      <c r="COJ23" s="150"/>
      <c r="COK23" s="150"/>
      <c r="COL23" s="150"/>
      <c r="COM23" s="150"/>
      <c r="CON23" s="150"/>
      <c r="COO23" s="150"/>
      <c r="COP23" s="150"/>
      <c r="COQ23" s="150"/>
      <c r="COR23" s="150"/>
      <c r="COS23" s="150"/>
      <c r="COT23" s="150"/>
      <c r="COU23" s="150"/>
      <c r="COV23" s="150"/>
      <c r="COW23" s="150"/>
      <c r="COX23" s="150"/>
      <c r="COY23" s="150"/>
      <c r="COZ23" s="150"/>
      <c r="CPA23" s="150"/>
      <c r="CPB23" s="150"/>
      <c r="CPC23" s="150"/>
      <c r="CPD23" s="150"/>
      <c r="CPE23" s="150"/>
      <c r="CPF23" s="150"/>
      <c r="CPG23" s="150"/>
      <c r="CPH23" s="150"/>
      <c r="CPI23" s="150"/>
      <c r="CPJ23" s="150"/>
      <c r="CPK23" s="150"/>
      <c r="CPL23" s="150"/>
      <c r="CPM23" s="150"/>
      <c r="CPN23" s="150"/>
      <c r="CPO23" s="150"/>
      <c r="CPP23" s="150"/>
      <c r="CPQ23" s="150"/>
      <c r="CPR23" s="150"/>
      <c r="CPS23" s="150"/>
      <c r="CPT23" s="150"/>
      <c r="CPU23" s="150"/>
      <c r="CPV23" s="150"/>
      <c r="CPW23" s="150"/>
      <c r="CPX23" s="150"/>
      <c r="CPY23" s="150"/>
      <c r="CPZ23" s="150"/>
      <c r="CQA23" s="150"/>
      <c r="CQB23" s="150"/>
      <c r="CQC23" s="150"/>
      <c r="CQD23" s="150"/>
      <c r="CQE23" s="150"/>
      <c r="CQF23" s="150"/>
      <c r="CQG23" s="150"/>
      <c r="CQH23" s="150"/>
      <c r="CQI23" s="150"/>
      <c r="CQJ23" s="150"/>
      <c r="CQK23" s="150"/>
      <c r="CQL23" s="150"/>
      <c r="CQM23" s="150"/>
      <c r="CQN23" s="150"/>
      <c r="CQO23" s="150"/>
      <c r="CQP23" s="150"/>
      <c r="CQQ23" s="150"/>
      <c r="CQR23" s="150"/>
      <c r="CQS23" s="150"/>
      <c r="CQT23" s="150"/>
      <c r="CQU23" s="150"/>
      <c r="CQV23" s="150"/>
      <c r="CQW23" s="150"/>
      <c r="CQX23" s="150"/>
      <c r="CQY23" s="150"/>
      <c r="CQZ23" s="150"/>
      <c r="CRA23" s="150"/>
      <c r="CRB23" s="150"/>
      <c r="CRC23" s="150"/>
      <c r="CRD23" s="150"/>
      <c r="CRE23" s="150"/>
      <c r="CRF23" s="150"/>
      <c r="CRG23" s="150"/>
      <c r="CRH23" s="150"/>
      <c r="CRI23" s="150"/>
      <c r="CRJ23" s="150"/>
      <c r="CRK23" s="150"/>
      <c r="CRL23" s="150"/>
      <c r="CRM23" s="150"/>
      <c r="CRN23" s="150"/>
      <c r="CRO23" s="150"/>
      <c r="CRP23" s="150"/>
      <c r="CRQ23" s="150"/>
      <c r="CRR23" s="150"/>
      <c r="CRS23" s="150"/>
      <c r="CRT23" s="150"/>
      <c r="CRU23" s="150"/>
      <c r="CRV23" s="150"/>
      <c r="CRW23" s="150"/>
      <c r="CRX23" s="150"/>
      <c r="CRY23" s="150"/>
      <c r="CRZ23" s="150"/>
      <c r="CSA23" s="150"/>
      <c r="CSB23" s="150"/>
      <c r="CSC23" s="150"/>
      <c r="CSD23" s="150"/>
      <c r="CSE23" s="150"/>
      <c r="CSF23" s="150"/>
      <c r="CSG23" s="150"/>
      <c r="CSH23" s="150"/>
      <c r="CSI23" s="150"/>
      <c r="CSJ23" s="150"/>
      <c r="CSK23" s="150"/>
      <c r="CSL23" s="150"/>
      <c r="CSM23" s="150"/>
      <c r="CSN23" s="150"/>
      <c r="CSO23" s="150"/>
      <c r="CSP23" s="150"/>
      <c r="CSQ23" s="150"/>
      <c r="CSR23" s="150"/>
      <c r="CSS23" s="150"/>
      <c r="CST23" s="150"/>
      <c r="CSU23" s="150"/>
      <c r="CSV23" s="150"/>
      <c r="CSW23" s="150"/>
      <c r="CSX23" s="150"/>
      <c r="CSY23" s="150"/>
      <c r="CSZ23" s="150"/>
      <c r="CTA23" s="150"/>
      <c r="CTB23" s="150"/>
      <c r="CTC23" s="150"/>
      <c r="CTD23" s="150"/>
      <c r="CTE23" s="150"/>
      <c r="CTF23" s="150"/>
      <c r="CTG23" s="150"/>
      <c r="CTH23" s="150"/>
      <c r="CTI23" s="150"/>
      <c r="CTJ23" s="150"/>
      <c r="CTK23" s="150"/>
      <c r="CTL23" s="150"/>
      <c r="CTM23" s="150"/>
      <c r="CTN23" s="150"/>
      <c r="CTO23" s="150"/>
      <c r="CTP23" s="150"/>
      <c r="CTQ23" s="150"/>
      <c r="CTR23" s="150"/>
      <c r="CTS23" s="150"/>
      <c r="CTT23" s="150"/>
      <c r="CTU23" s="150"/>
      <c r="CTV23" s="150"/>
      <c r="CTW23" s="150"/>
      <c r="CTX23" s="150"/>
      <c r="CTY23" s="150"/>
      <c r="CTZ23" s="150"/>
      <c r="CUA23" s="150"/>
      <c r="CUB23" s="150"/>
      <c r="CUC23" s="150"/>
      <c r="CUD23" s="150"/>
      <c r="CUE23" s="150"/>
      <c r="CUF23" s="150"/>
      <c r="CUG23" s="150"/>
      <c r="CUH23" s="150"/>
      <c r="CUI23" s="150"/>
      <c r="CUJ23" s="150"/>
      <c r="CUK23" s="150"/>
      <c r="CUL23" s="150"/>
      <c r="CUM23" s="150"/>
      <c r="CUN23" s="150"/>
      <c r="CUO23" s="150"/>
      <c r="CUP23" s="150"/>
      <c r="CUQ23" s="150"/>
      <c r="CUR23" s="150"/>
      <c r="CUS23" s="150"/>
      <c r="CUT23" s="150"/>
      <c r="CUU23" s="150"/>
      <c r="CUV23" s="150"/>
      <c r="CUW23" s="150"/>
      <c r="CUX23" s="150"/>
      <c r="CUY23" s="150"/>
      <c r="CUZ23" s="150"/>
      <c r="CVA23" s="150"/>
      <c r="CVB23" s="150"/>
      <c r="CVC23" s="150"/>
      <c r="CVD23" s="150"/>
      <c r="CVE23" s="150"/>
      <c r="CVF23" s="150"/>
      <c r="CVG23" s="150"/>
      <c r="CVH23" s="150"/>
      <c r="CVI23" s="150"/>
      <c r="CVJ23" s="150"/>
      <c r="CVK23" s="150"/>
      <c r="CVL23" s="150"/>
      <c r="CVM23" s="150"/>
      <c r="CVN23" s="150"/>
      <c r="CVO23" s="150"/>
      <c r="CVP23" s="150"/>
      <c r="CVQ23" s="150"/>
      <c r="CVR23" s="150"/>
      <c r="CVS23" s="150"/>
      <c r="CVT23" s="150"/>
      <c r="CVU23" s="150"/>
      <c r="CVV23" s="150"/>
      <c r="CVW23" s="150"/>
      <c r="CVX23" s="150"/>
      <c r="CVY23" s="150"/>
      <c r="CVZ23" s="150"/>
      <c r="CWA23" s="150"/>
      <c r="CWB23" s="150"/>
      <c r="CWC23" s="150"/>
      <c r="CWD23" s="150"/>
      <c r="CWE23" s="150"/>
      <c r="CWF23" s="150"/>
      <c r="CWG23" s="150"/>
      <c r="CWH23" s="150"/>
      <c r="CWI23" s="150"/>
      <c r="CWJ23" s="150"/>
      <c r="CWK23" s="150"/>
      <c r="CWL23" s="150"/>
      <c r="CWM23" s="150"/>
      <c r="CWN23" s="150"/>
      <c r="CWO23" s="150"/>
      <c r="CWP23" s="150"/>
      <c r="CWQ23" s="150"/>
      <c r="CWR23" s="150"/>
      <c r="CWS23" s="150"/>
      <c r="CWT23" s="150"/>
      <c r="CWU23" s="150"/>
      <c r="CWV23" s="150"/>
      <c r="CWW23" s="150"/>
      <c r="CWX23" s="150"/>
      <c r="CWY23" s="150"/>
      <c r="CWZ23" s="150"/>
      <c r="CXA23" s="150"/>
      <c r="CXB23" s="150"/>
      <c r="CXC23" s="150"/>
      <c r="CXD23" s="150"/>
      <c r="CXE23" s="150"/>
      <c r="CXF23" s="150"/>
      <c r="CXG23" s="150"/>
      <c r="CXH23" s="150"/>
      <c r="CXI23" s="150"/>
      <c r="CXJ23" s="150"/>
      <c r="CXK23" s="150"/>
      <c r="CXL23" s="150"/>
      <c r="CXM23" s="150"/>
      <c r="CXN23" s="150"/>
      <c r="CXO23" s="150"/>
      <c r="CXP23" s="150"/>
      <c r="CXQ23" s="150"/>
      <c r="CXR23" s="150"/>
      <c r="CXS23" s="150"/>
      <c r="CXT23" s="150"/>
      <c r="CXU23" s="150"/>
      <c r="CXV23" s="150"/>
      <c r="CXW23" s="150"/>
      <c r="CXX23" s="150"/>
      <c r="CXY23" s="150"/>
      <c r="CXZ23" s="150"/>
      <c r="CYA23" s="150"/>
      <c r="CYB23" s="150"/>
      <c r="CYC23" s="150"/>
      <c r="CYD23" s="150"/>
      <c r="CYE23" s="150"/>
      <c r="CYF23" s="150"/>
      <c r="CYG23" s="150"/>
      <c r="CYH23" s="150"/>
      <c r="CYI23" s="150"/>
      <c r="CYJ23" s="150"/>
      <c r="CYK23" s="150"/>
      <c r="CYL23" s="150"/>
      <c r="CYM23" s="150"/>
      <c r="CYN23" s="150"/>
      <c r="CYO23" s="150"/>
      <c r="CYP23" s="150"/>
      <c r="CYQ23" s="150"/>
      <c r="CYR23" s="150"/>
      <c r="CYS23" s="150"/>
      <c r="CYT23" s="150"/>
      <c r="CYU23" s="150"/>
      <c r="CYV23" s="150"/>
      <c r="CYW23" s="150"/>
      <c r="CYX23" s="150"/>
      <c r="CYY23" s="150"/>
      <c r="CYZ23" s="150"/>
      <c r="CZA23" s="150"/>
      <c r="CZB23" s="150"/>
      <c r="CZC23" s="150"/>
      <c r="CZD23" s="150"/>
      <c r="CZE23" s="150"/>
      <c r="CZF23" s="150"/>
      <c r="CZG23" s="150"/>
      <c r="CZH23" s="150"/>
      <c r="CZI23" s="150"/>
      <c r="CZJ23" s="150"/>
      <c r="CZK23" s="150"/>
      <c r="CZL23" s="150"/>
      <c r="CZM23" s="150"/>
      <c r="CZN23" s="150"/>
      <c r="CZO23" s="150"/>
      <c r="CZP23" s="150"/>
      <c r="CZQ23" s="150"/>
      <c r="CZR23" s="150"/>
      <c r="CZS23" s="150"/>
      <c r="CZT23" s="150"/>
      <c r="CZU23" s="150"/>
      <c r="CZV23" s="150"/>
      <c r="CZW23" s="150"/>
      <c r="CZX23" s="150"/>
      <c r="CZY23" s="150"/>
      <c r="CZZ23" s="150"/>
      <c r="DAA23" s="150"/>
      <c r="DAB23" s="150"/>
      <c r="DAC23" s="150"/>
      <c r="DAD23" s="150"/>
      <c r="DAE23" s="150"/>
      <c r="DAF23" s="150"/>
      <c r="DAG23" s="150"/>
      <c r="DAH23" s="150"/>
      <c r="DAI23" s="150"/>
      <c r="DAJ23" s="150"/>
      <c r="DAK23" s="150"/>
      <c r="DAL23" s="150"/>
      <c r="DAM23" s="150"/>
      <c r="DAN23" s="150"/>
      <c r="DAO23" s="150"/>
      <c r="DAP23" s="150"/>
      <c r="DAQ23" s="150"/>
      <c r="DAR23" s="150"/>
      <c r="DAS23" s="150"/>
      <c r="DAT23" s="150"/>
      <c r="DAU23" s="150"/>
      <c r="DAV23" s="150"/>
      <c r="DAW23" s="150"/>
      <c r="DAX23" s="150"/>
      <c r="DAY23" s="150"/>
      <c r="DAZ23" s="150"/>
      <c r="DBA23" s="150"/>
      <c r="DBB23" s="150"/>
      <c r="DBC23" s="150"/>
      <c r="DBD23" s="150"/>
      <c r="DBE23" s="150"/>
      <c r="DBF23" s="150"/>
      <c r="DBG23" s="150"/>
      <c r="DBH23" s="150"/>
      <c r="DBI23" s="150"/>
      <c r="DBJ23" s="150"/>
      <c r="DBK23" s="150"/>
      <c r="DBL23" s="150"/>
      <c r="DBM23" s="150"/>
      <c r="DBN23" s="150"/>
      <c r="DBO23" s="150"/>
      <c r="DBP23" s="150"/>
      <c r="DBQ23" s="150"/>
      <c r="DBR23" s="150"/>
      <c r="DBS23" s="150"/>
      <c r="DBT23" s="150"/>
      <c r="DBU23" s="150"/>
      <c r="DBV23" s="150"/>
      <c r="DBW23" s="150"/>
      <c r="DBX23" s="150"/>
      <c r="DBY23" s="150"/>
      <c r="DBZ23" s="150"/>
      <c r="DCA23" s="150"/>
      <c r="DCB23" s="150"/>
      <c r="DCC23" s="150"/>
      <c r="DCD23" s="150"/>
      <c r="DCE23" s="150"/>
      <c r="DCF23" s="150"/>
      <c r="DCG23" s="150"/>
      <c r="DCH23" s="150"/>
      <c r="DCI23" s="150"/>
      <c r="DCJ23" s="150"/>
      <c r="DCK23" s="150"/>
      <c r="DCL23" s="150"/>
      <c r="DCM23" s="150"/>
      <c r="DCN23" s="150"/>
      <c r="DCO23" s="150"/>
      <c r="DCP23" s="150"/>
      <c r="DCQ23" s="150"/>
      <c r="DCR23" s="150"/>
      <c r="DCS23" s="150"/>
      <c r="DCT23" s="150"/>
      <c r="DCU23" s="150"/>
      <c r="DCV23" s="150"/>
      <c r="DCW23" s="150"/>
      <c r="DCX23" s="150"/>
      <c r="DCY23" s="150"/>
      <c r="DCZ23" s="150"/>
      <c r="DDA23" s="150"/>
      <c r="DDB23" s="150"/>
      <c r="DDC23" s="150"/>
      <c r="DDD23" s="150"/>
      <c r="DDE23" s="150"/>
      <c r="DDF23" s="150"/>
      <c r="DDG23" s="150"/>
      <c r="DDH23" s="150"/>
      <c r="DDI23" s="150"/>
      <c r="DDJ23" s="150"/>
      <c r="DDK23" s="150"/>
      <c r="DDL23" s="150"/>
      <c r="DDM23" s="150"/>
      <c r="DDN23" s="150"/>
      <c r="DDO23" s="150"/>
      <c r="DDP23" s="150"/>
      <c r="DDQ23" s="150"/>
      <c r="DDR23" s="150"/>
      <c r="DDS23" s="150"/>
      <c r="DDT23" s="150"/>
      <c r="DDU23" s="150"/>
      <c r="DDV23" s="150"/>
      <c r="DDW23" s="150"/>
      <c r="DDX23" s="150"/>
      <c r="DDY23" s="150"/>
      <c r="DDZ23" s="150"/>
      <c r="DEA23" s="150"/>
      <c r="DEB23" s="150"/>
      <c r="DEC23" s="150"/>
      <c r="DED23" s="150"/>
      <c r="DEE23" s="150"/>
      <c r="DEF23" s="150"/>
      <c r="DEG23" s="150"/>
      <c r="DEH23" s="150"/>
      <c r="DEI23" s="150"/>
      <c r="DEJ23" s="150"/>
      <c r="DEK23" s="150"/>
      <c r="DEL23" s="150"/>
      <c r="DEM23" s="150"/>
      <c r="DEN23" s="150"/>
      <c r="DEO23" s="150"/>
      <c r="DEP23" s="150"/>
      <c r="DEQ23" s="150"/>
      <c r="DER23" s="150"/>
      <c r="DES23" s="150"/>
      <c r="DET23" s="150"/>
      <c r="DEU23" s="150"/>
      <c r="DEV23" s="150"/>
      <c r="DEW23" s="150"/>
      <c r="DEX23" s="150"/>
      <c r="DEY23" s="150"/>
      <c r="DEZ23" s="150"/>
      <c r="DFA23" s="150"/>
      <c r="DFB23" s="150"/>
      <c r="DFC23" s="150"/>
      <c r="DFD23" s="150"/>
      <c r="DFE23" s="150"/>
      <c r="DFF23" s="150"/>
      <c r="DFG23" s="150"/>
      <c r="DFH23" s="150"/>
      <c r="DFI23" s="150"/>
      <c r="DFJ23" s="150"/>
      <c r="DFK23" s="150"/>
      <c r="DFL23" s="150"/>
      <c r="DFM23" s="150"/>
      <c r="DFN23" s="150"/>
      <c r="DFO23" s="150"/>
      <c r="DFP23" s="150"/>
      <c r="DFQ23" s="150"/>
      <c r="DFR23" s="150"/>
      <c r="DFS23" s="150"/>
      <c r="DFT23" s="150"/>
      <c r="DFU23" s="150"/>
      <c r="DFV23" s="150"/>
      <c r="DFW23" s="150"/>
      <c r="DFX23" s="150"/>
      <c r="DFY23" s="150"/>
      <c r="DFZ23" s="150"/>
      <c r="DGA23" s="150"/>
      <c r="DGB23" s="150"/>
      <c r="DGC23" s="150"/>
      <c r="DGD23" s="150"/>
      <c r="DGE23" s="150"/>
      <c r="DGF23" s="150"/>
      <c r="DGG23" s="150"/>
      <c r="DGH23" s="150"/>
      <c r="DGI23" s="150"/>
      <c r="DGJ23" s="150"/>
      <c r="DGK23" s="150"/>
      <c r="DGL23" s="150"/>
      <c r="DGM23" s="150"/>
      <c r="DGN23" s="150"/>
      <c r="DGO23" s="150"/>
      <c r="DGP23" s="150"/>
      <c r="DGQ23" s="150"/>
      <c r="DGR23" s="150"/>
      <c r="DGS23" s="150"/>
      <c r="DGT23" s="150"/>
      <c r="DGU23" s="150"/>
      <c r="DGV23" s="150"/>
      <c r="DGW23" s="150"/>
      <c r="DGX23" s="150"/>
      <c r="DGY23" s="150"/>
      <c r="DGZ23" s="150"/>
      <c r="DHA23" s="150"/>
      <c r="DHB23" s="150"/>
      <c r="DHC23" s="150"/>
      <c r="DHD23" s="150"/>
      <c r="DHE23" s="150"/>
      <c r="DHF23" s="150"/>
      <c r="DHG23" s="150"/>
      <c r="DHH23" s="150"/>
      <c r="DHI23" s="150"/>
      <c r="DHJ23" s="150"/>
      <c r="DHK23" s="150"/>
      <c r="DHL23" s="150"/>
      <c r="DHM23" s="150"/>
      <c r="DHN23" s="150"/>
      <c r="DHO23" s="150"/>
      <c r="DHP23" s="150"/>
      <c r="DHQ23" s="150"/>
      <c r="DHR23" s="150"/>
      <c r="DHS23" s="150"/>
      <c r="DHT23" s="150"/>
      <c r="DHU23" s="150"/>
      <c r="DHV23" s="150"/>
      <c r="DHW23" s="150"/>
      <c r="DHX23" s="150"/>
      <c r="DHY23" s="150"/>
      <c r="DHZ23" s="150"/>
      <c r="DIA23" s="150"/>
      <c r="DIB23" s="150"/>
      <c r="DIC23" s="150"/>
      <c r="DID23" s="150"/>
      <c r="DIE23" s="150"/>
      <c r="DIF23" s="150"/>
      <c r="DIG23" s="150"/>
      <c r="DIH23" s="150"/>
      <c r="DII23" s="150"/>
      <c r="DIJ23" s="150"/>
      <c r="DIK23" s="150"/>
      <c r="DIL23" s="150"/>
      <c r="DIM23" s="150"/>
      <c r="DIN23" s="150"/>
      <c r="DIO23" s="150"/>
      <c r="DIP23" s="150"/>
      <c r="DIQ23" s="150"/>
      <c r="DIR23" s="150"/>
      <c r="DIS23" s="150"/>
      <c r="DIT23" s="150"/>
      <c r="DIU23" s="150"/>
      <c r="DIV23" s="150"/>
      <c r="DIW23" s="150"/>
      <c r="DIX23" s="150"/>
      <c r="DIY23" s="150"/>
      <c r="DIZ23" s="150"/>
      <c r="DJA23" s="150"/>
      <c r="DJB23" s="150"/>
      <c r="DJC23" s="150"/>
      <c r="DJD23" s="150"/>
      <c r="DJE23" s="150"/>
      <c r="DJF23" s="150"/>
      <c r="DJG23" s="150"/>
      <c r="DJH23" s="150"/>
      <c r="DJI23" s="150"/>
      <c r="DJJ23" s="150"/>
      <c r="DJK23" s="150"/>
      <c r="DJL23" s="150"/>
      <c r="DJM23" s="150"/>
      <c r="DJN23" s="150"/>
      <c r="DJO23" s="150"/>
      <c r="DJP23" s="150"/>
      <c r="DJQ23" s="150"/>
      <c r="DJR23" s="150"/>
      <c r="DJS23" s="150"/>
      <c r="DJT23" s="150"/>
      <c r="DJU23" s="150"/>
      <c r="DJV23" s="150"/>
      <c r="DJW23" s="150"/>
      <c r="DJX23" s="150"/>
      <c r="DJY23" s="150"/>
      <c r="DJZ23" s="150"/>
      <c r="DKA23" s="150"/>
      <c r="DKB23" s="150"/>
      <c r="DKC23" s="150"/>
      <c r="DKD23" s="150"/>
      <c r="DKE23" s="150"/>
      <c r="DKF23" s="150"/>
      <c r="DKG23" s="150"/>
      <c r="DKH23" s="150"/>
      <c r="DKI23" s="150"/>
      <c r="DKJ23" s="150"/>
      <c r="DKK23" s="150"/>
      <c r="DKL23" s="150"/>
      <c r="DKM23" s="150"/>
      <c r="DKN23" s="150"/>
      <c r="DKO23" s="150"/>
      <c r="DKP23" s="150"/>
      <c r="DKQ23" s="150"/>
      <c r="DKR23" s="150"/>
      <c r="DKS23" s="150"/>
      <c r="DKT23" s="150"/>
      <c r="DKU23" s="150"/>
      <c r="DKV23" s="150"/>
      <c r="DKW23" s="150"/>
      <c r="DKX23" s="150"/>
      <c r="DKY23" s="150"/>
      <c r="DKZ23" s="150"/>
      <c r="DLA23" s="150"/>
      <c r="DLB23" s="150"/>
      <c r="DLC23" s="150"/>
      <c r="DLD23" s="150"/>
      <c r="DLE23" s="150"/>
      <c r="DLF23" s="150"/>
      <c r="DLG23" s="150"/>
      <c r="DLH23" s="150"/>
      <c r="DLI23" s="150"/>
      <c r="DLJ23" s="150"/>
      <c r="DLK23" s="150"/>
      <c r="DLL23" s="150"/>
      <c r="DLM23" s="150"/>
      <c r="DLN23" s="150"/>
      <c r="DLO23" s="150"/>
      <c r="DLP23" s="150"/>
      <c r="DLQ23" s="150"/>
      <c r="DLR23" s="150"/>
      <c r="DLS23" s="150"/>
      <c r="DLT23" s="150"/>
      <c r="DLU23" s="150"/>
      <c r="DLV23" s="150"/>
      <c r="DLW23" s="150"/>
      <c r="DLX23" s="150"/>
      <c r="DLY23" s="150"/>
      <c r="DLZ23" s="150"/>
      <c r="DMA23" s="150"/>
      <c r="DMB23" s="150"/>
      <c r="DMC23" s="150"/>
      <c r="DMD23" s="150"/>
      <c r="DME23" s="150"/>
      <c r="DMF23" s="150"/>
      <c r="DMG23" s="150"/>
      <c r="DMH23" s="150"/>
      <c r="DMI23" s="150"/>
      <c r="DMJ23" s="150"/>
      <c r="DMK23" s="150"/>
      <c r="DML23" s="150"/>
      <c r="DMM23" s="150"/>
      <c r="DMN23" s="150"/>
      <c r="DMO23" s="150"/>
      <c r="DMP23" s="150"/>
      <c r="DMQ23" s="150"/>
      <c r="DMR23" s="150"/>
      <c r="DMS23" s="150"/>
      <c r="DMT23" s="150"/>
      <c r="DMU23" s="150"/>
      <c r="DMV23" s="150"/>
      <c r="DMW23" s="150"/>
      <c r="DMX23" s="150"/>
      <c r="DMY23" s="150"/>
      <c r="DMZ23" s="150"/>
      <c r="DNA23" s="150"/>
      <c r="DNB23" s="150"/>
      <c r="DNC23" s="150"/>
      <c r="DND23" s="150"/>
      <c r="DNE23" s="150"/>
      <c r="DNF23" s="150"/>
      <c r="DNG23" s="150"/>
      <c r="DNH23" s="150"/>
      <c r="DNI23" s="150"/>
      <c r="DNJ23" s="150"/>
      <c r="DNK23" s="150"/>
      <c r="DNL23" s="150"/>
      <c r="DNM23" s="150"/>
      <c r="DNN23" s="150"/>
      <c r="DNO23" s="150"/>
      <c r="DNP23" s="150"/>
      <c r="DNQ23" s="150"/>
      <c r="DNR23" s="150"/>
      <c r="DNS23" s="150"/>
      <c r="DNT23" s="150"/>
      <c r="DNU23" s="150"/>
      <c r="DNV23" s="150"/>
      <c r="DNW23" s="150"/>
      <c r="DNX23" s="150"/>
      <c r="DNY23" s="150"/>
      <c r="DNZ23" s="150"/>
      <c r="DOA23" s="150"/>
      <c r="DOB23" s="150"/>
      <c r="DOC23" s="150"/>
      <c r="DOD23" s="150"/>
      <c r="DOE23" s="150"/>
      <c r="DOF23" s="150"/>
      <c r="DOG23" s="150"/>
      <c r="DOH23" s="150"/>
      <c r="DOI23" s="150"/>
      <c r="DOJ23" s="150"/>
      <c r="DOK23" s="150"/>
      <c r="DOL23" s="150"/>
      <c r="DOM23" s="150"/>
      <c r="DON23" s="150"/>
      <c r="DOO23" s="150"/>
      <c r="DOP23" s="150"/>
      <c r="DOQ23" s="150"/>
      <c r="DOR23" s="150"/>
      <c r="DOS23" s="150"/>
      <c r="DOT23" s="150"/>
      <c r="DOU23" s="150"/>
      <c r="DOV23" s="150"/>
      <c r="DOW23" s="150"/>
      <c r="DOX23" s="150"/>
      <c r="DOY23" s="150"/>
      <c r="DOZ23" s="150"/>
      <c r="DPA23" s="150"/>
      <c r="DPB23" s="150"/>
      <c r="DPC23" s="150"/>
      <c r="DPD23" s="150"/>
      <c r="DPE23" s="150"/>
      <c r="DPF23" s="150"/>
      <c r="DPG23" s="150"/>
      <c r="DPH23" s="150"/>
      <c r="DPI23" s="150"/>
      <c r="DPJ23" s="150"/>
      <c r="DPK23" s="150"/>
      <c r="DPL23" s="150"/>
      <c r="DPM23" s="150"/>
      <c r="DPN23" s="150"/>
      <c r="DPO23" s="150"/>
      <c r="DPP23" s="150"/>
      <c r="DPQ23" s="150"/>
      <c r="DPR23" s="150"/>
      <c r="DPS23" s="150"/>
      <c r="DPT23" s="150"/>
      <c r="DPU23" s="150"/>
      <c r="DPV23" s="150"/>
      <c r="DPW23" s="150"/>
      <c r="DPX23" s="150"/>
      <c r="DPY23" s="150"/>
      <c r="DPZ23" s="150"/>
      <c r="DQA23" s="150"/>
      <c r="DQB23" s="150"/>
      <c r="DQC23" s="150"/>
      <c r="DQD23" s="150"/>
      <c r="DQE23" s="150"/>
      <c r="DQF23" s="150"/>
      <c r="DQG23" s="150"/>
      <c r="DQH23" s="150"/>
      <c r="DQI23" s="150"/>
      <c r="DQJ23" s="150"/>
      <c r="DQK23" s="150"/>
      <c r="DQL23" s="150"/>
      <c r="DQM23" s="150"/>
      <c r="DQN23" s="150"/>
      <c r="DQO23" s="150"/>
      <c r="DQP23" s="150"/>
      <c r="DQQ23" s="150"/>
      <c r="DQR23" s="150"/>
      <c r="DQS23" s="150"/>
      <c r="DQT23" s="150"/>
      <c r="DQU23" s="150"/>
      <c r="DQV23" s="150"/>
      <c r="DQW23" s="150"/>
      <c r="DQX23" s="150"/>
      <c r="DQY23" s="150"/>
      <c r="DQZ23" s="150"/>
      <c r="DRA23" s="150"/>
      <c r="DRB23" s="150"/>
      <c r="DRC23" s="150"/>
      <c r="DRD23" s="150"/>
      <c r="DRE23" s="150"/>
      <c r="DRF23" s="150"/>
      <c r="DRG23" s="150"/>
      <c r="DRH23" s="150"/>
      <c r="DRI23" s="150"/>
      <c r="DRJ23" s="150"/>
      <c r="DRK23" s="150"/>
      <c r="DRL23" s="150"/>
      <c r="DRM23" s="150"/>
      <c r="DRN23" s="150"/>
      <c r="DRO23" s="150"/>
      <c r="DRP23" s="150"/>
      <c r="DRQ23" s="150"/>
      <c r="DRR23" s="150"/>
      <c r="DRS23" s="150"/>
      <c r="DRT23" s="150"/>
      <c r="DRU23" s="150"/>
      <c r="DRV23" s="150"/>
      <c r="DRW23" s="150"/>
      <c r="DRX23" s="150"/>
      <c r="DRY23" s="150"/>
      <c r="DRZ23" s="150"/>
      <c r="DSA23" s="150"/>
      <c r="DSB23" s="150"/>
      <c r="DSC23" s="150"/>
      <c r="DSD23" s="150"/>
      <c r="DSE23" s="150"/>
      <c r="DSF23" s="150"/>
      <c r="DSG23" s="150"/>
      <c r="DSH23" s="150"/>
      <c r="DSI23" s="150"/>
      <c r="DSJ23" s="150"/>
      <c r="DSK23" s="150"/>
      <c r="DSL23" s="150"/>
      <c r="DSM23" s="150"/>
      <c r="DSN23" s="150"/>
      <c r="DSO23" s="150"/>
      <c r="DSP23" s="150"/>
      <c r="DSQ23" s="150"/>
      <c r="DSR23" s="150"/>
      <c r="DSS23" s="150"/>
      <c r="DST23" s="150"/>
      <c r="DSU23" s="150"/>
      <c r="DSV23" s="150"/>
      <c r="DSW23" s="150"/>
      <c r="DSX23" s="150"/>
      <c r="DSY23" s="150"/>
      <c r="DSZ23" s="150"/>
      <c r="DTA23" s="150"/>
      <c r="DTB23" s="150"/>
      <c r="DTC23" s="150"/>
      <c r="DTD23" s="150"/>
      <c r="DTE23" s="150"/>
      <c r="DTF23" s="150"/>
      <c r="DTG23" s="150"/>
      <c r="DTH23" s="150"/>
      <c r="DTI23" s="150"/>
      <c r="DTJ23" s="150"/>
      <c r="DTK23" s="150"/>
      <c r="DTL23" s="150"/>
      <c r="DTM23" s="150"/>
      <c r="DTN23" s="150"/>
      <c r="DTO23" s="150"/>
      <c r="DTP23" s="150"/>
      <c r="DTQ23" s="150"/>
      <c r="DTR23" s="150"/>
      <c r="DTS23" s="150"/>
      <c r="DTT23" s="150"/>
      <c r="DTU23" s="150"/>
      <c r="DTV23" s="150"/>
      <c r="DTW23" s="150"/>
      <c r="DTX23" s="150"/>
      <c r="DTY23" s="150"/>
      <c r="DTZ23" s="150"/>
      <c r="DUA23" s="150"/>
      <c r="DUB23" s="150"/>
      <c r="DUC23" s="150"/>
      <c r="DUD23" s="150"/>
      <c r="DUE23" s="150"/>
      <c r="DUF23" s="150"/>
      <c r="DUG23" s="150"/>
      <c r="DUH23" s="150"/>
      <c r="DUI23" s="150"/>
      <c r="DUJ23" s="150"/>
      <c r="DUK23" s="150"/>
      <c r="DUL23" s="150"/>
      <c r="DUM23" s="150"/>
      <c r="DUN23" s="150"/>
      <c r="DUO23" s="150"/>
      <c r="DUP23" s="150"/>
      <c r="DUQ23" s="150"/>
      <c r="DUR23" s="150"/>
      <c r="DUS23" s="150"/>
      <c r="DUT23" s="150"/>
      <c r="DUU23" s="150"/>
      <c r="DUV23" s="150"/>
      <c r="DUW23" s="150"/>
      <c r="DUX23" s="150"/>
      <c r="DUY23" s="150"/>
      <c r="DUZ23" s="150"/>
      <c r="DVA23" s="150"/>
      <c r="DVB23" s="150"/>
      <c r="DVC23" s="150"/>
      <c r="DVD23" s="150"/>
      <c r="DVE23" s="150"/>
      <c r="DVF23" s="150"/>
      <c r="DVG23" s="150"/>
      <c r="DVH23" s="150"/>
      <c r="DVI23" s="150"/>
      <c r="DVJ23" s="150"/>
      <c r="DVK23" s="150"/>
      <c r="DVL23" s="150"/>
      <c r="DVM23" s="150"/>
      <c r="DVN23" s="150"/>
      <c r="DVO23" s="150"/>
      <c r="DVP23" s="150"/>
      <c r="DVQ23" s="150"/>
      <c r="DVR23" s="150"/>
      <c r="DVS23" s="150"/>
      <c r="DVT23" s="150"/>
      <c r="DVU23" s="150"/>
      <c r="DVV23" s="150"/>
      <c r="DVW23" s="150"/>
      <c r="DVX23" s="150"/>
      <c r="DVY23" s="150"/>
      <c r="DVZ23" s="150"/>
      <c r="DWA23" s="150"/>
      <c r="DWB23" s="150"/>
      <c r="DWC23" s="150"/>
      <c r="DWD23" s="150"/>
      <c r="DWE23" s="150"/>
      <c r="DWF23" s="150"/>
      <c r="DWG23" s="150"/>
      <c r="DWH23" s="150"/>
      <c r="DWI23" s="150"/>
      <c r="DWJ23" s="150"/>
      <c r="DWK23" s="150"/>
      <c r="DWL23" s="150"/>
      <c r="DWM23" s="150"/>
      <c r="DWN23" s="150"/>
      <c r="DWO23" s="150"/>
      <c r="DWP23" s="150"/>
      <c r="DWQ23" s="150"/>
      <c r="DWR23" s="150"/>
      <c r="DWS23" s="150"/>
      <c r="DWT23" s="150"/>
      <c r="DWU23" s="150"/>
      <c r="DWV23" s="150"/>
      <c r="DWW23" s="150"/>
      <c r="DWX23" s="150"/>
      <c r="DWY23" s="150"/>
      <c r="DWZ23" s="150"/>
      <c r="DXA23" s="150"/>
      <c r="DXB23" s="150"/>
      <c r="DXC23" s="150"/>
      <c r="DXD23" s="150"/>
      <c r="DXE23" s="150"/>
      <c r="DXF23" s="150"/>
      <c r="DXG23" s="150"/>
      <c r="DXH23" s="150"/>
      <c r="DXI23" s="150"/>
      <c r="DXJ23" s="150"/>
      <c r="DXK23" s="150"/>
      <c r="DXL23" s="150"/>
      <c r="DXM23" s="150"/>
      <c r="DXN23" s="150"/>
      <c r="DXO23" s="150"/>
      <c r="DXP23" s="150"/>
      <c r="DXQ23" s="150"/>
      <c r="DXR23" s="150"/>
      <c r="DXS23" s="150"/>
      <c r="DXT23" s="150"/>
      <c r="DXU23" s="150"/>
      <c r="DXV23" s="150"/>
      <c r="DXW23" s="150"/>
      <c r="DXX23" s="150"/>
      <c r="DXY23" s="150"/>
      <c r="DXZ23" s="150"/>
      <c r="DYA23" s="150"/>
      <c r="DYB23" s="150"/>
      <c r="DYC23" s="150"/>
      <c r="DYD23" s="150"/>
      <c r="DYE23" s="150"/>
      <c r="DYF23" s="150"/>
      <c r="DYG23" s="150"/>
      <c r="DYH23" s="150"/>
      <c r="DYI23" s="150"/>
      <c r="DYJ23" s="150"/>
      <c r="DYK23" s="150"/>
      <c r="DYL23" s="150"/>
      <c r="DYM23" s="150"/>
      <c r="DYN23" s="150"/>
      <c r="DYO23" s="150"/>
      <c r="DYP23" s="150"/>
      <c r="DYQ23" s="150"/>
      <c r="DYR23" s="150"/>
      <c r="DYS23" s="150"/>
      <c r="DYT23" s="150"/>
      <c r="DYU23" s="150"/>
      <c r="DYV23" s="150"/>
      <c r="DYW23" s="150"/>
      <c r="DYX23" s="150"/>
      <c r="DYY23" s="150"/>
      <c r="DYZ23" s="150"/>
      <c r="DZA23" s="150"/>
      <c r="DZB23" s="150"/>
      <c r="DZC23" s="150"/>
      <c r="DZD23" s="150"/>
      <c r="DZE23" s="150"/>
      <c r="DZF23" s="150"/>
      <c r="DZG23" s="150"/>
      <c r="DZH23" s="150"/>
      <c r="DZI23" s="150"/>
      <c r="DZJ23" s="150"/>
      <c r="DZK23" s="150"/>
      <c r="DZL23" s="150"/>
      <c r="DZM23" s="150"/>
      <c r="DZN23" s="150"/>
      <c r="DZO23" s="150"/>
      <c r="DZP23" s="150"/>
      <c r="DZQ23" s="150"/>
      <c r="DZR23" s="150"/>
      <c r="DZS23" s="150"/>
      <c r="DZT23" s="150"/>
      <c r="DZU23" s="150"/>
      <c r="DZV23" s="150"/>
      <c r="DZW23" s="150"/>
      <c r="DZX23" s="150"/>
      <c r="DZY23" s="150"/>
      <c r="DZZ23" s="150"/>
      <c r="EAA23" s="150"/>
      <c r="EAB23" s="150"/>
      <c r="EAC23" s="150"/>
      <c r="EAD23" s="150"/>
      <c r="EAE23" s="150"/>
      <c r="EAF23" s="150"/>
      <c r="EAG23" s="150"/>
      <c r="EAH23" s="150"/>
      <c r="EAI23" s="150"/>
      <c r="EAJ23" s="150"/>
      <c r="EAK23" s="150"/>
      <c r="EAL23" s="150"/>
      <c r="EAM23" s="150"/>
      <c r="EAN23" s="150"/>
      <c r="EAO23" s="150"/>
      <c r="EAP23" s="150"/>
      <c r="EAQ23" s="150"/>
      <c r="EAR23" s="150"/>
      <c r="EAS23" s="150"/>
      <c r="EAT23" s="150"/>
      <c r="EAU23" s="150"/>
      <c r="EAV23" s="150"/>
      <c r="EAW23" s="150"/>
      <c r="EAX23" s="150"/>
      <c r="EAY23" s="150"/>
      <c r="EAZ23" s="150"/>
      <c r="EBA23" s="150"/>
      <c r="EBB23" s="150"/>
      <c r="EBC23" s="150"/>
      <c r="EBD23" s="150"/>
      <c r="EBE23" s="150"/>
      <c r="EBF23" s="150"/>
      <c r="EBG23" s="150"/>
      <c r="EBH23" s="150"/>
      <c r="EBI23" s="150"/>
      <c r="EBJ23" s="150"/>
      <c r="EBK23" s="150"/>
      <c r="EBL23" s="150"/>
      <c r="EBM23" s="150"/>
      <c r="EBN23" s="150"/>
      <c r="EBO23" s="150"/>
      <c r="EBP23" s="150"/>
      <c r="EBQ23" s="150"/>
      <c r="EBR23" s="150"/>
      <c r="EBS23" s="150"/>
      <c r="EBT23" s="150"/>
      <c r="EBU23" s="150"/>
      <c r="EBV23" s="150"/>
      <c r="EBW23" s="150"/>
      <c r="EBX23" s="150"/>
      <c r="EBY23" s="150"/>
      <c r="EBZ23" s="150"/>
      <c r="ECA23" s="150"/>
      <c r="ECB23" s="150"/>
      <c r="ECC23" s="150"/>
      <c r="ECD23" s="150"/>
      <c r="ECE23" s="150"/>
      <c r="ECF23" s="150"/>
      <c r="ECG23" s="150"/>
      <c r="ECH23" s="150"/>
      <c r="ECI23" s="150"/>
      <c r="ECJ23" s="150"/>
      <c r="ECK23" s="150"/>
      <c r="ECL23" s="150"/>
      <c r="ECM23" s="150"/>
      <c r="ECN23" s="150"/>
      <c r="ECO23" s="150"/>
      <c r="ECP23" s="150"/>
      <c r="ECQ23" s="150"/>
      <c r="ECR23" s="150"/>
      <c r="ECS23" s="150"/>
      <c r="ECT23" s="150"/>
      <c r="ECU23" s="150"/>
      <c r="ECV23" s="150"/>
      <c r="ECW23" s="150"/>
      <c r="ECX23" s="150"/>
      <c r="ECY23" s="150"/>
      <c r="ECZ23" s="150"/>
      <c r="EDA23" s="150"/>
      <c r="EDB23" s="150"/>
      <c r="EDC23" s="150"/>
      <c r="EDD23" s="150"/>
      <c r="EDE23" s="150"/>
      <c r="EDF23" s="150"/>
      <c r="EDG23" s="150"/>
      <c r="EDH23" s="150"/>
      <c r="EDI23" s="150"/>
      <c r="EDJ23" s="150"/>
      <c r="EDK23" s="150"/>
      <c r="EDL23" s="150"/>
      <c r="EDM23" s="150"/>
      <c r="EDN23" s="150"/>
      <c r="EDO23" s="150"/>
      <c r="EDP23" s="150"/>
      <c r="EDQ23" s="150"/>
      <c r="EDR23" s="150"/>
      <c r="EDS23" s="150"/>
      <c r="EDT23" s="150"/>
      <c r="EDU23" s="150"/>
      <c r="EDV23" s="150"/>
      <c r="EDW23" s="150"/>
      <c r="EDX23" s="150"/>
      <c r="EDY23" s="150"/>
      <c r="EDZ23" s="150"/>
      <c r="EEA23" s="150"/>
      <c r="EEB23" s="150"/>
      <c r="EEC23" s="150"/>
      <c r="EED23" s="150"/>
      <c r="EEE23" s="150"/>
      <c r="EEF23" s="150"/>
      <c r="EEG23" s="150"/>
      <c r="EEH23" s="150"/>
      <c r="EEI23" s="150"/>
      <c r="EEJ23" s="150"/>
      <c r="EEK23" s="150"/>
      <c r="EEL23" s="150"/>
      <c r="EEM23" s="150"/>
      <c r="EEN23" s="150"/>
      <c r="EEO23" s="150"/>
      <c r="EEP23" s="150"/>
      <c r="EEQ23" s="150"/>
      <c r="EER23" s="150"/>
      <c r="EES23" s="150"/>
      <c r="EET23" s="150"/>
      <c r="EEU23" s="150"/>
      <c r="EEV23" s="150"/>
      <c r="EEW23" s="150"/>
      <c r="EEX23" s="150"/>
      <c r="EEY23" s="150"/>
      <c r="EEZ23" s="150"/>
      <c r="EFA23" s="150"/>
      <c r="EFB23" s="150"/>
      <c r="EFC23" s="150"/>
      <c r="EFD23" s="150"/>
      <c r="EFE23" s="150"/>
      <c r="EFF23" s="150"/>
      <c r="EFG23" s="150"/>
      <c r="EFH23" s="150"/>
      <c r="EFI23" s="150"/>
      <c r="EFJ23" s="150"/>
      <c r="EFK23" s="150"/>
      <c r="EFL23" s="150"/>
      <c r="EFM23" s="150"/>
      <c r="EFN23" s="150"/>
      <c r="EFO23" s="150"/>
      <c r="EFP23" s="150"/>
      <c r="EFQ23" s="150"/>
      <c r="EFR23" s="150"/>
      <c r="EFS23" s="150"/>
      <c r="EFT23" s="150"/>
      <c r="EFU23" s="150"/>
      <c r="EFV23" s="150"/>
      <c r="EFW23" s="150"/>
      <c r="EFX23" s="150"/>
      <c r="EFY23" s="150"/>
      <c r="EFZ23" s="150"/>
      <c r="EGA23" s="150"/>
      <c r="EGB23" s="150"/>
      <c r="EGC23" s="150"/>
      <c r="EGD23" s="150"/>
      <c r="EGE23" s="150"/>
      <c r="EGF23" s="150"/>
      <c r="EGG23" s="150"/>
      <c r="EGH23" s="150"/>
      <c r="EGI23" s="150"/>
      <c r="EGJ23" s="150"/>
      <c r="EGK23" s="150"/>
      <c r="EGL23" s="150"/>
      <c r="EGM23" s="150"/>
      <c r="EGN23" s="150"/>
      <c r="EGO23" s="150"/>
      <c r="EGP23" s="150"/>
      <c r="EGQ23" s="150"/>
      <c r="EGR23" s="150"/>
      <c r="EGS23" s="150"/>
      <c r="EGT23" s="150"/>
      <c r="EGU23" s="150"/>
      <c r="EGV23" s="150"/>
      <c r="EGW23" s="150"/>
      <c r="EGX23" s="150"/>
      <c r="EGY23" s="150"/>
      <c r="EGZ23" s="150"/>
      <c r="EHA23" s="150"/>
      <c r="EHB23" s="150"/>
      <c r="EHC23" s="150"/>
      <c r="EHD23" s="150"/>
      <c r="EHE23" s="150"/>
      <c r="EHF23" s="150"/>
      <c r="EHG23" s="150"/>
      <c r="EHH23" s="150"/>
      <c r="EHI23" s="150"/>
      <c r="EHJ23" s="150"/>
      <c r="EHK23" s="150"/>
      <c r="EHL23" s="150"/>
      <c r="EHM23" s="150"/>
      <c r="EHN23" s="150"/>
      <c r="EHO23" s="150"/>
      <c r="EHP23" s="150"/>
      <c r="EHQ23" s="150"/>
      <c r="EHR23" s="150"/>
      <c r="EHS23" s="150"/>
      <c r="EHT23" s="150"/>
      <c r="EHU23" s="150"/>
      <c r="EHV23" s="150"/>
      <c r="EHW23" s="150"/>
      <c r="EHX23" s="150"/>
      <c r="EHY23" s="150"/>
      <c r="EHZ23" s="150"/>
      <c r="EIA23" s="150"/>
      <c r="EIB23" s="150"/>
      <c r="EIC23" s="150"/>
      <c r="EID23" s="150"/>
      <c r="EIE23" s="150"/>
      <c r="EIF23" s="150"/>
      <c r="EIG23" s="150"/>
      <c r="EIH23" s="150"/>
      <c r="EII23" s="150"/>
      <c r="EIJ23" s="150"/>
      <c r="EIK23" s="150"/>
      <c r="EIL23" s="150"/>
      <c r="EIM23" s="150"/>
      <c r="EIN23" s="150"/>
      <c r="EIO23" s="150"/>
      <c r="EIP23" s="150"/>
      <c r="EIQ23" s="150"/>
      <c r="EIR23" s="150"/>
      <c r="EIS23" s="150"/>
      <c r="EIT23" s="150"/>
      <c r="EIU23" s="150"/>
      <c r="EIV23" s="150"/>
      <c r="EIW23" s="150"/>
      <c r="EIX23" s="150"/>
      <c r="EIY23" s="150"/>
      <c r="EIZ23" s="150"/>
      <c r="EJA23" s="150"/>
      <c r="EJB23" s="150"/>
      <c r="EJC23" s="150"/>
      <c r="EJD23" s="150"/>
      <c r="EJE23" s="150"/>
      <c r="EJF23" s="150"/>
      <c r="EJG23" s="150"/>
      <c r="EJH23" s="150"/>
      <c r="EJI23" s="150"/>
      <c r="EJJ23" s="150"/>
      <c r="EJK23" s="150"/>
      <c r="EJL23" s="150"/>
      <c r="EJM23" s="150"/>
      <c r="EJN23" s="150"/>
      <c r="EJO23" s="150"/>
      <c r="EJP23" s="150"/>
      <c r="EJQ23" s="150"/>
      <c r="EJR23" s="150"/>
      <c r="EJS23" s="150"/>
      <c r="EJT23" s="150"/>
      <c r="EJU23" s="150"/>
      <c r="EJV23" s="150"/>
      <c r="EJW23" s="150"/>
      <c r="EJX23" s="150"/>
      <c r="EJY23" s="150"/>
      <c r="EJZ23" s="150"/>
      <c r="EKA23" s="150"/>
      <c r="EKB23" s="150"/>
      <c r="EKC23" s="150"/>
      <c r="EKD23" s="150"/>
      <c r="EKE23" s="150"/>
      <c r="EKF23" s="150"/>
      <c r="EKG23" s="150"/>
      <c r="EKH23" s="150"/>
      <c r="EKI23" s="150"/>
      <c r="EKJ23" s="150"/>
      <c r="EKK23" s="150"/>
      <c r="EKL23" s="150"/>
      <c r="EKM23" s="150"/>
      <c r="EKN23" s="150"/>
      <c r="EKO23" s="150"/>
      <c r="EKP23" s="150"/>
      <c r="EKQ23" s="150"/>
      <c r="EKR23" s="150"/>
      <c r="EKS23" s="150"/>
      <c r="EKT23" s="150"/>
      <c r="EKU23" s="150"/>
      <c r="EKV23" s="150"/>
      <c r="EKW23" s="150"/>
      <c r="EKX23" s="150"/>
      <c r="EKY23" s="150"/>
      <c r="EKZ23" s="150"/>
      <c r="ELA23" s="150"/>
      <c r="ELB23" s="150"/>
      <c r="ELC23" s="150"/>
      <c r="ELD23" s="150"/>
      <c r="ELE23" s="150"/>
      <c r="ELF23" s="150"/>
      <c r="ELG23" s="150"/>
      <c r="ELH23" s="150"/>
      <c r="ELI23" s="150"/>
      <c r="ELJ23" s="150"/>
      <c r="ELK23" s="150"/>
      <c r="ELL23" s="150"/>
      <c r="ELM23" s="150"/>
      <c r="ELN23" s="150"/>
      <c r="ELO23" s="150"/>
      <c r="ELP23" s="150"/>
      <c r="ELQ23" s="150"/>
      <c r="ELR23" s="150"/>
      <c r="ELS23" s="150"/>
      <c r="ELT23" s="150"/>
      <c r="ELU23" s="150"/>
      <c r="ELV23" s="150"/>
      <c r="ELW23" s="150"/>
      <c r="ELX23" s="150"/>
      <c r="ELY23" s="150"/>
      <c r="ELZ23" s="150"/>
      <c r="EMA23" s="150"/>
      <c r="EMB23" s="150"/>
      <c r="EMC23" s="150"/>
      <c r="EMD23" s="150"/>
      <c r="EME23" s="150"/>
      <c r="EMF23" s="150"/>
      <c r="EMG23" s="150"/>
      <c r="EMH23" s="150"/>
      <c r="EMI23" s="150"/>
      <c r="EMJ23" s="150"/>
      <c r="EMK23" s="150"/>
      <c r="EML23" s="150"/>
      <c r="EMM23" s="150"/>
      <c r="EMN23" s="150"/>
      <c r="EMO23" s="150"/>
      <c r="EMP23" s="150"/>
      <c r="EMQ23" s="150"/>
      <c r="EMR23" s="150"/>
      <c r="EMS23" s="150"/>
      <c r="EMT23" s="150"/>
      <c r="EMU23" s="150"/>
      <c r="EMV23" s="150"/>
      <c r="EMW23" s="150"/>
      <c r="EMX23" s="150"/>
      <c r="EMY23" s="150"/>
      <c r="EMZ23" s="150"/>
      <c r="ENA23" s="150"/>
      <c r="ENB23" s="150"/>
      <c r="ENC23" s="150"/>
      <c r="END23" s="150"/>
      <c r="ENE23" s="150"/>
      <c r="ENF23" s="150"/>
      <c r="ENG23" s="150"/>
      <c r="ENH23" s="150"/>
      <c r="ENI23" s="150"/>
      <c r="ENJ23" s="150"/>
      <c r="ENK23" s="150"/>
      <c r="ENL23" s="150"/>
      <c r="ENM23" s="150"/>
      <c r="ENN23" s="150"/>
      <c r="ENO23" s="150"/>
      <c r="ENP23" s="150"/>
      <c r="ENQ23" s="150"/>
      <c r="ENR23" s="150"/>
      <c r="ENS23" s="150"/>
      <c r="ENT23" s="150"/>
      <c r="ENU23" s="150"/>
      <c r="ENV23" s="150"/>
      <c r="ENW23" s="150"/>
      <c r="ENX23" s="150"/>
      <c r="ENY23" s="150"/>
      <c r="ENZ23" s="150"/>
      <c r="EOA23" s="150"/>
      <c r="EOB23" s="150"/>
      <c r="EOC23" s="150"/>
      <c r="EOD23" s="150"/>
      <c r="EOE23" s="150"/>
      <c r="EOF23" s="150"/>
      <c r="EOG23" s="150"/>
      <c r="EOH23" s="150"/>
      <c r="EOI23" s="150"/>
      <c r="EOJ23" s="150"/>
      <c r="EOK23" s="150"/>
      <c r="EOL23" s="150"/>
      <c r="EOM23" s="150"/>
      <c r="EON23" s="150"/>
      <c r="EOO23" s="150"/>
      <c r="EOP23" s="150"/>
      <c r="EOQ23" s="150"/>
      <c r="EOR23" s="150"/>
      <c r="EOS23" s="150"/>
      <c r="EOT23" s="150"/>
      <c r="EOU23" s="150"/>
      <c r="EOV23" s="150"/>
      <c r="EOW23" s="150"/>
      <c r="EOX23" s="150"/>
      <c r="EOY23" s="150"/>
      <c r="EOZ23" s="150"/>
      <c r="EPA23" s="150"/>
      <c r="EPB23" s="150"/>
      <c r="EPC23" s="150"/>
      <c r="EPD23" s="150"/>
      <c r="EPE23" s="150"/>
      <c r="EPF23" s="150"/>
      <c r="EPG23" s="150"/>
      <c r="EPH23" s="150"/>
      <c r="EPI23" s="150"/>
      <c r="EPJ23" s="150"/>
      <c r="EPK23" s="150"/>
      <c r="EPL23" s="150"/>
      <c r="EPM23" s="150"/>
      <c r="EPN23" s="150"/>
      <c r="EPO23" s="150"/>
      <c r="EPP23" s="150"/>
      <c r="EPQ23" s="150"/>
      <c r="EPR23" s="150"/>
      <c r="EPS23" s="150"/>
      <c r="EPT23" s="150"/>
      <c r="EPU23" s="150"/>
      <c r="EPV23" s="150"/>
      <c r="EPW23" s="150"/>
      <c r="EPX23" s="150"/>
      <c r="EPY23" s="150"/>
      <c r="EPZ23" s="150"/>
      <c r="EQA23" s="150"/>
      <c r="EQB23" s="150"/>
      <c r="EQC23" s="150"/>
      <c r="EQD23" s="150"/>
      <c r="EQE23" s="150"/>
      <c r="EQF23" s="150"/>
      <c r="EQG23" s="150"/>
      <c r="EQH23" s="150"/>
      <c r="EQI23" s="150"/>
      <c r="EQJ23" s="150"/>
      <c r="EQK23" s="150"/>
      <c r="EQL23" s="150"/>
      <c r="EQM23" s="150"/>
      <c r="EQN23" s="150"/>
      <c r="EQO23" s="150"/>
      <c r="EQP23" s="150"/>
      <c r="EQQ23" s="150"/>
      <c r="EQR23" s="150"/>
      <c r="EQS23" s="150"/>
      <c r="EQT23" s="150"/>
      <c r="EQU23" s="150"/>
      <c r="EQV23" s="150"/>
      <c r="EQW23" s="150"/>
      <c r="EQX23" s="150"/>
      <c r="EQY23" s="150"/>
      <c r="EQZ23" s="150"/>
      <c r="ERA23" s="150"/>
      <c r="ERB23" s="150"/>
      <c r="ERC23" s="150"/>
      <c r="ERD23" s="150"/>
      <c r="ERE23" s="150"/>
      <c r="ERF23" s="150"/>
      <c r="ERG23" s="150"/>
      <c r="ERH23" s="150"/>
      <c r="ERI23" s="150"/>
      <c r="ERJ23" s="150"/>
      <c r="ERK23" s="150"/>
      <c r="ERL23" s="150"/>
      <c r="ERM23" s="150"/>
      <c r="ERN23" s="150"/>
      <c r="ERO23" s="150"/>
      <c r="ERP23" s="150"/>
      <c r="ERQ23" s="150"/>
      <c r="ERR23" s="150"/>
      <c r="ERS23" s="150"/>
      <c r="ERT23" s="150"/>
      <c r="ERU23" s="150"/>
      <c r="ERV23" s="150"/>
      <c r="ERW23" s="150"/>
      <c r="ERX23" s="150"/>
      <c r="ERY23" s="150"/>
      <c r="ERZ23" s="150"/>
      <c r="ESA23" s="150"/>
      <c r="ESB23" s="150"/>
      <c r="ESC23" s="150"/>
      <c r="ESD23" s="150"/>
      <c r="ESE23" s="150"/>
      <c r="ESF23" s="150"/>
      <c r="ESG23" s="150"/>
      <c r="ESH23" s="150"/>
      <c r="ESI23" s="150"/>
      <c r="ESJ23" s="150"/>
      <c r="ESK23" s="150"/>
      <c r="ESL23" s="150"/>
      <c r="ESM23" s="150"/>
      <c r="ESN23" s="150"/>
      <c r="ESO23" s="150"/>
      <c r="ESP23" s="150"/>
      <c r="ESQ23" s="150"/>
      <c r="ESR23" s="150"/>
      <c r="ESS23" s="150"/>
      <c r="EST23" s="150"/>
      <c r="ESU23" s="150"/>
      <c r="ESV23" s="150"/>
      <c r="ESW23" s="150"/>
      <c r="ESX23" s="150"/>
      <c r="ESY23" s="150"/>
      <c r="ESZ23" s="150"/>
      <c r="ETA23" s="150"/>
      <c r="ETB23" s="150"/>
      <c r="ETC23" s="150"/>
      <c r="ETD23" s="150"/>
      <c r="ETE23" s="150"/>
      <c r="ETF23" s="150"/>
      <c r="ETG23" s="150"/>
      <c r="ETH23" s="150"/>
      <c r="ETI23" s="150"/>
      <c r="ETJ23" s="150"/>
      <c r="ETK23" s="150"/>
      <c r="ETL23" s="150"/>
      <c r="ETM23" s="150"/>
      <c r="ETN23" s="150"/>
      <c r="ETO23" s="150"/>
      <c r="ETP23" s="150"/>
      <c r="ETQ23" s="150"/>
      <c r="ETR23" s="150"/>
      <c r="ETS23" s="150"/>
      <c r="ETT23" s="150"/>
      <c r="ETU23" s="150"/>
      <c r="ETV23" s="150"/>
      <c r="ETW23" s="150"/>
      <c r="ETX23" s="150"/>
      <c r="ETY23" s="150"/>
      <c r="ETZ23" s="150"/>
      <c r="EUA23" s="150"/>
      <c r="EUB23" s="150"/>
      <c r="EUC23" s="150"/>
      <c r="EUD23" s="150"/>
      <c r="EUE23" s="150"/>
      <c r="EUF23" s="150"/>
      <c r="EUG23" s="150"/>
      <c r="EUH23" s="150"/>
      <c r="EUI23" s="150"/>
      <c r="EUJ23" s="150"/>
      <c r="EUK23" s="150"/>
      <c r="EUL23" s="150"/>
      <c r="EUM23" s="150"/>
      <c r="EUN23" s="150"/>
      <c r="EUO23" s="150"/>
      <c r="EUP23" s="150"/>
      <c r="EUQ23" s="150"/>
      <c r="EUR23" s="150"/>
      <c r="EUS23" s="150"/>
      <c r="EUT23" s="150"/>
      <c r="EUU23" s="150"/>
      <c r="EUV23" s="150"/>
      <c r="EUW23" s="150"/>
      <c r="EUX23" s="150"/>
      <c r="EUY23" s="150"/>
      <c r="EUZ23" s="150"/>
      <c r="EVA23" s="150"/>
      <c r="EVB23" s="150"/>
      <c r="EVC23" s="150"/>
      <c r="EVD23" s="150"/>
      <c r="EVE23" s="150"/>
      <c r="EVF23" s="150"/>
      <c r="EVG23" s="150"/>
      <c r="EVH23" s="150"/>
      <c r="EVI23" s="150"/>
      <c r="EVJ23" s="150"/>
      <c r="EVK23" s="150"/>
      <c r="EVL23" s="150"/>
      <c r="EVM23" s="150"/>
      <c r="EVN23" s="150"/>
      <c r="EVO23" s="150"/>
      <c r="EVP23" s="150"/>
      <c r="EVQ23" s="150"/>
      <c r="EVR23" s="150"/>
      <c r="EVS23" s="150"/>
      <c r="EVT23" s="150"/>
      <c r="EVU23" s="150"/>
      <c r="EVV23" s="150"/>
      <c r="EVW23" s="150"/>
      <c r="EVX23" s="150"/>
      <c r="EVY23" s="150"/>
      <c r="EVZ23" s="150"/>
      <c r="EWA23" s="150"/>
      <c r="EWB23" s="150"/>
      <c r="EWC23" s="150"/>
      <c r="EWD23" s="150"/>
      <c r="EWE23" s="150"/>
      <c r="EWF23" s="150"/>
      <c r="EWG23" s="150"/>
      <c r="EWH23" s="150"/>
      <c r="EWI23" s="150"/>
      <c r="EWJ23" s="150"/>
      <c r="EWK23" s="150"/>
      <c r="EWL23" s="150"/>
      <c r="EWM23" s="150"/>
      <c r="EWN23" s="150"/>
      <c r="EWO23" s="150"/>
      <c r="EWP23" s="150"/>
      <c r="EWQ23" s="150"/>
      <c r="EWR23" s="150"/>
      <c r="EWS23" s="150"/>
      <c r="EWT23" s="150"/>
      <c r="EWU23" s="150"/>
      <c r="EWV23" s="150"/>
      <c r="EWW23" s="150"/>
      <c r="EWX23" s="150"/>
      <c r="EWY23" s="150"/>
      <c r="EWZ23" s="150"/>
      <c r="EXA23" s="150"/>
      <c r="EXB23" s="150"/>
      <c r="EXC23" s="150"/>
      <c r="EXD23" s="150"/>
      <c r="EXE23" s="150"/>
      <c r="EXF23" s="150"/>
      <c r="EXG23" s="150"/>
      <c r="EXH23" s="150"/>
      <c r="EXI23" s="150"/>
      <c r="EXJ23" s="150"/>
      <c r="EXK23" s="150"/>
      <c r="EXL23" s="150"/>
      <c r="EXM23" s="150"/>
      <c r="EXN23" s="150"/>
      <c r="EXO23" s="150"/>
      <c r="EXP23" s="150"/>
      <c r="EXQ23" s="150"/>
      <c r="EXR23" s="150"/>
      <c r="EXS23" s="150"/>
      <c r="EXT23" s="150"/>
      <c r="EXU23" s="150"/>
      <c r="EXV23" s="150"/>
      <c r="EXW23" s="150"/>
      <c r="EXX23" s="150"/>
      <c r="EXY23" s="150"/>
      <c r="EXZ23" s="150"/>
      <c r="EYA23" s="150"/>
      <c r="EYB23" s="150"/>
      <c r="EYC23" s="150"/>
      <c r="EYD23" s="150"/>
      <c r="EYE23" s="150"/>
      <c r="EYF23" s="150"/>
      <c r="EYG23" s="150"/>
      <c r="EYH23" s="150"/>
      <c r="EYI23" s="150"/>
      <c r="EYJ23" s="150"/>
      <c r="EYK23" s="150"/>
      <c r="EYL23" s="150"/>
      <c r="EYM23" s="150"/>
      <c r="EYN23" s="150"/>
      <c r="EYO23" s="150"/>
      <c r="EYP23" s="150"/>
      <c r="EYQ23" s="150"/>
      <c r="EYR23" s="150"/>
      <c r="EYS23" s="150"/>
      <c r="EYT23" s="150"/>
      <c r="EYU23" s="150"/>
      <c r="EYV23" s="150"/>
      <c r="EYW23" s="150"/>
      <c r="EYX23" s="150"/>
      <c r="EYY23" s="150"/>
      <c r="EYZ23" s="150"/>
      <c r="EZA23" s="150"/>
      <c r="EZB23" s="150"/>
      <c r="EZC23" s="150"/>
      <c r="EZD23" s="150"/>
      <c r="EZE23" s="150"/>
      <c r="EZF23" s="150"/>
      <c r="EZG23" s="150"/>
      <c r="EZH23" s="150"/>
      <c r="EZI23" s="150"/>
      <c r="EZJ23" s="150"/>
      <c r="EZK23" s="150"/>
      <c r="EZL23" s="150"/>
      <c r="EZM23" s="150"/>
      <c r="EZN23" s="150"/>
      <c r="EZO23" s="150"/>
      <c r="EZP23" s="150"/>
      <c r="EZQ23" s="150"/>
      <c r="EZR23" s="150"/>
      <c r="EZS23" s="150"/>
      <c r="EZT23" s="150"/>
      <c r="EZU23" s="150"/>
      <c r="EZV23" s="150"/>
      <c r="EZW23" s="150"/>
      <c r="EZX23" s="150"/>
      <c r="EZY23" s="150"/>
      <c r="EZZ23" s="150"/>
      <c r="FAA23" s="150"/>
      <c r="FAB23" s="150"/>
      <c r="FAC23" s="150"/>
      <c r="FAD23" s="150"/>
      <c r="FAE23" s="150"/>
      <c r="FAF23" s="150"/>
      <c r="FAG23" s="150"/>
      <c r="FAH23" s="150"/>
      <c r="FAI23" s="150"/>
      <c r="FAJ23" s="150"/>
      <c r="FAK23" s="150"/>
      <c r="FAL23" s="150"/>
      <c r="FAM23" s="150"/>
      <c r="FAN23" s="150"/>
      <c r="FAO23" s="150"/>
      <c r="FAP23" s="150"/>
      <c r="FAQ23" s="150"/>
      <c r="FAR23" s="150"/>
      <c r="FAS23" s="150"/>
      <c r="FAT23" s="150"/>
      <c r="FAU23" s="150"/>
      <c r="FAV23" s="150"/>
      <c r="FAW23" s="150"/>
      <c r="FAX23" s="150"/>
      <c r="FAY23" s="150"/>
      <c r="FAZ23" s="150"/>
      <c r="FBA23" s="150"/>
      <c r="FBB23" s="150"/>
      <c r="FBC23" s="150"/>
      <c r="FBD23" s="150"/>
      <c r="FBE23" s="150"/>
      <c r="FBF23" s="150"/>
      <c r="FBG23" s="150"/>
      <c r="FBH23" s="150"/>
      <c r="FBI23" s="150"/>
      <c r="FBJ23" s="150"/>
      <c r="FBK23" s="150"/>
      <c r="FBL23" s="150"/>
      <c r="FBM23" s="150"/>
      <c r="FBN23" s="150"/>
      <c r="FBO23" s="150"/>
      <c r="FBP23" s="150"/>
      <c r="FBQ23" s="150"/>
      <c r="FBR23" s="150"/>
      <c r="FBS23" s="150"/>
      <c r="FBT23" s="150"/>
      <c r="FBU23" s="150"/>
      <c r="FBV23" s="150"/>
      <c r="FBW23" s="150"/>
      <c r="FBX23" s="150"/>
      <c r="FBY23" s="150"/>
      <c r="FBZ23" s="150"/>
      <c r="FCA23" s="150"/>
      <c r="FCB23" s="150"/>
      <c r="FCC23" s="150"/>
      <c r="FCD23" s="150"/>
      <c r="FCE23" s="150"/>
      <c r="FCF23" s="150"/>
      <c r="FCG23" s="150"/>
      <c r="FCH23" s="150"/>
      <c r="FCI23" s="150"/>
      <c r="FCJ23" s="150"/>
      <c r="FCK23" s="150"/>
      <c r="FCL23" s="150"/>
      <c r="FCM23" s="150"/>
      <c r="FCN23" s="150"/>
      <c r="FCO23" s="150"/>
      <c r="FCP23" s="150"/>
      <c r="FCQ23" s="150"/>
      <c r="FCR23" s="150"/>
      <c r="FCS23" s="150"/>
      <c r="FCT23" s="150"/>
      <c r="FCU23" s="150"/>
      <c r="FCV23" s="150"/>
      <c r="FCW23" s="150"/>
      <c r="FCX23" s="150"/>
      <c r="FCY23" s="150"/>
      <c r="FCZ23" s="150"/>
      <c r="FDA23" s="150"/>
      <c r="FDB23" s="150"/>
      <c r="FDC23" s="150"/>
      <c r="FDD23" s="150"/>
      <c r="FDE23" s="150"/>
      <c r="FDF23" s="150"/>
      <c r="FDG23" s="150"/>
      <c r="FDH23" s="150"/>
      <c r="FDI23" s="150"/>
      <c r="FDJ23" s="150"/>
      <c r="FDK23" s="150"/>
      <c r="FDL23" s="150"/>
      <c r="FDM23" s="150"/>
      <c r="FDN23" s="150"/>
      <c r="FDO23" s="150"/>
      <c r="FDP23" s="150"/>
      <c r="FDQ23" s="150"/>
      <c r="FDR23" s="150"/>
      <c r="FDS23" s="150"/>
      <c r="FDT23" s="150"/>
      <c r="FDU23" s="150"/>
      <c r="FDV23" s="150"/>
      <c r="FDW23" s="150"/>
      <c r="FDX23" s="150"/>
      <c r="FDY23" s="150"/>
      <c r="FDZ23" s="150"/>
      <c r="FEA23" s="150"/>
      <c r="FEB23" s="150"/>
      <c r="FEC23" s="150"/>
      <c r="FED23" s="150"/>
      <c r="FEE23" s="150"/>
      <c r="FEF23" s="150"/>
      <c r="FEG23" s="150"/>
      <c r="FEH23" s="150"/>
      <c r="FEI23" s="150"/>
      <c r="FEJ23" s="150"/>
      <c r="FEK23" s="150"/>
      <c r="FEL23" s="150"/>
      <c r="FEM23" s="150"/>
      <c r="FEN23" s="150"/>
      <c r="FEO23" s="150"/>
      <c r="FEP23" s="150"/>
      <c r="FEQ23" s="150"/>
      <c r="FER23" s="150"/>
      <c r="FES23" s="150"/>
      <c r="FET23" s="150"/>
      <c r="FEU23" s="150"/>
      <c r="FEV23" s="150"/>
      <c r="FEW23" s="150"/>
      <c r="FEX23" s="150"/>
      <c r="FEY23" s="150"/>
      <c r="FEZ23" s="150"/>
      <c r="FFA23" s="150"/>
      <c r="FFB23" s="150"/>
      <c r="FFC23" s="150"/>
      <c r="FFD23" s="150"/>
      <c r="FFE23" s="150"/>
      <c r="FFF23" s="150"/>
      <c r="FFG23" s="150"/>
      <c r="FFH23" s="150"/>
      <c r="FFI23" s="150"/>
      <c r="FFJ23" s="150"/>
      <c r="FFK23" s="150"/>
      <c r="FFL23" s="150"/>
      <c r="FFM23" s="150"/>
      <c r="FFN23" s="150"/>
      <c r="FFO23" s="150"/>
      <c r="FFP23" s="150"/>
      <c r="FFQ23" s="150"/>
      <c r="FFR23" s="150"/>
      <c r="FFS23" s="150"/>
      <c r="FFT23" s="150"/>
      <c r="FFU23" s="150"/>
      <c r="FFV23" s="150"/>
      <c r="FFW23" s="150"/>
      <c r="FFX23" s="150"/>
      <c r="FFY23" s="150"/>
      <c r="FFZ23" s="150"/>
      <c r="FGA23" s="150"/>
      <c r="FGB23" s="150"/>
      <c r="FGC23" s="150"/>
      <c r="FGD23" s="150"/>
      <c r="FGE23" s="150"/>
      <c r="FGF23" s="150"/>
      <c r="FGG23" s="150"/>
      <c r="FGH23" s="150"/>
      <c r="FGI23" s="150"/>
      <c r="FGJ23" s="150"/>
      <c r="FGK23" s="150"/>
      <c r="FGL23" s="150"/>
      <c r="FGM23" s="150"/>
      <c r="FGN23" s="150"/>
      <c r="FGO23" s="150"/>
      <c r="FGP23" s="150"/>
      <c r="FGQ23" s="150"/>
      <c r="FGR23" s="150"/>
      <c r="FGS23" s="150"/>
      <c r="FGT23" s="150"/>
      <c r="FGU23" s="150"/>
      <c r="FGV23" s="150"/>
      <c r="FGW23" s="150"/>
      <c r="FGX23" s="150"/>
      <c r="FGY23" s="150"/>
      <c r="FGZ23" s="150"/>
      <c r="FHA23" s="150"/>
      <c r="FHB23" s="150"/>
      <c r="FHC23" s="150"/>
      <c r="FHD23" s="150"/>
      <c r="FHE23" s="150"/>
      <c r="FHF23" s="150"/>
      <c r="FHG23" s="150"/>
      <c r="FHH23" s="150"/>
      <c r="FHI23" s="150"/>
      <c r="FHJ23" s="150"/>
      <c r="FHK23" s="150"/>
      <c r="FHL23" s="150"/>
      <c r="FHM23" s="150"/>
      <c r="FHN23" s="150"/>
      <c r="FHO23" s="150"/>
      <c r="FHP23" s="150"/>
      <c r="FHQ23" s="150"/>
      <c r="FHR23" s="150"/>
      <c r="FHS23" s="150"/>
      <c r="FHT23" s="150"/>
      <c r="FHU23" s="150"/>
      <c r="FHV23" s="150"/>
      <c r="FHW23" s="150"/>
      <c r="FHX23" s="150"/>
      <c r="FHY23" s="150"/>
      <c r="FHZ23" s="150"/>
      <c r="FIA23" s="150"/>
      <c r="FIB23" s="150"/>
      <c r="FIC23" s="150"/>
      <c r="FID23" s="150"/>
      <c r="FIE23" s="150"/>
      <c r="FIF23" s="150"/>
      <c r="FIG23" s="150"/>
      <c r="FIH23" s="150"/>
      <c r="FII23" s="150"/>
      <c r="FIJ23" s="150"/>
      <c r="FIK23" s="150"/>
      <c r="FIL23" s="150"/>
      <c r="FIM23" s="150"/>
      <c r="FIN23" s="150"/>
      <c r="FIO23" s="150"/>
      <c r="FIP23" s="150"/>
      <c r="FIQ23" s="150"/>
      <c r="FIR23" s="150"/>
      <c r="FIS23" s="150"/>
      <c r="FIT23" s="150"/>
      <c r="FIU23" s="150"/>
      <c r="FIV23" s="150"/>
      <c r="FIW23" s="150"/>
      <c r="FIX23" s="150"/>
      <c r="FIY23" s="150"/>
      <c r="FIZ23" s="150"/>
      <c r="FJA23" s="150"/>
      <c r="FJB23" s="150"/>
      <c r="FJC23" s="150"/>
      <c r="FJD23" s="150"/>
      <c r="FJE23" s="150"/>
      <c r="FJF23" s="150"/>
      <c r="FJG23" s="150"/>
      <c r="FJH23" s="150"/>
      <c r="FJI23" s="150"/>
      <c r="FJJ23" s="150"/>
      <c r="FJK23" s="150"/>
      <c r="FJL23" s="150"/>
      <c r="FJM23" s="150"/>
      <c r="FJN23" s="150"/>
      <c r="FJO23" s="150"/>
      <c r="FJP23" s="150"/>
      <c r="FJQ23" s="150"/>
      <c r="FJR23" s="150"/>
      <c r="FJS23" s="150"/>
      <c r="FJT23" s="150"/>
      <c r="FJU23" s="150"/>
      <c r="FJV23" s="150"/>
      <c r="FJW23" s="150"/>
      <c r="FJX23" s="150"/>
      <c r="FJY23" s="150"/>
      <c r="FJZ23" s="150"/>
      <c r="FKA23" s="150"/>
      <c r="FKB23" s="150"/>
      <c r="FKC23" s="150"/>
      <c r="FKD23" s="150"/>
      <c r="FKE23" s="150"/>
      <c r="FKF23" s="150"/>
      <c r="FKG23" s="150"/>
      <c r="FKH23" s="150"/>
      <c r="FKI23" s="150"/>
      <c r="FKJ23" s="150"/>
      <c r="FKK23" s="150"/>
      <c r="FKL23" s="150"/>
      <c r="FKM23" s="150"/>
      <c r="FKN23" s="150"/>
      <c r="FKO23" s="150"/>
      <c r="FKP23" s="150"/>
      <c r="FKQ23" s="150"/>
      <c r="FKR23" s="150"/>
      <c r="FKS23" s="150"/>
      <c r="FKT23" s="150"/>
      <c r="FKU23" s="150"/>
      <c r="FKV23" s="150"/>
      <c r="FKW23" s="150"/>
      <c r="FKX23" s="150"/>
      <c r="FKY23" s="150"/>
      <c r="FKZ23" s="150"/>
      <c r="FLA23" s="150"/>
      <c r="FLB23" s="150"/>
      <c r="FLC23" s="150"/>
      <c r="FLD23" s="150"/>
      <c r="FLE23" s="150"/>
      <c r="FLF23" s="150"/>
      <c r="FLG23" s="150"/>
      <c r="FLH23" s="150"/>
      <c r="FLI23" s="150"/>
      <c r="FLJ23" s="150"/>
      <c r="FLK23" s="150"/>
      <c r="FLL23" s="150"/>
      <c r="FLM23" s="150"/>
      <c r="FLN23" s="150"/>
      <c r="FLO23" s="150"/>
      <c r="FLP23" s="150"/>
      <c r="FLQ23" s="150"/>
      <c r="FLR23" s="150"/>
      <c r="FLS23" s="150"/>
      <c r="FLT23" s="150"/>
      <c r="FLU23" s="150"/>
      <c r="FLV23" s="150"/>
      <c r="FLW23" s="150"/>
      <c r="FLX23" s="150"/>
      <c r="FLY23" s="150"/>
      <c r="FLZ23" s="150"/>
      <c r="FMA23" s="150"/>
      <c r="FMB23" s="150"/>
      <c r="FMC23" s="150"/>
      <c r="FMD23" s="150"/>
      <c r="FME23" s="150"/>
      <c r="FMF23" s="150"/>
      <c r="FMG23" s="150"/>
      <c r="FMH23" s="150"/>
      <c r="FMI23" s="150"/>
      <c r="FMJ23" s="150"/>
      <c r="FMK23" s="150"/>
      <c r="FML23" s="150"/>
      <c r="FMM23" s="150"/>
      <c r="FMN23" s="150"/>
      <c r="FMO23" s="150"/>
      <c r="FMP23" s="150"/>
      <c r="FMQ23" s="150"/>
      <c r="FMR23" s="150"/>
      <c r="FMS23" s="150"/>
      <c r="FMT23" s="150"/>
      <c r="FMU23" s="150"/>
      <c r="FMV23" s="150"/>
      <c r="FMW23" s="150"/>
      <c r="FMX23" s="150"/>
      <c r="FMY23" s="150"/>
      <c r="FMZ23" s="150"/>
      <c r="FNA23" s="150"/>
      <c r="FNB23" s="150"/>
      <c r="FNC23" s="150"/>
      <c r="FND23" s="150"/>
      <c r="FNE23" s="150"/>
      <c r="FNF23" s="150"/>
      <c r="FNG23" s="150"/>
      <c r="FNH23" s="150"/>
      <c r="FNI23" s="150"/>
      <c r="FNJ23" s="150"/>
      <c r="FNK23" s="150"/>
      <c r="FNL23" s="150"/>
      <c r="FNM23" s="150"/>
      <c r="FNN23" s="150"/>
      <c r="FNO23" s="150"/>
      <c r="FNP23" s="150"/>
      <c r="FNQ23" s="150"/>
      <c r="FNR23" s="150"/>
      <c r="FNS23" s="150"/>
      <c r="FNT23" s="150"/>
      <c r="FNU23" s="150"/>
      <c r="FNV23" s="150"/>
      <c r="FNW23" s="150"/>
      <c r="FNX23" s="150"/>
      <c r="FNY23" s="150"/>
      <c r="FNZ23" s="150"/>
      <c r="FOA23" s="150"/>
      <c r="FOB23" s="150"/>
      <c r="FOC23" s="150"/>
      <c r="FOD23" s="150"/>
      <c r="FOE23" s="150"/>
      <c r="FOF23" s="150"/>
      <c r="FOG23" s="150"/>
      <c r="FOH23" s="150"/>
      <c r="FOI23" s="150"/>
      <c r="FOJ23" s="150"/>
      <c r="FOK23" s="150"/>
      <c r="FOL23" s="150"/>
      <c r="FOM23" s="150"/>
      <c r="FON23" s="150"/>
      <c r="FOO23" s="150"/>
      <c r="FOP23" s="150"/>
      <c r="FOQ23" s="150"/>
      <c r="FOR23" s="150"/>
      <c r="FOS23" s="150"/>
      <c r="FOT23" s="150"/>
      <c r="FOU23" s="150"/>
      <c r="FOV23" s="150"/>
      <c r="FOW23" s="150"/>
      <c r="FOX23" s="150"/>
      <c r="FOY23" s="150"/>
      <c r="FOZ23" s="150"/>
      <c r="FPA23" s="150"/>
      <c r="FPB23" s="150"/>
      <c r="FPC23" s="150"/>
      <c r="FPD23" s="150"/>
      <c r="FPE23" s="150"/>
      <c r="FPF23" s="150"/>
      <c r="FPG23" s="150"/>
      <c r="FPH23" s="150"/>
      <c r="FPI23" s="150"/>
      <c r="FPJ23" s="150"/>
      <c r="FPK23" s="150"/>
      <c r="FPL23" s="150"/>
      <c r="FPM23" s="150"/>
      <c r="FPN23" s="150"/>
      <c r="FPO23" s="150"/>
      <c r="FPP23" s="150"/>
      <c r="FPQ23" s="150"/>
      <c r="FPR23" s="150"/>
      <c r="FPS23" s="150"/>
      <c r="FPT23" s="150"/>
      <c r="FPU23" s="150"/>
      <c r="FPV23" s="150"/>
      <c r="FPW23" s="150"/>
      <c r="FPX23" s="150"/>
      <c r="FPY23" s="150"/>
      <c r="FPZ23" s="150"/>
      <c r="FQA23" s="150"/>
      <c r="FQB23" s="150"/>
      <c r="FQC23" s="150"/>
      <c r="FQD23" s="150"/>
      <c r="FQE23" s="150"/>
      <c r="FQF23" s="150"/>
      <c r="FQG23" s="150"/>
      <c r="FQH23" s="150"/>
      <c r="FQI23" s="150"/>
      <c r="FQJ23" s="150"/>
      <c r="FQK23" s="150"/>
      <c r="FQL23" s="150"/>
      <c r="FQM23" s="150"/>
      <c r="FQN23" s="150"/>
      <c r="FQO23" s="150"/>
      <c r="FQP23" s="150"/>
      <c r="FQQ23" s="150"/>
      <c r="FQR23" s="150"/>
      <c r="FQS23" s="150"/>
      <c r="FQT23" s="150"/>
      <c r="FQU23" s="150"/>
      <c r="FQV23" s="150"/>
      <c r="FQW23" s="150"/>
      <c r="FQX23" s="150"/>
      <c r="FQY23" s="150"/>
      <c r="FQZ23" s="150"/>
      <c r="FRA23" s="150"/>
      <c r="FRB23" s="150"/>
      <c r="FRC23" s="150"/>
      <c r="FRD23" s="150"/>
      <c r="FRE23" s="150"/>
      <c r="FRF23" s="150"/>
      <c r="FRG23" s="150"/>
      <c r="FRH23" s="150"/>
      <c r="FRI23" s="150"/>
      <c r="FRJ23" s="150"/>
      <c r="FRK23" s="150"/>
      <c r="FRL23" s="150"/>
      <c r="FRM23" s="150"/>
      <c r="FRN23" s="150"/>
      <c r="FRO23" s="150"/>
      <c r="FRP23" s="150"/>
      <c r="FRQ23" s="150"/>
      <c r="FRR23" s="150"/>
      <c r="FRS23" s="150"/>
      <c r="FRT23" s="150"/>
      <c r="FRU23" s="150"/>
      <c r="FRV23" s="150"/>
      <c r="FRW23" s="150"/>
      <c r="FRX23" s="150"/>
      <c r="FRY23" s="150"/>
      <c r="FRZ23" s="150"/>
      <c r="FSA23" s="150"/>
      <c r="FSB23" s="150"/>
      <c r="FSC23" s="150"/>
      <c r="FSD23" s="150"/>
      <c r="FSE23" s="150"/>
      <c r="FSF23" s="150"/>
      <c r="FSG23" s="150"/>
      <c r="FSH23" s="150"/>
      <c r="FSI23" s="150"/>
      <c r="FSJ23" s="150"/>
      <c r="FSK23" s="150"/>
      <c r="FSL23" s="150"/>
      <c r="FSM23" s="150"/>
      <c r="FSN23" s="150"/>
      <c r="FSO23" s="150"/>
      <c r="FSP23" s="150"/>
      <c r="FSQ23" s="150"/>
      <c r="FSR23" s="150"/>
      <c r="FSS23" s="150"/>
      <c r="FST23" s="150"/>
      <c r="FSU23" s="150"/>
      <c r="FSV23" s="150"/>
      <c r="FSW23" s="150"/>
      <c r="FSX23" s="150"/>
      <c r="FSY23" s="150"/>
      <c r="FSZ23" s="150"/>
      <c r="FTA23" s="150"/>
      <c r="FTB23" s="150"/>
      <c r="FTC23" s="150"/>
      <c r="FTD23" s="150"/>
      <c r="FTE23" s="150"/>
      <c r="FTF23" s="150"/>
      <c r="FTG23" s="150"/>
      <c r="FTH23" s="150"/>
      <c r="FTI23" s="150"/>
      <c r="FTJ23" s="150"/>
      <c r="FTK23" s="150"/>
      <c r="FTL23" s="150"/>
      <c r="FTM23" s="150"/>
      <c r="FTN23" s="150"/>
      <c r="FTO23" s="150"/>
      <c r="FTP23" s="150"/>
      <c r="FTQ23" s="150"/>
      <c r="FTR23" s="150"/>
      <c r="FTS23" s="150"/>
      <c r="FTT23" s="150"/>
      <c r="FTU23" s="150"/>
      <c r="FTV23" s="150"/>
      <c r="FTW23" s="150"/>
      <c r="FTX23" s="150"/>
      <c r="FTY23" s="150"/>
      <c r="FTZ23" s="150"/>
      <c r="FUA23" s="150"/>
      <c r="FUB23" s="150"/>
      <c r="FUC23" s="150"/>
      <c r="FUD23" s="150"/>
      <c r="FUE23" s="150"/>
      <c r="FUF23" s="150"/>
      <c r="FUG23" s="150"/>
      <c r="FUH23" s="150"/>
      <c r="FUI23" s="150"/>
      <c r="FUJ23" s="150"/>
      <c r="FUK23" s="150"/>
      <c r="FUL23" s="150"/>
      <c r="FUM23" s="150"/>
      <c r="FUN23" s="150"/>
      <c r="FUO23" s="150"/>
      <c r="FUP23" s="150"/>
      <c r="FUQ23" s="150"/>
      <c r="FUR23" s="150"/>
      <c r="FUS23" s="150"/>
      <c r="FUT23" s="150"/>
      <c r="FUU23" s="150"/>
      <c r="FUV23" s="150"/>
      <c r="FUW23" s="150"/>
      <c r="FUX23" s="150"/>
      <c r="FUY23" s="150"/>
      <c r="FUZ23" s="150"/>
      <c r="FVA23" s="150"/>
      <c r="FVB23" s="150"/>
      <c r="FVC23" s="150"/>
      <c r="FVD23" s="150"/>
      <c r="FVE23" s="150"/>
      <c r="FVF23" s="150"/>
      <c r="FVG23" s="150"/>
      <c r="FVH23" s="150"/>
      <c r="FVI23" s="150"/>
      <c r="FVJ23" s="150"/>
      <c r="FVK23" s="150"/>
      <c r="FVL23" s="150"/>
      <c r="FVM23" s="150"/>
      <c r="FVN23" s="150"/>
      <c r="FVO23" s="150"/>
      <c r="FVP23" s="150"/>
      <c r="FVQ23" s="150"/>
      <c r="FVR23" s="150"/>
      <c r="FVS23" s="150"/>
      <c r="FVT23" s="150"/>
      <c r="FVU23" s="150"/>
      <c r="FVV23" s="150"/>
      <c r="FVW23" s="150"/>
      <c r="FVX23" s="150"/>
      <c r="FVY23" s="150"/>
      <c r="FVZ23" s="150"/>
      <c r="FWA23" s="150"/>
      <c r="FWB23" s="150"/>
      <c r="FWC23" s="150"/>
      <c r="FWD23" s="150"/>
      <c r="FWE23" s="150"/>
      <c r="FWF23" s="150"/>
      <c r="FWG23" s="150"/>
      <c r="FWH23" s="150"/>
      <c r="FWI23" s="150"/>
      <c r="FWJ23" s="150"/>
      <c r="FWK23" s="150"/>
      <c r="FWL23" s="150"/>
      <c r="FWM23" s="150"/>
      <c r="FWN23" s="150"/>
      <c r="FWO23" s="150"/>
      <c r="FWP23" s="150"/>
      <c r="FWQ23" s="150"/>
      <c r="FWR23" s="150"/>
      <c r="FWS23" s="150"/>
      <c r="FWT23" s="150"/>
      <c r="FWU23" s="150"/>
      <c r="FWV23" s="150"/>
      <c r="FWW23" s="150"/>
      <c r="FWX23" s="150"/>
      <c r="FWY23" s="150"/>
      <c r="FWZ23" s="150"/>
      <c r="FXA23" s="150"/>
      <c r="FXB23" s="150"/>
      <c r="FXC23" s="150"/>
      <c r="FXD23" s="150"/>
      <c r="FXE23" s="150"/>
      <c r="FXF23" s="150"/>
      <c r="FXG23" s="150"/>
      <c r="FXH23" s="150"/>
      <c r="FXI23" s="150"/>
      <c r="FXJ23" s="150"/>
      <c r="FXK23" s="150"/>
      <c r="FXL23" s="150"/>
      <c r="FXM23" s="150"/>
      <c r="FXN23" s="150"/>
      <c r="FXO23" s="150"/>
      <c r="FXP23" s="150"/>
      <c r="FXQ23" s="150"/>
      <c r="FXR23" s="150"/>
      <c r="FXS23" s="150"/>
      <c r="FXT23" s="150"/>
      <c r="FXU23" s="150"/>
      <c r="FXV23" s="150"/>
      <c r="FXW23" s="150"/>
      <c r="FXX23" s="150"/>
      <c r="FXY23" s="150"/>
      <c r="FXZ23" s="150"/>
      <c r="FYA23" s="150"/>
      <c r="FYB23" s="150"/>
      <c r="FYC23" s="150"/>
      <c r="FYD23" s="150"/>
      <c r="FYE23" s="150"/>
      <c r="FYF23" s="150"/>
      <c r="FYG23" s="150"/>
      <c r="FYH23" s="150"/>
      <c r="FYI23" s="150"/>
      <c r="FYJ23" s="150"/>
      <c r="FYK23" s="150"/>
      <c r="FYL23" s="150"/>
      <c r="FYM23" s="150"/>
      <c r="FYN23" s="150"/>
      <c r="FYO23" s="150"/>
      <c r="FYP23" s="150"/>
      <c r="FYQ23" s="150"/>
      <c r="FYR23" s="150"/>
      <c r="FYS23" s="150"/>
      <c r="FYT23" s="150"/>
      <c r="FYU23" s="150"/>
      <c r="FYV23" s="150"/>
      <c r="FYW23" s="150"/>
      <c r="FYX23" s="150"/>
      <c r="FYY23" s="150"/>
      <c r="FYZ23" s="150"/>
      <c r="FZA23" s="150"/>
      <c r="FZB23" s="150"/>
      <c r="FZC23" s="150"/>
      <c r="FZD23" s="150"/>
      <c r="FZE23" s="150"/>
      <c r="FZF23" s="150"/>
      <c r="FZG23" s="150"/>
      <c r="FZH23" s="150"/>
      <c r="FZI23" s="150"/>
      <c r="FZJ23" s="150"/>
      <c r="FZK23" s="150"/>
      <c r="FZL23" s="150"/>
      <c r="FZM23" s="150"/>
      <c r="FZN23" s="150"/>
      <c r="FZO23" s="150"/>
      <c r="FZP23" s="150"/>
      <c r="FZQ23" s="150"/>
      <c r="FZR23" s="150"/>
      <c r="FZS23" s="150"/>
      <c r="FZT23" s="150"/>
      <c r="FZU23" s="150"/>
      <c r="FZV23" s="150"/>
      <c r="FZW23" s="150"/>
      <c r="FZX23" s="150"/>
      <c r="FZY23" s="150"/>
      <c r="FZZ23" s="150"/>
      <c r="GAA23" s="150"/>
      <c r="GAB23" s="150"/>
      <c r="GAC23" s="150"/>
      <c r="GAD23" s="150"/>
      <c r="GAE23" s="150"/>
      <c r="GAF23" s="150"/>
      <c r="GAG23" s="150"/>
      <c r="GAH23" s="150"/>
      <c r="GAI23" s="150"/>
      <c r="GAJ23" s="150"/>
      <c r="GAK23" s="150"/>
      <c r="GAL23" s="150"/>
      <c r="GAM23" s="150"/>
      <c r="GAN23" s="150"/>
      <c r="GAO23" s="150"/>
      <c r="GAP23" s="150"/>
      <c r="GAQ23" s="150"/>
      <c r="GAR23" s="150"/>
      <c r="GAS23" s="150"/>
      <c r="GAT23" s="150"/>
      <c r="GAU23" s="150"/>
      <c r="GAV23" s="150"/>
      <c r="GAW23" s="150"/>
      <c r="GAX23" s="150"/>
      <c r="GAY23" s="150"/>
      <c r="GAZ23" s="150"/>
      <c r="GBA23" s="150"/>
      <c r="GBB23" s="150"/>
      <c r="GBC23" s="150"/>
      <c r="GBD23" s="150"/>
      <c r="GBE23" s="150"/>
      <c r="GBF23" s="150"/>
      <c r="GBG23" s="150"/>
      <c r="GBH23" s="150"/>
      <c r="GBI23" s="150"/>
      <c r="GBJ23" s="150"/>
      <c r="GBK23" s="150"/>
      <c r="GBL23" s="150"/>
      <c r="GBM23" s="150"/>
      <c r="GBN23" s="150"/>
      <c r="GBO23" s="150"/>
      <c r="GBP23" s="150"/>
      <c r="GBQ23" s="150"/>
      <c r="GBR23" s="150"/>
      <c r="GBS23" s="150"/>
      <c r="GBT23" s="150"/>
      <c r="GBU23" s="150"/>
      <c r="GBV23" s="150"/>
      <c r="GBW23" s="150"/>
      <c r="GBX23" s="150"/>
      <c r="GBY23" s="150"/>
      <c r="GBZ23" s="150"/>
      <c r="GCA23" s="150"/>
      <c r="GCB23" s="150"/>
      <c r="GCC23" s="150"/>
      <c r="GCD23" s="150"/>
      <c r="GCE23" s="150"/>
      <c r="GCF23" s="150"/>
      <c r="GCG23" s="150"/>
      <c r="GCH23" s="150"/>
      <c r="GCI23" s="150"/>
      <c r="GCJ23" s="150"/>
      <c r="GCK23" s="150"/>
      <c r="GCL23" s="150"/>
      <c r="GCM23" s="150"/>
      <c r="GCN23" s="150"/>
      <c r="GCO23" s="150"/>
      <c r="GCP23" s="150"/>
      <c r="GCQ23" s="150"/>
      <c r="GCR23" s="150"/>
      <c r="GCS23" s="150"/>
      <c r="GCT23" s="150"/>
      <c r="GCU23" s="150"/>
      <c r="GCV23" s="150"/>
      <c r="GCW23" s="150"/>
      <c r="GCX23" s="150"/>
      <c r="GCY23" s="150"/>
      <c r="GCZ23" s="150"/>
      <c r="GDA23" s="150"/>
      <c r="GDB23" s="150"/>
      <c r="GDC23" s="150"/>
      <c r="GDD23" s="150"/>
      <c r="GDE23" s="150"/>
      <c r="GDF23" s="150"/>
      <c r="GDG23" s="150"/>
      <c r="GDH23" s="150"/>
      <c r="GDI23" s="150"/>
      <c r="GDJ23" s="150"/>
      <c r="GDK23" s="150"/>
      <c r="GDL23" s="150"/>
      <c r="GDM23" s="150"/>
      <c r="GDN23" s="150"/>
      <c r="GDO23" s="150"/>
      <c r="GDP23" s="150"/>
      <c r="GDQ23" s="150"/>
      <c r="GDR23" s="150"/>
      <c r="GDS23" s="150"/>
      <c r="GDT23" s="150"/>
      <c r="GDU23" s="150"/>
      <c r="GDV23" s="150"/>
      <c r="GDW23" s="150"/>
      <c r="GDX23" s="150"/>
      <c r="GDY23" s="150"/>
      <c r="GDZ23" s="150"/>
      <c r="GEA23" s="150"/>
      <c r="GEB23" s="150"/>
      <c r="GEC23" s="150"/>
      <c r="GED23" s="150"/>
      <c r="GEE23" s="150"/>
      <c r="GEF23" s="150"/>
      <c r="GEG23" s="150"/>
      <c r="GEH23" s="150"/>
      <c r="GEI23" s="150"/>
      <c r="GEJ23" s="150"/>
      <c r="GEK23" s="150"/>
      <c r="GEL23" s="150"/>
      <c r="GEM23" s="150"/>
      <c r="GEN23" s="150"/>
      <c r="GEO23" s="150"/>
      <c r="GEP23" s="150"/>
      <c r="GEQ23" s="150"/>
      <c r="GER23" s="150"/>
      <c r="GES23" s="150"/>
      <c r="GET23" s="150"/>
      <c r="GEU23" s="150"/>
      <c r="GEV23" s="150"/>
      <c r="GEW23" s="150"/>
      <c r="GEX23" s="150"/>
      <c r="GEY23" s="150"/>
      <c r="GEZ23" s="150"/>
      <c r="GFA23" s="150"/>
      <c r="GFB23" s="150"/>
      <c r="GFC23" s="150"/>
      <c r="GFD23" s="150"/>
      <c r="GFE23" s="150"/>
      <c r="GFF23" s="150"/>
      <c r="GFG23" s="150"/>
      <c r="GFH23" s="150"/>
      <c r="GFI23" s="150"/>
      <c r="GFJ23" s="150"/>
      <c r="GFK23" s="150"/>
      <c r="GFL23" s="150"/>
      <c r="GFM23" s="150"/>
      <c r="GFN23" s="150"/>
      <c r="GFO23" s="150"/>
      <c r="GFP23" s="150"/>
      <c r="GFQ23" s="150"/>
      <c r="GFR23" s="150"/>
      <c r="GFS23" s="150"/>
      <c r="GFT23" s="150"/>
      <c r="GFU23" s="150"/>
      <c r="GFV23" s="150"/>
      <c r="GFW23" s="150"/>
      <c r="GFX23" s="150"/>
      <c r="GFY23" s="150"/>
      <c r="GFZ23" s="150"/>
      <c r="GGA23" s="150"/>
      <c r="GGB23" s="150"/>
      <c r="GGC23" s="150"/>
      <c r="GGD23" s="150"/>
      <c r="GGE23" s="150"/>
      <c r="GGF23" s="150"/>
      <c r="GGG23" s="150"/>
      <c r="GGH23" s="150"/>
      <c r="GGI23" s="150"/>
      <c r="GGJ23" s="150"/>
      <c r="GGK23" s="150"/>
      <c r="GGL23" s="150"/>
      <c r="GGM23" s="150"/>
      <c r="GGN23" s="150"/>
      <c r="GGO23" s="150"/>
      <c r="GGP23" s="150"/>
      <c r="GGQ23" s="150"/>
      <c r="GGR23" s="150"/>
      <c r="GGS23" s="150"/>
      <c r="GGT23" s="150"/>
      <c r="GGU23" s="150"/>
      <c r="GGV23" s="150"/>
      <c r="GGW23" s="150"/>
      <c r="GGX23" s="150"/>
      <c r="GGY23" s="150"/>
      <c r="GGZ23" s="150"/>
      <c r="GHA23" s="150"/>
      <c r="GHB23" s="150"/>
      <c r="GHC23" s="150"/>
      <c r="GHD23" s="150"/>
      <c r="GHE23" s="150"/>
      <c r="GHF23" s="150"/>
      <c r="GHG23" s="150"/>
      <c r="GHH23" s="150"/>
      <c r="GHI23" s="150"/>
      <c r="GHJ23" s="150"/>
      <c r="GHK23" s="150"/>
      <c r="GHL23" s="150"/>
      <c r="GHM23" s="150"/>
      <c r="GHN23" s="150"/>
      <c r="GHO23" s="150"/>
      <c r="GHP23" s="150"/>
      <c r="GHQ23" s="150"/>
      <c r="GHR23" s="150"/>
      <c r="GHS23" s="150"/>
      <c r="GHT23" s="150"/>
      <c r="GHU23" s="150"/>
      <c r="GHV23" s="150"/>
      <c r="GHW23" s="150"/>
      <c r="GHX23" s="150"/>
      <c r="GHY23" s="150"/>
      <c r="GHZ23" s="150"/>
      <c r="GIA23" s="150"/>
      <c r="GIB23" s="150"/>
      <c r="GIC23" s="150"/>
      <c r="GID23" s="150"/>
      <c r="GIE23" s="150"/>
      <c r="GIF23" s="150"/>
      <c r="GIG23" s="150"/>
      <c r="GIH23" s="150"/>
      <c r="GII23" s="150"/>
      <c r="GIJ23" s="150"/>
      <c r="GIK23" s="150"/>
      <c r="GIL23" s="150"/>
      <c r="GIM23" s="150"/>
      <c r="GIN23" s="150"/>
      <c r="GIO23" s="150"/>
      <c r="GIP23" s="150"/>
      <c r="GIQ23" s="150"/>
      <c r="GIR23" s="150"/>
      <c r="GIS23" s="150"/>
      <c r="GIT23" s="150"/>
      <c r="GIU23" s="150"/>
      <c r="GIV23" s="150"/>
      <c r="GIW23" s="150"/>
      <c r="GIX23" s="150"/>
      <c r="GIY23" s="150"/>
      <c r="GIZ23" s="150"/>
      <c r="GJA23" s="150"/>
      <c r="GJB23" s="150"/>
      <c r="GJC23" s="150"/>
      <c r="GJD23" s="150"/>
      <c r="GJE23" s="150"/>
      <c r="GJF23" s="150"/>
      <c r="GJG23" s="150"/>
      <c r="GJH23" s="150"/>
      <c r="GJI23" s="150"/>
      <c r="GJJ23" s="150"/>
      <c r="GJK23" s="150"/>
      <c r="GJL23" s="150"/>
      <c r="GJM23" s="150"/>
      <c r="GJN23" s="150"/>
      <c r="GJO23" s="150"/>
      <c r="GJP23" s="150"/>
      <c r="GJQ23" s="150"/>
      <c r="GJR23" s="150"/>
      <c r="GJS23" s="150"/>
      <c r="GJT23" s="150"/>
      <c r="GJU23" s="150"/>
      <c r="GJV23" s="150"/>
      <c r="GJW23" s="150"/>
      <c r="GJX23" s="150"/>
      <c r="GJY23" s="150"/>
      <c r="GJZ23" s="150"/>
      <c r="GKA23" s="150"/>
      <c r="GKB23" s="150"/>
      <c r="GKC23" s="150"/>
      <c r="GKD23" s="150"/>
      <c r="GKE23" s="150"/>
      <c r="GKF23" s="150"/>
      <c r="GKG23" s="150"/>
      <c r="GKH23" s="150"/>
      <c r="GKI23" s="150"/>
      <c r="GKJ23" s="150"/>
      <c r="GKK23" s="150"/>
      <c r="GKL23" s="150"/>
      <c r="GKM23" s="150"/>
      <c r="GKN23" s="150"/>
      <c r="GKO23" s="150"/>
      <c r="GKP23" s="150"/>
      <c r="GKQ23" s="150"/>
      <c r="GKR23" s="150"/>
      <c r="GKS23" s="150"/>
      <c r="GKT23" s="150"/>
      <c r="GKU23" s="150"/>
      <c r="GKV23" s="150"/>
      <c r="GKW23" s="150"/>
      <c r="GKX23" s="150"/>
      <c r="GKY23" s="150"/>
      <c r="GKZ23" s="150"/>
      <c r="GLA23" s="150"/>
      <c r="GLB23" s="150"/>
      <c r="GLC23" s="150"/>
      <c r="GLD23" s="150"/>
      <c r="GLE23" s="150"/>
      <c r="GLF23" s="150"/>
      <c r="GLG23" s="150"/>
      <c r="GLH23" s="150"/>
      <c r="GLI23" s="150"/>
      <c r="GLJ23" s="150"/>
      <c r="GLK23" s="150"/>
      <c r="GLL23" s="150"/>
      <c r="GLM23" s="150"/>
      <c r="GLN23" s="150"/>
      <c r="GLO23" s="150"/>
      <c r="GLP23" s="150"/>
      <c r="GLQ23" s="150"/>
      <c r="GLR23" s="150"/>
      <c r="GLS23" s="150"/>
      <c r="GLT23" s="150"/>
      <c r="GLU23" s="150"/>
      <c r="GLV23" s="150"/>
      <c r="GLW23" s="150"/>
      <c r="GLX23" s="150"/>
      <c r="GLY23" s="150"/>
      <c r="GLZ23" s="150"/>
      <c r="GMA23" s="150"/>
      <c r="GMB23" s="150"/>
      <c r="GMC23" s="150"/>
      <c r="GMD23" s="150"/>
      <c r="GME23" s="150"/>
      <c r="GMF23" s="150"/>
      <c r="GMG23" s="150"/>
      <c r="GMH23" s="150"/>
      <c r="GMI23" s="150"/>
      <c r="GMJ23" s="150"/>
      <c r="GMK23" s="150"/>
      <c r="GML23" s="150"/>
      <c r="GMM23" s="150"/>
      <c r="GMN23" s="150"/>
      <c r="GMO23" s="150"/>
      <c r="GMP23" s="150"/>
      <c r="GMQ23" s="150"/>
      <c r="GMR23" s="150"/>
      <c r="GMS23" s="150"/>
      <c r="GMT23" s="150"/>
      <c r="GMU23" s="150"/>
      <c r="GMV23" s="150"/>
      <c r="GMW23" s="150"/>
      <c r="GMX23" s="150"/>
      <c r="GMY23" s="150"/>
      <c r="GMZ23" s="150"/>
      <c r="GNA23" s="150"/>
      <c r="GNB23" s="150"/>
      <c r="GNC23" s="150"/>
      <c r="GND23" s="150"/>
      <c r="GNE23" s="150"/>
      <c r="GNF23" s="150"/>
      <c r="GNG23" s="150"/>
      <c r="GNH23" s="150"/>
      <c r="GNI23" s="150"/>
      <c r="GNJ23" s="150"/>
      <c r="GNK23" s="150"/>
      <c r="GNL23" s="150"/>
      <c r="GNM23" s="150"/>
      <c r="GNN23" s="150"/>
      <c r="GNO23" s="150"/>
      <c r="GNP23" s="150"/>
      <c r="GNQ23" s="150"/>
      <c r="GNR23" s="150"/>
      <c r="GNS23" s="150"/>
      <c r="GNT23" s="150"/>
      <c r="GNU23" s="150"/>
      <c r="GNV23" s="150"/>
      <c r="GNW23" s="150"/>
      <c r="GNX23" s="150"/>
      <c r="GNY23" s="150"/>
      <c r="GNZ23" s="150"/>
      <c r="GOA23" s="150"/>
      <c r="GOB23" s="150"/>
      <c r="GOC23" s="150"/>
      <c r="GOD23" s="150"/>
      <c r="GOE23" s="150"/>
      <c r="GOF23" s="150"/>
      <c r="GOG23" s="150"/>
      <c r="GOH23" s="150"/>
      <c r="GOI23" s="150"/>
      <c r="GOJ23" s="150"/>
      <c r="GOK23" s="150"/>
      <c r="GOL23" s="150"/>
      <c r="GOM23" s="150"/>
      <c r="GON23" s="150"/>
      <c r="GOO23" s="150"/>
      <c r="GOP23" s="150"/>
      <c r="GOQ23" s="150"/>
      <c r="GOR23" s="150"/>
      <c r="GOS23" s="150"/>
      <c r="GOT23" s="150"/>
      <c r="GOU23" s="150"/>
      <c r="GOV23" s="150"/>
      <c r="GOW23" s="150"/>
      <c r="GOX23" s="150"/>
      <c r="GOY23" s="150"/>
      <c r="GOZ23" s="150"/>
      <c r="GPA23" s="150"/>
      <c r="GPB23" s="150"/>
      <c r="GPC23" s="150"/>
      <c r="GPD23" s="150"/>
      <c r="GPE23" s="150"/>
      <c r="GPF23" s="150"/>
      <c r="GPG23" s="150"/>
      <c r="GPH23" s="150"/>
      <c r="GPI23" s="150"/>
      <c r="GPJ23" s="150"/>
      <c r="GPK23" s="150"/>
      <c r="GPL23" s="150"/>
      <c r="GPM23" s="150"/>
      <c r="GPN23" s="150"/>
      <c r="GPO23" s="150"/>
      <c r="GPP23" s="150"/>
      <c r="GPQ23" s="150"/>
      <c r="GPR23" s="150"/>
      <c r="GPS23" s="150"/>
      <c r="GPT23" s="150"/>
      <c r="GPU23" s="150"/>
      <c r="GPV23" s="150"/>
      <c r="GPW23" s="150"/>
      <c r="GPX23" s="150"/>
      <c r="GPY23" s="150"/>
      <c r="GPZ23" s="150"/>
      <c r="GQA23" s="150"/>
      <c r="GQB23" s="150"/>
      <c r="GQC23" s="150"/>
      <c r="GQD23" s="150"/>
      <c r="GQE23" s="150"/>
      <c r="GQF23" s="150"/>
      <c r="GQG23" s="150"/>
      <c r="GQH23" s="150"/>
      <c r="GQI23" s="150"/>
      <c r="GQJ23" s="150"/>
      <c r="GQK23" s="150"/>
      <c r="GQL23" s="150"/>
      <c r="GQM23" s="150"/>
      <c r="GQN23" s="150"/>
      <c r="GQO23" s="150"/>
      <c r="GQP23" s="150"/>
      <c r="GQQ23" s="150"/>
      <c r="GQR23" s="150"/>
      <c r="GQS23" s="150"/>
      <c r="GQT23" s="150"/>
      <c r="GQU23" s="150"/>
      <c r="GQV23" s="150"/>
      <c r="GQW23" s="150"/>
      <c r="GQX23" s="150"/>
      <c r="GQY23" s="150"/>
      <c r="GQZ23" s="150"/>
      <c r="GRA23" s="150"/>
      <c r="GRB23" s="150"/>
      <c r="GRC23" s="150"/>
      <c r="GRD23" s="150"/>
      <c r="GRE23" s="150"/>
      <c r="GRF23" s="150"/>
      <c r="GRG23" s="150"/>
      <c r="GRH23" s="150"/>
      <c r="GRI23" s="150"/>
      <c r="GRJ23" s="150"/>
      <c r="GRK23" s="150"/>
      <c r="GRL23" s="150"/>
      <c r="GRM23" s="150"/>
      <c r="GRN23" s="150"/>
      <c r="GRO23" s="150"/>
      <c r="GRP23" s="150"/>
      <c r="GRQ23" s="150"/>
      <c r="GRR23" s="150"/>
      <c r="GRS23" s="150"/>
      <c r="GRT23" s="150"/>
      <c r="GRU23" s="150"/>
      <c r="GRV23" s="150"/>
      <c r="GRW23" s="150"/>
      <c r="GRX23" s="150"/>
      <c r="GRY23" s="150"/>
      <c r="GRZ23" s="150"/>
      <c r="GSA23" s="150"/>
      <c r="GSB23" s="150"/>
      <c r="GSC23" s="150"/>
      <c r="GSD23" s="150"/>
      <c r="GSE23" s="150"/>
      <c r="GSF23" s="150"/>
      <c r="GSG23" s="150"/>
      <c r="GSH23" s="150"/>
      <c r="GSI23" s="150"/>
      <c r="GSJ23" s="150"/>
      <c r="GSK23" s="150"/>
      <c r="GSL23" s="150"/>
      <c r="GSM23" s="150"/>
      <c r="GSN23" s="150"/>
      <c r="GSO23" s="150"/>
      <c r="GSP23" s="150"/>
      <c r="GSQ23" s="150"/>
      <c r="GSR23" s="150"/>
      <c r="GSS23" s="150"/>
      <c r="GST23" s="150"/>
      <c r="GSU23" s="150"/>
      <c r="GSV23" s="150"/>
      <c r="GSW23" s="150"/>
      <c r="GSX23" s="150"/>
      <c r="GSY23" s="150"/>
      <c r="GSZ23" s="150"/>
      <c r="GTA23" s="150"/>
      <c r="GTB23" s="150"/>
      <c r="GTC23" s="150"/>
      <c r="GTD23" s="150"/>
      <c r="GTE23" s="150"/>
      <c r="GTF23" s="150"/>
      <c r="GTG23" s="150"/>
      <c r="GTH23" s="150"/>
      <c r="GTI23" s="150"/>
      <c r="GTJ23" s="150"/>
      <c r="GTK23" s="150"/>
      <c r="GTL23" s="150"/>
      <c r="GTM23" s="150"/>
      <c r="GTN23" s="150"/>
      <c r="GTO23" s="150"/>
      <c r="GTP23" s="150"/>
      <c r="GTQ23" s="150"/>
      <c r="GTR23" s="150"/>
      <c r="GTS23" s="150"/>
      <c r="GTT23" s="150"/>
      <c r="GTU23" s="150"/>
      <c r="GTV23" s="150"/>
      <c r="GTW23" s="150"/>
      <c r="GTX23" s="150"/>
      <c r="GTY23" s="150"/>
      <c r="GTZ23" s="150"/>
      <c r="GUA23" s="150"/>
      <c r="GUB23" s="150"/>
      <c r="GUC23" s="150"/>
      <c r="GUD23" s="150"/>
      <c r="GUE23" s="150"/>
      <c r="GUF23" s="150"/>
      <c r="GUG23" s="150"/>
      <c r="GUH23" s="150"/>
      <c r="GUI23" s="150"/>
      <c r="GUJ23" s="150"/>
      <c r="GUK23" s="150"/>
      <c r="GUL23" s="150"/>
      <c r="GUM23" s="150"/>
      <c r="GUN23" s="150"/>
      <c r="GUO23" s="150"/>
      <c r="GUP23" s="150"/>
      <c r="GUQ23" s="150"/>
      <c r="GUR23" s="150"/>
      <c r="GUS23" s="150"/>
      <c r="GUT23" s="150"/>
      <c r="GUU23" s="150"/>
      <c r="GUV23" s="150"/>
      <c r="GUW23" s="150"/>
      <c r="GUX23" s="150"/>
      <c r="GUY23" s="150"/>
      <c r="GUZ23" s="150"/>
      <c r="GVA23" s="150"/>
      <c r="GVB23" s="150"/>
      <c r="GVC23" s="150"/>
      <c r="GVD23" s="150"/>
      <c r="GVE23" s="150"/>
      <c r="GVF23" s="150"/>
      <c r="GVG23" s="150"/>
      <c r="GVH23" s="150"/>
      <c r="GVI23" s="150"/>
      <c r="GVJ23" s="150"/>
      <c r="GVK23" s="150"/>
      <c r="GVL23" s="150"/>
      <c r="GVM23" s="150"/>
      <c r="GVN23" s="150"/>
      <c r="GVO23" s="150"/>
      <c r="GVP23" s="150"/>
      <c r="GVQ23" s="150"/>
      <c r="GVR23" s="150"/>
      <c r="GVS23" s="150"/>
      <c r="GVT23" s="150"/>
      <c r="GVU23" s="150"/>
      <c r="GVV23" s="150"/>
      <c r="GVW23" s="150"/>
      <c r="GVX23" s="150"/>
      <c r="GVY23" s="150"/>
      <c r="GVZ23" s="150"/>
      <c r="GWA23" s="150"/>
      <c r="GWB23" s="150"/>
      <c r="GWC23" s="150"/>
      <c r="GWD23" s="150"/>
      <c r="GWE23" s="150"/>
      <c r="GWF23" s="150"/>
      <c r="GWG23" s="150"/>
      <c r="GWH23" s="150"/>
      <c r="GWI23" s="150"/>
      <c r="GWJ23" s="150"/>
      <c r="GWK23" s="150"/>
      <c r="GWL23" s="150"/>
      <c r="GWM23" s="150"/>
      <c r="GWN23" s="150"/>
      <c r="GWO23" s="150"/>
      <c r="GWP23" s="150"/>
      <c r="GWQ23" s="150"/>
      <c r="GWR23" s="150"/>
      <c r="GWS23" s="150"/>
      <c r="GWT23" s="150"/>
      <c r="GWU23" s="150"/>
      <c r="GWV23" s="150"/>
      <c r="GWW23" s="150"/>
      <c r="GWX23" s="150"/>
      <c r="GWY23" s="150"/>
      <c r="GWZ23" s="150"/>
      <c r="GXA23" s="150"/>
      <c r="GXB23" s="150"/>
      <c r="GXC23" s="150"/>
      <c r="GXD23" s="150"/>
      <c r="GXE23" s="150"/>
      <c r="GXF23" s="150"/>
      <c r="GXG23" s="150"/>
      <c r="GXH23" s="150"/>
      <c r="GXI23" s="150"/>
      <c r="GXJ23" s="150"/>
      <c r="GXK23" s="150"/>
      <c r="GXL23" s="150"/>
      <c r="GXM23" s="150"/>
      <c r="GXN23" s="150"/>
      <c r="GXO23" s="150"/>
      <c r="GXP23" s="150"/>
      <c r="GXQ23" s="150"/>
      <c r="GXR23" s="150"/>
      <c r="GXS23" s="150"/>
      <c r="GXT23" s="150"/>
      <c r="GXU23" s="150"/>
      <c r="GXV23" s="150"/>
      <c r="GXW23" s="150"/>
      <c r="GXX23" s="150"/>
      <c r="GXY23" s="150"/>
      <c r="GXZ23" s="150"/>
      <c r="GYA23" s="150"/>
      <c r="GYB23" s="150"/>
      <c r="GYC23" s="150"/>
      <c r="GYD23" s="150"/>
      <c r="GYE23" s="150"/>
      <c r="GYF23" s="150"/>
      <c r="GYG23" s="150"/>
      <c r="GYH23" s="150"/>
      <c r="GYI23" s="150"/>
      <c r="GYJ23" s="150"/>
      <c r="GYK23" s="150"/>
      <c r="GYL23" s="150"/>
      <c r="GYM23" s="150"/>
      <c r="GYN23" s="150"/>
      <c r="GYO23" s="150"/>
      <c r="GYP23" s="150"/>
      <c r="GYQ23" s="150"/>
      <c r="GYR23" s="150"/>
      <c r="GYS23" s="150"/>
      <c r="GYT23" s="150"/>
      <c r="GYU23" s="150"/>
      <c r="GYV23" s="150"/>
      <c r="GYW23" s="150"/>
      <c r="GYX23" s="150"/>
      <c r="GYY23" s="150"/>
      <c r="GYZ23" s="150"/>
      <c r="GZA23" s="150"/>
      <c r="GZB23" s="150"/>
      <c r="GZC23" s="150"/>
      <c r="GZD23" s="150"/>
      <c r="GZE23" s="150"/>
      <c r="GZF23" s="150"/>
      <c r="GZG23" s="150"/>
      <c r="GZH23" s="150"/>
      <c r="GZI23" s="150"/>
      <c r="GZJ23" s="150"/>
      <c r="GZK23" s="150"/>
      <c r="GZL23" s="150"/>
      <c r="GZM23" s="150"/>
      <c r="GZN23" s="150"/>
      <c r="GZO23" s="150"/>
      <c r="GZP23" s="150"/>
      <c r="GZQ23" s="150"/>
      <c r="GZR23" s="150"/>
      <c r="GZS23" s="150"/>
      <c r="GZT23" s="150"/>
      <c r="GZU23" s="150"/>
      <c r="GZV23" s="150"/>
      <c r="GZW23" s="150"/>
      <c r="GZX23" s="150"/>
      <c r="GZY23" s="150"/>
      <c r="GZZ23" s="150"/>
      <c r="HAA23" s="150"/>
      <c r="HAB23" s="150"/>
      <c r="HAC23" s="150"/>
      <c r="HAD23" s="150"/>
      <c r="HAE23" s="150"/>
      <c r="HAF23" s="150"/>
      <c r="HAG23" s="150"/>
      <c r="HAH23" s="150"/>
      <c r="HAI23" s="150"/>
      <c r="HAJ23" s="150"/>
      <c r="HAK23" s="150"/>
      <c r="HAL23" s="150"/>
      <c r="HAM23" s="150"/>
      <c r="HAN23" s="150"/>
      <c r="HAO23" s="150"/>
      <c r="HAP23" s="150"/>
      <c r="HAQ23" s="150"/>
      <c r="HAR23" s="150"/>
      <c r="HAS23" s="150"/>
      <c r="HAT23" s="150"/>
      <c r="HAU23" s="150"/>
      <c r="HAV23" s="150"/>
      <c r="HAW23" s="150"/>
      <c r="HAX23" s="150"/>
      <c r="HAY23" s="150"/>
      <c r="HAZ23" s="150"/>
      <c r="HBA23" s="150"/>
      <c r="HBB23" s="150"/>
      <c r="HBC23" s="150"/>
      <c r="HBD23" s="150"/>
      <c r="HBE23" s="150"/>
      <c r="HBF23" s="150"/>
      <c r="HBG23" s="150"/>
      <c r="HBH23" s="150"/>
      <c r="HBI23" s="150"/>
      <c r="HBJ23" s="150"/>
      <c r="HBK23" s="150"/>
      <c r="HBL23" s="150"/>
      <c r="HBM23" s="150"/>
      <c r="HBN23" s="150"/>
      <c r="HBO23" s="150"/>
      <c r="HBP23" s="150"/>
      <c r="HBQ23" s="150"/>
      <c r="HBR23" s="150"/>
      <c r="HBS23" s="150"/>
      <c r="HBT23" s="150"/>
      <c r="HBU23" s="150"/>
      <c r="HBV23" s="150"/>
      <c r="HBW23" s="150"/>
      <c r="HBX23" s="150"/>
      <c r="HBY23" s="150"/>
      <c r="HBZ23" s="150"/>
      <c r="HCA23" s="150"/>
      <c r="HCB23" s="150"/>
      <c r="HCC23" s="150"/>
      <c r="HCD23" s="150"/>
      <c r="HCE23" s="150"/>
      <c r="HCF23" s="150"/>
      <c r="HCG23" s="150"/>
      <c r="HCH23" s="150"/>
      <c r="HCI23" s="150"/>
      <c r="HCJ23" s="150"/>
      <c r="HCK23" s="150"/>
      <c r="HCL23" s="150"/>
      <c r="HCM23" s="150"/>
      <c r="HCN23" s="150"/>
      <c r="HCO23" s="150"/>
      <c r="HCP23" s="150"/>
      <c r="HCQ23" s="150"/>
      <c r="HCR23" s="150"/>
      <c r="HCS23" s="150"/>
      <c r="HCT23" s="150"/>
      <c r="HCU23" s="150"/>
      <c r="HCV23" s="150"/>
      <c r="HCW23" s="150"/>
      <c r="HCX23" s="150"/>
      <c r="HCY23" s="150"/>
      <c r="HCZ23" s="150"/>
      <c r="HDA23" s="150"/>
      <c r="HDB23" s="150"/>
      <c r="HDC23" s="150"/>
      <c r="HDD23" s="150"/>
      <c r="HDE23" s="150"/>
      <c r="HDF23" s="150"/>
      <c r="HDG23" s="150"/>
      <c r="HDH23" s="150"/>
      <c r="HDI23" s="150"/>
      <c r="HDJ23" s="150"/>
      <c r="HDK23" s="150"/>
      <c r="HDL23" s="150"/>
      <c r="HDM23" s="150"/>
      <c r="HDN23" s="150"/>
      <c r="HDO23" s="150"/>
      <c r="HDP23" s="150"/>
      <c r="HDQ23" s="150"/>
      <c r="HDR23" s="150"/>
      <c r="HDS23" s="150"/>
      <c r="HDT23" s="150"/>
      <c r="HDU23" s="150"/>
      <c r="HDV23" s="150"/>
      <c r="HDW23" s="150"/>
      <c r="HDX23" s="150"/>
      <c r="HDY23" s="150"/>
      <c r="HDZ23" s="150"/>
      <c r="HEA23" s="150"/>
      <c r="HEB23" s="150"/>
      <c r="HEC23" s="150"/>
      <c r="HED23" s="150"/>
      <c r="HEE23" s="150"/>
      <c r="HEF23" s="150"/>
      <c r="HEG23" s="150"/>
      <c r="HEH23" s="150"/>
      <c r="HEI23" s="150"/>
      <c r="HEJ23" s="150"/>
      <c r="HEK23" s="150"/>
      <c r="HEL23" s="150"/>
      <c r="HEM23" s="150"/>
      <c r="HEN23" s="150"/>
      <c r="HEO23" s="150"/>
      <c r="HEP23" s="150"/>
      <c r="HEQ23" s="150"/>
      <c r="HER23" s="150"/>
      <c r="HES23" s="150"/>
      <c r="HET23" s="150"/>
      <c r="HEU23" s="150"/>
      <c r="HEV23" s="150"/>
      <c r="HEW23" s="150"/>
      <c r="HEX23" s="150"/>
      <c r="HEY23" s="150"/>
      <c r="HEZ23" s="150"/>
      <c r="HFA23" s="150"/>
      <c r="HFB23" s="150"/>
      <c r="HFC23" s="150"/>
      <c r="HFD23" s="150"/>
      <c r="HFE23" s="150"/>
      <c r="HFF23" s="150"/>
      <c r="HFG23" s="150"/>
      <c r="HFH23" s="150"/>
      <c r="HFI23" s="150"/>
      <c r="HFJ23" s="150"/>
      <c r="HFK23" s="150"/>
      <c r="HFL23" s="150"/>
      <c r="HFM23" s="150"/>
      <c r="HFN23" s="150"/>
      <c r="HFO23" s="150"/>
      <c r="HFP23" s="150"/>
      <c r="HFQ23" s="150"/>
      <c r="HFR23" s="150"/>
      <c r="HFS23" s="150"/>
      <c r="HFT23" s="150"/>
      <c r="HFU23" s="150"/>
      <c r="HFV23" s="150"/>
      <c r="HFW23" s="150"/>
      <c r="HFX23" s="150"/>
      <c r="HFY23" s="150"/>
      <c r="HFZ23" s="150"/>
      <c r="HGA23" s="150"/>
      <c r="HGB23" s="150"/>
      <c r="HGC23" s="150"/>
      <c r="HGD23" s="150"/>
      <c r="HGE23" s="150"/>
      <c r="HGF23" s="150"/>
      <c r="HGG23" s="150"/>
      <c r="HGH23" s="150"/>
      <c r="HGI23" s="150"/>
      <c r="HGJ23" s="150"/>
      <c r="HGK23" s="150"/>
      <c r="HGL23" s="150"/>
      <c r="HGM23" s="150"/>
      <c r="HGN23" s="150"/>
      <c r="HGO23" s="150"/>
      <c r="HGP23" s="150"/>
      <c r="HGQ23" s="150"/>
      <c r="HGR23" s="150"/>
      <c r="HGS23" s="150"/>
      <c r="HGT23" s="150"/>
      <c r="HGU23" s="150"/>
      <c r="HGV23" s="150"/>
      <c r="HGW23" s="150"/>
      <c r="HGX23" s="150"/>
      <c r="HGY23" s="150"/>
      <c r="HGZ23" s="150"/>
      <c r="HHA23" s="150"/>
      <c r="HHB23" s="150"/>
      <c r="HHC23" s="150"/>
      <c r="HHD23" s="150"/>
      <c r="HHE23" s="150"/>
      <c r="HHF23" s="150"/>
      <c r="HHG23" s="150"/>
      <c r="HHH23" s="150"/>
      <c r="HHI23" s="150"/>
      <c r="HHJ23" s="150"/>
      <c r="HHK23" s="150"/>
      <c r="HHL23" s="150"/>
      <c r="HHM23" s="150"/>
      <c r="HHN23" s="150"/>
      <c r="HHO23" s="150"/>
      <c r="HHP23" s="150"/>
      <c r="HHQ23" s="150"/>
      <c r="HHR23" s="150"/>
      <c r="HHS23" s="150"/>
      <c r="HHT23" s="150"/>
      <c r="HHU23" s="150"/>
      <c r="HHV23" s="150"/>
      <c r="HHW23" s="150"/>
      <c r="HHX23" s="150"/>
      <c r="HHY23" s="150"/>
      <c r="HHZ23" s="150"/>
      <c r="HIA23" s="150"/>
      <c r="HIB23" s="150"/>
      <c r="HIC23" s="150"/>
      <c r="HID23" s="150"/>
      <c r="HIE23" s="150"/>
      <c r="HIF23" s="150"/>
      <c r="HIG23" s="150"/>
      <c r="HIH23" s="150"/>
      <c r="HII23" s="150"/>
      <c r="HIJ23" s="150"/>
      <c r="HIK23" s="150"/>
      <c r="HIL23" s="150"/>
      <c r="HIM23" s="150"/>
      <c r="HIN23" s="150"/>
      <c r="HIO23" s="150"/>
      <c r="HIP23" s="150"/>
      <c r="HIQ23" s="150"/>
      <c r="HIR23" s="150"/>
      <c r="HIS23" s="150"/>
      <c r="HIT23" s="150"/>
      <c r="HIU23" s="150"/>
      <c r="HIV23" s="150"/>
      <c r="HIW23" s="150"/>
      <c r="HIX23" s="150"/>
      <c r="HIY23" s="150"/>
      <c r="HIZ23" s="150"/>
      <c r="HJA23" s="150"/>
      <c r="HJB23" s="150"/>
      <c r="HJC23" s="150"/>
      <c r="HJD23" s="150"/>
      <c r="HJE23" s="150"/>
      <c r="HJF23" s="150"/>
      <c r="HJG23" s="150"/>
      <c r="HJH23" s="150"/>
      <c r="HJI23" s="150"/>
      <c r="HJJ23" s="150"/>
      <c r="HJK23" s="150"/>
      <c r="HJL23" s="150"/>
      <c r="HJM23" s="150"/>
      <c r="HJN23" s="150"/>
      <c r="HJO23" s="150"/>
      <c r="HJP23" s="150"/>
      <c r="HJQ23" s="150"/>
      <c r="HJR23" s="150"/>
      <c r="HJS23" s="150"/>
      <c r="HJT23" s="150"/>
      <c r="HJU23" s="150"/>
      <c r="HJV23" s="150"/>
      <c r="HJW23" s="150"/>
      <c r="HJX23" s="150"/>
      <c r="HJY23" s="150"/>
      <c r="HJZ23" s="150"/>
      <c r="HKA23" s="150"/>
      <c r="HKB23" s="150"/>
      <c r="HKC23" s="150"/>
      <c r="HKD23" s="150"/>
      <c r="HKE23" s="150"/>
      <c r="HKF23" s="150"/>
      <c r="HKG23" s="150"/>
      <c r="HKH23" s="150"/>
      <c r="HKI23" s="150"/>
      <c r="HKJ23" s="150"/>
      <c r="HKK23" s="150"/>
      <c r="HKL23" s="150"/>
      <c r="HKM23" s="150"/>
      <c r="HKN23" s="150"/>
      <c r="HKO23" s="150"/>
      <c r="HKP23" s="150"/>
      <c r="HKQ23" s="150"/>
      <c r="HKR23" s="150"/>
      <c r="HKS23" s="150"/>
      <c r="HKT23" s="150"/>
      <c r="HKU23" s="150"/>
      <c r="HKV23" s="150"/>
      <c r="HKW23" s="150"/>
      <c r="HKX23" s="150"/>
      <c r="HKY23" s="150"/>
      <c r="HKZ23" s="150"/>
      <c r="HLA23" s="150"/>
      <c r="HLB23" s="150"/>
      <c r="HLC23" s="150"/>
      <c r="HLD23" s="150"/>
      <c r="HLE23" s="150"/>
      <c r="HLF23" s="150"/>
      <c r="HLG23" s="150"/>
      <c r="HLH23" s="150"/>
      <c r="HLI23" s="150"/>
      <c r="HLJ23" s="150"/>
      <c r="HLK23" s="150"/>
      <c r="HLL23" s="150"/>
      <c r="HLM23" s="150"/>
      <c r="HLN23" s="150"/>
      <c r="HLO23" s="150"/>
      <c r="HLP23" s="150"/>
      <c r="HLQ23" s="150"/>
      <c r="HLR23" s="150"/>
      <c r="HLS23" s="150"/>
      <c r="HLT23" s="150"/>
      <c r="HLU23" s="150"/>
      <c r="HLV23" s="150"/>
      <c r="HLW23" s="150"/>
      <c r="HLX23" s="150"/>
      <c r="HLY23" s="150"/>
      <c r="HLZ23" s="150"/>
      <c r="HMA23" s="150"/>
      <c r="HMB23" s="150"/>
      <c r="HMC23" s="150"/>
      <c r="HMD23" s="150"/>
      <c r="HME23" s="150"/>
      <c r="HMF23" s="150"/>
      <c r="HMG23" s="150"/>
      <c r="HMH23" s="150"/>
      <c r="HMI23" s="150"/>
      <c r="HMJ23" s="150"/>
      <c r="HMK23" s="150"/>
      <c r="HML23" s="150"/>
      <c r="HMM23" s="150"/>
      <c r="HMN23" s="150"/>
      <c r="HMO23" s="150"/>
      <c r="HMP23" s="150"/>
      <c r="HMQ23" s="150"/>
      <c r="HMR23" s="150"/>
      <c r="HMS23" s="150"/>
      <c r="HMT23" s="150"/>
      <c r="HMU23" s="150"/>
      <c r="HMV23" s="150"/>
      <c r="HMW23" s="150"/>
      <c r="HMX23" s="150"/>
      <c r="HMY23" s="150"/>
      <c r="HMZ23" s="150"/>
      <c r="HNA23" s="150"/>
      <c r="HNB23" s="150"/>
      <c r="HNC23" s="150"/>
      <c r="HND23" s="150"/>
      <c r="HNE23" s="150"/>
      <c r="HNF23" s="150"/>
      <c r="HNG23" s="150"/>
      <c r="HNH23" s="150"/>
      <c r="HNI23" s="150"/>
      <c r="HNJ23" s="150"/>
      <c r="HNK23" s="150"/>
      <c r="HNL23" s="150"/>
      <c r="HNM23" s="150"/>
      <c r="HNN23" s="150"/>
      <c r="HNO23" s="150"/>
      <c r="HNP23" s="150"/>
      <c r="HNQ23" s="150"/>
      <c r="HNR23" s="150"/>
      <c r="HNS23" s="150"/>
      <c r="HNT23" s="150"/>
      <c r="HNU23" s="150"/>
      <c r="HNV23" s="150"/>
      <c r="HNW23" s="150"/>
      <c r="HNX23" s="150"/>
      <c r="HNY23" s="150"/>
      <c r="HNZ23" s="150"/>
      <c r="HOA23" s="150"/>
      <c r="HOB23" s="150"/>
      <c r="HOC23" s="150"/>
      <c r="HOD23" s="150"/>
      <c r="HOE23" s="150"/>
      <c r="HOF23" s="150"/>
      <c r="HOG23" s="150"/>
      <c r="HOH23" s="150"/>
      <c r="HOI23" s="150"/>
      <c r="HOJ23" s="150"/>
      <c r="HOK23" s="150"/>
      <c r="HOL23" s="150"/>
      <c r="HOM23" s="150"/>
      <c r="HON23" s="150"/>
      <c r="HOO23" s="150"/>
      <c r="HOP23" s="150"/>
      <c r="HOQ23" s="150"/>
      <c r="HOR23" s="150"/>
      <c r="HOS23" s="150"/>
      <c r="HOT23" s="150"/>
      <c r="HOU23" s="150"/>
      <c r="HOV23" s="150"/>
      <c r="HOW23" s="150"/>
      <c r="HOX23" s="150"/>
      <c r="HOY23" s="150"/>
      <c r="HOZ23" s="150"/>
      <c r="HPA23" s="150"/>
      <c r="HPB23" s="150"/>
      <c r="HPC23" s="150"/>
      <c r="HPD23" s="150"/>
      <c r="HPE23" s="150"/>
      <c r="HPF23" s="150"/>
      <c r="HPG23" s="150"/>
      <c r="HPH23" s="150"/>
      <c r="HPI23" s="150"/>
      <c r="HPJ23" s="150"/>
      <c r="HPK23" s="150"/>
      <c r="HPL23" s="150"/>
      <c r="HPM23" s="150"/>
      <c r="HPN23" s="150"/>
      <c r="HPO23" s="150"/>
      <c r="HPP23" s="150"/>
      <c r="HPQ23" s="150"/>
      <c r="HPR23" s="150"/>
      <c r="HPS23" s="150"/>
      <c r="HPT23" s="150"/>
      <c r="HPU23" s="150"/>
      <c r="HPV23" s="150"/>
      <c r="HPW23" s="150"/>
      <c r="HPX23" s="150"/>
      <c r="HPY23" s="150"/>
      <c r="HPZ23" s="150"/>
      <c r="HQA23" s="150"/>
      <c r="HQB23" s="150"/>
      <c r="HQC23" s="150"/>
      <c r="HQD23" s="150"/>
      <c r="HQE23" s="150"/>
      <c r="HQF23" s="150"/>
      <c r="HQG23" s="150"/>
      <c r="HQH23" s="150"/>
      <c r="HQI23" s="150"/>
      <c r="HQJ23" s="150"/>
      <c r="HQK23" s="150"/>
      <c r="HQL23" s="150"/>
      <c r="HQM23" s="150"/>
      <c r="HQN23" s="150"/>
      <c r="HQO23" s="150"/>
      <c r="HQP23" s="150"/>
      <c r="HQQ23" s="150"/>
      <c r="HQR23" s="150"/>
      <c r="HQS23" s="150"/>
      <c r="HQT23" s="150"/>
      <c r="HQU23" s="150"/>
      <c r="HQV23" s="150"/>
      <c r="HQW23" s="150"/>
      <c r="HQX23" s="150"/>
      <c r="HQY23" s="150"/>
      <c r="HQZ23" s="150"/>
      <c r="HRA23" s="150"/>
      <c r="HRB23" s="150"/>
      <c r="HRC23" s="150"/>
      <c r="HRD23" s="150"/>
      <c r="HRE23" s="150"/>
      <c r="HRF23" s="150"/>
      <c r="HRG23" s="150"/>
      <c r="HRH23" s="150"/>
      <c r="HRI23" s="150"/>
      <c r="HRJ23" s="150"/>
      <c r="HRK23" s="150"/>
      <c r="HRL23" s="150"/>
      <c r="HRM23" s="150"/>
      <c r="HRN23" s="150"/>
      <c r="HRO23" s="150"/>
      <c r="HRP23" s="150"/>
      <c r="HRQ23" s="150"/>
      <c r="HRR23" s="150"/>
      <c r="HRS23" s="150"/>
      <c r="HRT23" s="150"/>
      <c r="HRU23" s="150"/>
      <c r="HRV23" s="150"/>
      <c r="HRW23" s="150"/>
      <c r="HRX23" s="150"/>
      <c r="HRY23" s="150"/>
      <c r="HRZ23" s="150"/>
      <c r="HSA23" s="150"/>
      <c r="HSB23" s="150"/>
      <c r="HSC23" s="150"/>
      <c r="HSD23" s="150"/>
      <c r="HSE23" s="150"/>
      <c r="HSF23" s="150"/>
      <c r="HSG23" s="150"/>
      <c r="HSH23" s="150"/>
      <c r="HSI23" s="150"/>
      <c r="HSJ23" s="150"/>
      <c r="HSK23" s="150"/>
      <c r="HSL23" s="150"/>
      <c r="HSM23" s="150"/>
      <c r="HSN23" s="150"/>
      <c r="HSO23" s="150"/>
      <c r="HSP23" s="150"/>
      <c r="HSQ23" s="150"/>
      <c r="HSR23" s="150"/>
      <c r="HSS23" s="150"/>
      <c r="HST23" s="150"/>
      <c r="HSU23" s="150"/>
      <c r="HSV23" s="150"/>
      <c r="HSW23" s="150"/>
      <c r="HSX23" s="150"/>
      <c r="HSY23" s="150"/>
      <c r="HSZ23" s="150"/>
      <c r="HTA23" s="150"/>
      <c r="HTB23" s="150"/>
      <c r="HTC23" s="150"/>
      <c r="HTD23" s="150"/>
      <c r="HTE23" s="150"/>
      <c r="HTF23" s="150"/>
      <c r="HTG23" s="150"/>
      <c r="HTH23" s="150"/>
      <c r="HTI23" s="150"/>
      <c r="HTJ23" s="150"/>
      <c r="HTK23" s="150"/>
      <c r="HTL23" s="150"/>
      <c r="HTM23" s="150"/>
      <c r="HTN23" s="150"/>
      <c r="HTO23" s="150"/>
      <c r="HTP23" s="150"/>
      <c r="HTQ23" s="150"/>
      <c r="HTR23" s="150"/>
      <c r="HTS23" s="150"/>
      <c r="HTT23" s="150"/>
      <c r="HTU23" s="150"/>
      <c r="HTV23" s="150"/>
      <c r="HTW23" s="150"/>
      <c r="HTX23" s="150"/>
      <c r="HTY23" s="150"/>
      <c r="HTZ23" s="150"/>
      <c r="HUA23" s="150"/>
      <c r="HUB23" s="150"/>
      <c r="HUC23" s="150"/>
      <c r="HUD23" s="150"/>
      <c r="HUE23" s="150"/>
      <c r="HUF23" s="150"/>
      <c r="HUG23" s="150"/>
      <c r="HUH23" s="150"/>
      <c r="HUI23" s="150"/>
      <c r="HUJ23" s="150"/>
      <c r="HUK23" s="150"/>
      <c r="HUL23" s="150"/>
      <c r="HUM23" s="150"/>
      <c r="HUN23" s="150"/>
      <c r="HUO23" s="150"/>
      <c r="HUP23" s="150"/>
      <c r="HUQ23" s="150"/>
      <c r="HUR23" s="150"/>
      <c r="HUS23" s="150"/>
      <c r="HUT23" s="150"/>
      <c r="HUU23" s="150"/>
      <c r="HUV23" s="150"/>
      <c r="HUW23" s="150"/>
      <c r="HUX23" s="150"/>
      <c r="HUY23" s="150"/>
      <c r="HUZ23" s="150"/>
      <c r="HVA23" s="150"/>
      <c r="HVB23" s="150"/>
      <c r="HVC23" s="150"/>
      <c r="HVD23" s="150"/>
      <c r="HVE23" s="150"/>
      <c r="HVF23" s="150"/>
      <c r="HVG23" s="150"/>
      <c r="HVH23" s="150"/>
      <c r="HVI23" s="150"/>
      <c r="HVJ23" s="150"/>
      <c r="HVK23" s="150"/>
      <c r="HVL23" s="150"/>
      <c r="HVM23" s="150"/>
      <c r="HVN23" s="150"/>
      <c r="HVO23" s="150"/>
      <c r="HVP23" s="150"/>
      <c r="HVQ23" s="150"/>
      <c r="HVR23" s="150"/>
      <c r="HVS23" s="150"/>
      <c r="HVT23" s="150"/>
      <c r="HVU23" s="150"/>
      <c r="HVV23" s="150"/>
      <c r="HVW23" s="150"/>
      <c r="HVX23" s="150"/>
      <c r="HVY23" s="150"/>
      <c r="HVZ23" s="150"/>
      <c r="HWA23" s="150"/>
      <c r="HWB23" s="150"/>
      <c r="HWC23" s="150"/>
      <c r="HWD23" s="150"/>
      <c r="HWE23" s="150"/>
      <c r="HWF23" s="150"/>
      <c r="HWG23" s="150"/>
      <c r="HWH23" s="150"/>
      <c r="HWI23" s="150"/>
      <c r="HWJ23" s="150"/>
      <c r="HWK23" s="150"/>
      <c r="HWL23" s="150"/>
      <c r="HWM23" s="150"/>
      <c r="HWN23" s="150"/>
      <c r="HWO23" s="150"/>
      <c r="HWP23" s="150"/>
      <c r="HWQ23" s="150"/>
      <c r="HWR23" s="150"/>
      <c r="HWS23" s="150"/>
      <c r="HWT23" s="150"/>
      <c r="HWU23" s="150"/>
      <c r="HWV23" s="150"/>
      <c r="HWW23" s="150"/>
      <c r="HWX23" s="150"/>
      <c r="HWY23" s="150"/>
      <c r="HWZ23" s="150"/>
      <c r="HXA23" s="150"/>
      <c r="HXB23" s="150"/>
      <c r="HXC23" s="150"/>
      <c r="HXD23" s="150"/>
      <c r="HXE23" s="150"/>
      <c r="HXF23" s="150"/>
      <c r="HXG23" s="150"/>
      <c r="HXH23" s="150"/>
      <c r="HXI23" s="150"/>
      <c r="HXJ23" s="150"/>
      <c r="HXK23" s="150"/>
      <c r="HXL23" s="150"/>
      <c r="HXM23" s="150"/>
      <c r="HXN23" s="150"/>
      <c r="HXO23" s="150"/>
      <c r="HXP23" s="150"/>
      <c r="HXQ23" s="150"/>
      <c r="HXR23" s="150"/>
      <c r="HXS23" s="150"/>
      <c r="HXT23" s="150"/>
      <c r="HXU23" s="150"/>
      <c r="HXV23" s="150"/>
      <c r="HXW23" s="150"/>
      <c r="HXX23" s="150"/>
      <c r="HXY23" s="150"/>
      <c r="HXZ23" s="150"/>
      <c r="HYA23" s="150"/>
      <c r="HYB23" s="150"/>
      <c r="HYC23" s="150"/>
      <c r="HYD23" s="150"/>
      <c r="HYE23" s="150"/>
      <c r="HYF23" s="150"/>
      <c r="HYG23" s="150"/>
      <c r="HYH23" s="150"/>
      <c r="HYI23" s="150"/>
      <c r="HYJ23" s="150"/>
      <c r="HYK23" s="150"/>
      <c r="HYL23" s="150"/>
      <c r="HYM23" s="150"/>
      <c r="HYN23" s="150"/>
      <c r="HYO23" s="150"/>
      <c r="HYP23" s="150"/>
      <c r="HYQ23" s="150"/>
      <c r="HYR23" s="150"/>
      <c r="HYS23" s="150"/>
      <c r="HYT23" s="150"/>
      <c r="HYU23" s="150"/>
      <c r="HYV23" s="150"/>
      <c r="HYW23" s="150"/>
      <c r="HYX23" s="150"/>
      <c r="HYY23" s="150"/>
      <c r="HYZ23" s="150"/>
      <c r="HZA23" s="150"/>
      <c r="HZB23" s="150"/>
      <c r="HZC23" s="150"/>
      <c r="HZD23" s="150"/>
      <c r="HZE23" s="150"/>
      <c r="HZF23" s="150"/>
      <c r="HZG23" s="150"/>
      <c r="HZH23" s="150"/>
      <c r="HZI23" s="150"/>
      <c r="HZJ23" s="150"/>
      <c r="HZK23" s="150"/>
      <c r="HZL23" s="150"/>
      <c r="HZM23" s="150"/>
      <c r="HZN23" s="150"/>
      <c r="HZO23" s="150"/>
      <c r="HZP23" s="150"/>
      <c r="HZQ23" s="150"/>
      <c r="HZR23" s="150"/>
      <c r="HZS23" s="150"/>
      <c r="HZT23" s="150"/>
      <c r="HZU23" s="150"/>
      <c r="HZV23" s="150"/>
      <c r="HZW23" s="150"/>
      <c r="HZX23" s="150"/>
      <c r="HZY23" s="150"/>
      <c r="HZZ23" s="150"/>
      <c r="IAA23" s="150"/>
      <c r="IAB23" s="150"/>
      <c r="IAC23" s="150"/>
      <c r="IAD23" s="150"/>
      <c r="IAE23" s="150"/>
      <c r="IAF23" s="150"/>
      <c r="IAG23" s="150"/>
      <c r="IAH23" s="150"/>
      <c r="IAI23" s="150"/>
      <c r="IAJ23" s="150"/>
      <c r="IAK23" s="150"/>
      <c r="IAL23" s="150"/>
      <c r="IAM23" s="150"/>
      <c r="IAN23" s="150"/>
      <c r="IAO23" s="150"/>
      <c r="IAP23" s="150"/>
      <c r="IAQ23" s="150"/>
      <c r="IAR23" s="150"/>
      <c r="IAS23" s="150"/>
      <c r="IAT23" s="150"/>
      <c r="IAU23" s="150"/>
      <c r="IAV23" s="150"/>
      <c r="IAW23" s="150"/>
      <c r="IAX23" s="150"/>
      <c r="IAY23" s="150"/>
      <c r="IAZ23" s="150"/>
      <c r="IBA23" s="150"/>
      <c r="IBB23" s="150"/>
      <c r="IBC23" s="150"/>
      <c r="IBD23" s="150"/>
      <c r="IBE23" s="150"/>
      <c r="IBF23" s="150"/>
      <c r="IBG23" s="150"/>
      <c r="IBH23" s="150"/>
      <c r="IBI23" s="150"/>
      <c r="IBJ23" s="150"/>
      <c r="IBK23" s="150"/>
      <c r="IBL23" s="150"/>
      <c r="IBM23" s="150"/>
      <c r="IBN23" s="150"/>
      <c r="IBO23" s="150"/>
      <c r="IBP23" s="150"/>
      <c r="IBQ23" s="150"/>
      <c r="IBR23" s="150"/>
      <c r="IBS23" s="150"/>
      <c r="IBT23" s="150"/>
      <c r="IBU23" s="150"/>
      <c r="IBV23" s="150"/>
      <c r="IBW23" s="150"/>
      <c r="IBX23" s="150"/>
      <c r="IBY23" s="150"/>
      <c r="IBZ23" s="150"/>
      <c r="ICA23" s="150"/>
      <c r="ICB23" s="150"/>
      <c r="ICC23" s="150"/>
      <c r="ICD23" s="150"/>
      <c r="ICE23" s="150"/>
      <c r="ICF23" s="150"/>
      <c r="ICG23" s="150"/>
      <c r="ICH23" s="150"/>
      <c r="ICI23" s="150"/>
      <c r="ICJ23" s="150"/>
      <c r="ICK23" s="150"/>
      <c r="ICL23" s="150"/>
      <c r="ICM23" s="150"/>
      <c r="ICN23" s="150"/>
      <c r="ICO23" s="150"/>
      <c r="ICP23" s="150"/>
      <c r="ICQ23" s="150"/>
      <c r="ICR23" s="150"/>
      <c r="ICS23" s="150"/>
      <c r="ICT23" s="150"/>
      <c r="ICU23" s="150"/>
      <c r="ICV23" s="150"/>
      <c r="ICW23" s="150"/>
      <c r="ICX23" s="150"/>
      <c r="ICY23" s="150"/>
      <c r="ICZ23" s="150"/>
      <c r="IDA23" s="150"/>
      <c r="IDB23" s="150"/>
      <c r="IDC23" s="150"/>
      <c r="IDD23" s="150"/>
      <c r="IDE23" s="150"/>
      <c r="IDF23" s="150"/>
      <c r="IDG23" s="150"/>
      <c r="IDH23" s="150"/>
      <c r="IDI23" s="150"/>
      <c r="IDJ23" s="150"/>
      <c r="IDK23" s="150"/>
      <c r="IDL23" s="150"/>
      <c r="IDM23" s="150"/>
      <c r="IDN23" s="150"/>
      <c r="IDO23" s="150"/>
      <c r="IDP23" s="150"/>
      <c r="IDQ23" s="150"/>
      <c r="IDR23" s="150"/>
      <c r="IDS23" s="150"/>
      <c r="IDT23" s="150"/>
      <c r="IDU23" s="150"/>
      <c r="IDV23" s="150"/>
      <c r="IDW23" s="150"/>
      <c r="IDX23" s="150"/>
      <c r="IDY23" s="150"/>
      <c r="IDZ23" s="150"/>
      <c r="IEA23" s="150"/>
      <c r="IEB23" s="150"/>
      <c r="IEC23" s="150"/>
      <c r="IED23" s="150"/>
      <c r="IEE23" s="150"/>
      <c r="IEF23" s="150"/>
      <c r="IEG23" s="150"/>
      <c r="IEH23" s="150"/>
      <c r="IEI23" s="150"/>
      <c r="IEJ23" s="150"/>
      <c r="IEK23" s="150"/>
      <c r="IEL23" s="150"/>
      <c r="IEM23" s="150"/>
      <c r="IEN23" s="150"/>
      <c r="IEO23" s="150"/>
      <c r="IEP23" s="150"/>
      <c r="IEQ23" s="150"/>
      <c r="IER23" s="150"/>
      <c r="IES23" s="150"/>
      <c r="IET23" s="150"/>
      <c r="IEU23" s="150"/>
      <c r="IEV23" s="150"/>
      <c r="IEW23" s="150"/>
      <c r="IEX23" s="150"/>
      <c r="IEY23" s="150"/>
      <c r="IEZ23" s="150"/>
      <c r="IFA23" s="150"/>
      <c r="IFB23" s="150"/>
      <c r="IFC23" s="150"/>
      <c r="IFD23" s="150"/>
      <c r="IFE23" s="150"/>
      <c r="IFF23" s="150"/>
      <c r="IFG23" s="150"/>
      <c r="IFH23" s="150"/>
      <c r="IFI23" s="150"/>
      <c r="IFJ23" s="150"/>
      <c r="IFK23" s="150"/>
      <c r="IFL23" s="150"/>
      <c r="IFM23" s="150"/>
      <c r="IFN23" s="150"/>
      <c r="IFO23" s="150"/>
      <c r="IFP23" s="150"/>
      <c r="IFQ23" s="150"/>
      <c r="IFR23" s="150"/>
      <c r="IFS23" s="150"/>
      <c r="IFT23" s="150"/>
      <c r="IFU23" s="150"/>
      <c r="IFV23" s="150"/>
      <c r="IFW23" s="150"/>
      <c r="IFX23" s="150"/>
      <c r="IFY23" s="150"/>
      <c r="IFZ23" s="150"/>
      <c r="IGA23" s="150"/>
      <c r="IGB23" s="150"/>
      <c r="IGC23" s="150"/>
      <c r="IGD23" s="150"/>
      <c r="IGE23" s="150"/>
      <c r="IGF23" s="150"/>
      <c r="IGG23" s="150"/>
      <c r="IGH23" s="150"/>
      <c r="IGI23" s="150"/>
      <c r="IGJ23" s="150"/>
      <c r="IGK23" s="150"/>
      <c r="IGL23" s="150"/>
      <c r="IGM23" s="150"/>
      <c r="IGN23" s="150"/>
      <c r="IGO23" s="150"/>
      <c r="IGP23" s="150"/>
      <c r="IGQ23" s="150"/>
      <c r="IGR23" s="150"/>
      <c r="IGS23" s="150"/>
      <c r="IGT23" s="150"/>
      <c r="IGU23" s="150"/>
      <c r="IGV23" s="150"/>
      <c r="IGW23" s="150"/>
      <c r="IGX23" s="150"/>
      <c r="IGY23" s="150"/>
      <c r="IGZ23" s="150"/>
      <c r="IHA23" s="150"/>
      <c r="IHB23" s="150"/>
      <c r="IHC23" s="150"/>
      <c r="IHD23" s="150"/>
      <c r="IHE23" s="150"/>
      <c r="IHF23" s="150"/>
      <c r="IHG23" s="150"/>
      <c r="IHH23" s="150"/>
      <c r="IHI23" s="150"/>
      <c r="IHJ23" s="150"/>
      <c r="IHK23" s="150"/>
      <c r="IHL23" s="150"/>
      <c r="IHM23" s="150"/>
      <c r="IHN23" s="150"/>
      <c r="IHO23" s="150"/>
      <c r="IHP23" s="150"/>
      <c r="IHQ23" s="150"/>
      <c r="IHR23" s="150"/>
      <c r="IHS23" s="150"/>
      <c r="IHT23" s="150"/>
      <c r="IHU23" s="150"/>
      <c r="IHV23" s="150"/>
      <c r="IHW23" s="150"/>
      <c r="IHX23" s="150"/>
      <c r="IHY23" s="150"/>
      <c r="IHZ23" s="150"/>
      <c r="IIA23" s="150"/>
      <c r="IIB23" s="150"/>
      <c r="IIC23" s="150"/>
      <c r="IID23" s="150"/>
      <c r="IIE23" s="150"/>
      <c r="IIF23" s="150"/>
      <c r="IIG23" s="150"/>
      <c r="IIH23" s="150"/>
      <c r="III23" s="150"/>
      <c r="IIJ23" s="150"/>
      <c r="IIK23" s="150"/>
      <c r="IIL23" s="150"/>
      <c r="IIM23" s="150"/>
      <c r="IIN23" s="150"/>
      <c r="IIO23" s="150"/>
      <c r="IIP23" s="150"/>
      <c r="IIQ23" s="150"/>
      <c r="IIR23" s="150"/>
      <c r="IIS23" s="150"/>
      <c r="IIT23" s="150"/>
      <c r="IIU23" s="150"/>
      <c r="IIV23" s="150"/>
      <c r="IIW23" s="150"/>
      <c r="IIX23" s="150"/>
      <c r="IIY23" s="150"/>
      <c r="IIZ23" s="150"/>
      <c r="IJA23" s="150"/>
      <c r="IJB23" s="150"/>
      <c r="IJC23" s="150"/>
      <c r="IJD23" s="150"/>
      <c r="IJE23" s="150"/>
      <c r="IJF23" s="150"/>
      <c r="IJG23" s="150"/>
      <c r="IJH23" s="150"/>
      <c r="IJI23" s="150"/>
      <c r="IJJ23" s="150"/>
      <c r="IJK23" s="150"/>
      <c r="IJL23" s="150"/>
      <c r="IJM23" s="150"/>
      <c r="IJN23" s="150"/>
      <c r="IJO23" s="150"/>
      <c r="IJP23" s="150"/>
      <c r="IJQ23" s="150"/>
      <c r="IJR23" s="150"/>
      <c r="IJS23" s="150"/>
      <c r="IJT23" s="150"/>
      <c r="IJU23" s="150"/>
      <c r="IJV23" s="150"/>
      <c r="IJW23" s="150"/>
      <c r="IJX23" s="150"/>
      <c r="IJY23" s="150"/>
      <c r="IJZ23" s="150"/>
      <c r="IKA23" s="150"/>
      <c r="IKB23" s="150"/>
      <c r="IKC23" s="150"/>
      <c r="IKD23" s="150"/>
      <c r="IKE23" s="150"/>
      <c r="IKF23" s="150"/>
      <c r="IKG23" s="150"/>
      <c r="IKH23" s="150"/>
      <c r="IKI23" s="150"/>
      <c r="IKJ23" s="150"/>
      <c r="IKK23" s="150"/>
      <c r="IKL23" s="150"/>
      <c r="IKM23" s="150"/>
      <c r="IKN23" s="150"/>
      <c r="IKO23" s="150"/>
      <c r="IKP23" s="150"/>
      <c r="IKQ23" s="150"/>
      <c r="IKR23" s="150"/>
      <c r="IKS23" s="150"/>
      <c r="IKT23" s="150"/>
      <c r="IKU23" s="150"/>
      <c r="IKV23" s="150"/>
      <c r="IKW23" s="150"/>
      <c r="IKX23" s="150"/>
      <c r="IKY23" s="150"/>
      <c r="IKZ23" s="150"/>
      <c r="ILA23" s="150"/>
      <c r="ILB23" s="150"/>
      <c r="ILC23" s="150"/>
      <c r="ILD23" s="150"/>
      <c r="ILE23" s="150"/>
      <c r="ILF23" s="150"/>
      <c r="ILG23" s="150"/>
      <c r="ILH23" s="150"/>
      <c r="ILI23" s="150"/>
      <c r="ILJ23" s="150"/>
      <c r="ILK23" s="150"/>
      <c r="ILL23" s="150"/>
      <c r="ILM23" s="150"/>
      <c r="ILN23" s="150"/>
      <c r="ILO23" s="150"/>
      <c r="ILP23" s="150"/>
      <c r="ILQ23" s="150"/>
      <c r="ILR23" s="150"/>
      <c r="ILS23" s="150"/>
      <c r="ILT23" s="150"/>
      <c r="ILU23" s="150"/>
      <c r="ILV23" s="150"/>
      <c r="ILW23" s="150"/>
      <c r="ILX23" s="150"/>
      <c r="ILY23" s="150"/>
      <c r="ILZ23" s="150"/>
      <c r="IMA23" s="150"/>
      <c r="IMB23" s="150"/>
      <c r="IMC23" s="150"/>
      <c r="IMD23" s="150"/>
      <c r="IME23" s="150"/>
      <c r="IMF23" s="150"/>
      <c r="IMG23" s="150"/>
      <c r="IMH23" s="150"/>
      <c r="IMI23" s="150"/>
      <c r="IMJ23" s="150"/>
      <c r="IMK23" s="150"/>
      <c r="IML23" s="150"/>
      <c r="IMM23" s="150"/>
      <c r="IMN23" s="150"/>
      <c r="IMO23" s="150"/>
      <c r="IMP23" s="150"/>
      <c r="IMQ23" s="150"/>
      <c r="IMR23" s="150"/>
      <c r="IMS23" s="150"/>
      <c r="IMT23" s="150"/>
      <c r="IMU23" s="150"/>
      <c r="IMV23" s="150"/>
      <c r="IMW23" s="150"/>
      <c r="IMX23" s="150"/>
      <c r="IMY23" s="150"/>
      <c r="IMZ23" s="150"/>
      <c r="INA23" s="150"/>
      <c r="INB23" s="150"/>
      <c r="INC23" s="150"/>
      <c r="IND23" s="150"/>
      <c r="INE23" s="150"/>
      <c r="INF23" s="150"/>
      <c r="ING23" s="150"/>
      <c r="INH23" s="150"/>
      <c r="INI23" s="150"/>
      <c r="INJ23" s="150"/>
      <c r="INK23" s="150"/>
      <c r="INL23" s="150"/>
      <c r="INM23" s="150"/>
      <c r="INN23" s="150"/>
      <c r="INO23" s="150"/>
      <c r="INP23" s="150"/>
      <c r="INQ23" s="150"/>
      <c r="INR23" s="150"/>
      <c r="INS23" s="150"/>
      <c r="INT23" s="150"/>
      <c r="INU23" s="150"/>
      <c r="INV23" s="150"/>
      <c r="INW23" s="150"/>
      <c r="INX23" s="150"/>
      <c r="INY23" s="150"/>
      <c r="INZ23" s="150"/>
      <c r="IOA23" s="150"/>
      <c r="IOB23" s="150"/>
      <c r="IOC23" s="150"/>
      <c r="IOD23" s="150"/>
      <c r="IOE23" s="150"/>
      <c r="IOF23" s="150"/>
      <c r="IOG23" s="150"/>
      <c r="IOH23" s="150"/>
      <c r="IOI23" s="150"/>
      <c r="IOJ23" s="150"/>
      <c r="IOK23" s="150"/>
      <c r="IOL23" s="150"/>
      <c r="IOM23" s="150"/>
      <c r="ION23" s="150"/>
      <c r="IOO23" s="150"/>
      <c r="IOP23" s="150"/>
      <c r="IOQ23" s="150"/>
      <c r="IOR23" s="150"/>
      <c r="IOS23" s="150"/>
      <c r="IOT23" s="150"/>
      <c r="IOU23" s="150"/>
      <c r="IOV23" s="150"/>
      <c r="IOW23" s="150"/>
      <c r="IOX23" s="150"/>
      <c r="IOY23" s="150"/>
      <c r="IOZ23" s="150"/>
      <c r="IPA23" s="150"/>
      <c r="IPB23" s="150"/>
      <c r="IPC23" s="150"/>
      <c r="IPD23" s="150"/>
      <c r="IPE23" s="150"/>
      <c r="IPF23" s="150"/>
      <c r="IPG23" s="150"/>
      <c r="IPH23" s="150"/>
      <c r="IPI23" s="150"/>
      <c r="IPJ23" s="150"/>
      <c r="IPK23" s="150"/>
      <c r="IPL23" s="150"/>
      <c r="IPM23" s="150"/>
      <c r="IPN23" s="150"/>
      <c r="IPO23" s="150"/>
      <c r="IPP23" s="150"/>
      <c r="IPQ23" s="150"/>
      <c r="IPR23" s="150"/>
      <c r="IPS23" s="150"/>
      <c r="IPT23" s="150"/>
      <c r="IPU23" s="150"/>
      <c r="IPV23" s="150"/>
      <c r="IPW23" s="150"/>
      <c r="IPX23" s="150"/>
      <c r="IPY23" s="150"/>
      <c r="IPZ23" s="150"/>
      <c r="IQA23" s="150"/>
      <c r="IQB23" s="150"/>
      <c r="IQC23" s="150"/>
      <c r="IQD23" s="150"/>
      <c r="IQE23" s="150"/>
      <c r="IQF23" s="150"/>
      <c r="IQG23" s="150"/>
      <c r="IQH23" s="150"/>
      <c r="IQI23" s="150"/>
      <c r="IQJ23" s="150"/>
      <c r="IQK23" s="150"/>
      <c r="IQL23" s="150"/>
      <c r="IQM23" s="150"/>
      <c r="IQN23" s="150"/>
      <c r="IQO23" s="150"/>
      <c r="IQP23" s="150"/>
      <c r="IQQ23" s="150"/>
      <c r="IQR23" s="150"/>
      <c r="IQS23" s="150"/>
      <c r="IQT23" s="150"/>
      <c r="IQU23" s="150"/>
      <c r="IQV23" s="150"/>
      <c r="IQW23" s="150"/>
      <c r="IQX23" s="150"/>
      <c r="IQY23" s="150"/>
      <c r="IQZ23" s="150"/>
      <c r="IRA23" s="150"/>
      <c r="IRB23" s="150"/>
      <c r="IRC23" s="150"/>
      <c r="IRD23" s="150"/>
      <c r="IRE23" s="150"/>
      <c r="IRF23" s="150"/>
      <c r="IRG23" s="150"/>
      <c r="IRH23" s="150"/>
      <c r="IRI23" s="150"/>
      <c r="IRJ23" s="150"/>
      <c r="IRK23" s="150"/>
      <c r="IRL23" s="150"/>
      <c r="IRM23" s="150"/>
      <c r="IRN23" s="150"/>
      <c r="IRO23" s="150"/>
      <c r="IRP23" s="150"/>
      <c r="IRQ23" s="150"/>
      <c r="IRR23" s="150"/>
      <c r="IRS23" s="150"/>
      <c r="IRT23" s="150"/>
      <c r="IRU23" s="150"/>
      <c r="IRV23" s="150"/>
      <c r="IRW23" s="150"/>
      <c r="IRX23" s="150"/>
      <c r="IRY23" s="150"/>
      <c r="IRZ23" s="150"/>
      <c r="ISA23" s="150"/>
      <c r="ISB23" s="150"/>
      <c r="ISC23" s="150"/>
      <c r="ISD23" s="150"/>
      <c r="ISE23" s="150"/>
      <c r="ISF23" s="150"/>
      <c r="ISG23" s="150"/>
      <c r="ISH23" s="150"/>
      <c r="ISI23" s="150"/>
      <c r="ISJ23" s="150"/>
      <c r="ISK23" s="150"/>
      <c r="ISL23" s="150"/>
      <c r="ISM23" s="150"/>
      <c r="ISN23" s="150"/>
      <c r="ISO23" s="150"/>
      <c r="ISP23" s="150"/>
      <c r="ISQ23" s="150"/>
      <c r="ISR23" s="150"/>
      <c r="ISS23" s="150"/>
      <c r="IST23" s="150"/>
      <c r="ISU23" s="150"/>
      <c r="ISV23" s="150"/>
      <c r="ISW23" s="150"/>
      <c r="ISX23" s="150"/>
      <c r="ISY23" s="150"/>
      <c r="ISZ23" s="150"/>
      <c r="ITA23" s="150"/>
      <c r="ITB23" s="150"/>
      <c r="ITC23" s="150"/>
      <c r="ITD23" s="150"/>
      <c r="ITE23" s="150"/>
      <c r="ITF23" s="150"/>
      <c r="ITG23" s="150"/>
      <c r="ITH23" s="150"/>
      <c r="ITI23" s="150"/>
      <c r="ITJ23" s="150"/>
      <c r="ITK23" s="150"/>
      <c r="ITL23" s="150"/>
      <c r="ITM23" s="150"/>
      <c r="ITN23" s="150"/>
      <c r="ITO23" s="150"/>
      <c r="ITP23" s="150"/>
      <c r="ITQ23" s="150"/>
      <c r="ITR23" s="150"/>
      <c r="ITS23" s="150"/>
      <c r="ITT23" s="150"/>
      <c r="ITU23" s="150"/>
      <c r="ITV23" s="150"/>
      <c r="ITW23" s="150"/>
      <c r="ITX23" s="150"/>
      <c r="ITY23" s="150"/>
      <c r="ITZ23" s="150"/>
      <c r="IUA23" s="150"/>
      <c r="IUB23" s="150"/>
      <c r="IUC23" s="150"/>
      <c r="IUD23" s="150"/>
      <c r="IUE23" s="150"/>
      <c r="IUF23" s="150"/>
      <c r="IUG23" s="150"/>
      <c r="IUH23" s="150"/>
      <c r="IUI23" s="150"/>
      <c r="IUJ23" s="150"/>
      <c r="IUK23" s="150"/>
      <c r="IUL23" s="150"/>
      <c r="IUM23" s="150"/>
      <c r="IUN23" s="150"/>
      <c r="IUO23" s="150"/>
      <c r="IUP23" s="150"/>
      <c r="IUQ23" s="150"/>
      <c r="IUR23" s="150"/>
      <c r="IUS23" s="150"/>
      <c r="IUT23" s="150"/>
      <c r="IUU23" s="150"/>
      <c r="IUV23" s="150"/>
      <c r="IUW23" s="150"/>
      <c r="IUX23" s="150"/>
      <c r="IUY23" s="150"/>
      <c r="IUZ23" s="150"/>
      <c r="IVA23" s="150"/>
      <c r="IVB23" s="150"/>
      <c r="IVC23" s="150"/>
      <c r="IVD23" s="150"/>
      <c r="IVE23" s="150"/>
      <c r="IVF23" s="150"/>
      <c r="IVG23" s="150"/>
      <c r="IVH23" s="150"/>
      <c r="IVI23" s="150"/>
      <c r="IVJ23" s="150"/>
      <c r="IVK23" s="150"/>
      <c r="IVL23" s="150"/>
      <c r="IVM23" s="150"/>
      <c r="IVN23" s="150"/>
      <c r="IVO23" s="150"/>
      <c r="IVP23" s="150"/>
      <c r="IVQ23" s="150"/>
      <c r="IVR23" s="150"/>
      <c r="IVS23" s="150"/>
      <c r="IVT23" s="150"/>
      <c r="IVU23" s="150"/>
      <c r="IVV23" s="150"/>
      <c r="IVW23" s="150"/>
      <c r="IVX23" s="150"/>
      <c r="IVY23" s="150"/>
      <c r="IVZ23" s="150"/>
      <c r="IWA23" s="150"/>
      <c r="IWB23" s="150"/>
      <c r="IWC23" s="150"/>
      <c r="IWD23" s="150"/>
      <c r="IWE23" s="150"/>
      <c r="IWF23" s="150"/>
      <c r="IWG23" s="150"/>
      <c r="IWH23" s="150"/>
      <c r="IWI23" s="150"/>
      <c r="IWJ23" s="150"/>
      <c r="IWK23" s="150"/>
      <c r="IWL23" s="150"/>
      <c r="IWM23" s="150"/>
      <c r="IWN23" s="150"/>
      <c r="IWO23" s="150"/>
      <c r="IWP23" s="150"/>
      <c r="IWQ23" s="150"/>
      <c r="IWR23" s="150"/>
      <c r="IWS23" s="150"/>
      <c r="IWT23" s="150"/>
      <c r="IWU23" s="150"/>
      <c r="IWV23" s="150"/>
      <c r="IWW23" s="150"/>
      <c r="IWX23" s="150"/>
      <c r="IWY23" s="150"/>
      <c r="IWZ23" s="150"/>
      <c r="IXA23" s="150"/>
      <c r="IXB23" s="150"/>
      <c r="IXC23" s="150"/>
      <c r="IXD23" s="150"/>
      <c r="IXE23" s="150"/>
      <c r="IXF23" s="150"/>
      <c r="IXG23" s="150"/>
      <c r="IXH23" s="150"/>
      <c r="IXI23" s="150"/>
      <c r="IXJ23" s="150"/>
      <c r="IXK23" s="150"/>
      <c r="IXL23" s="150"/>
      <c r="IXM23" s="150"/>
      <c r="IXN23" s="150"/>
      <c r="IXO23" s="150"/>
      <c r="IXP23" s="150"/>
      <c r="IXQ23" s="150"/>
      <c r="IXR23" s="150"/>
      <c r="IXS23" s="150"/>
      <c r="IXT23" s="150"/>
      <c r="IXU23" s="150"/>
      <c r="IXV23" s="150"/>
      <c r="IXW23" s="150"/>
      <c r="IXX23" s="150"/>
      <c r="IXY23" s="150"/>
      <c r="IXZ23" s="150"/>
      <c r="IYA23" s="150"/>
      <c r="IYB23" s="150"/>
      <c r="IYC23" s="150"/>
      <c r="IYD23" s="150"/>
      <c r="IYE23" s="150"/>
      <c r="IYF23" s="150"/>
      <c r="IYG23" s="150"/>
      <c r="IYH23" s="150"/>
      <c r="IYI23" s="150"/>
      <c r="IYJ23" s="150"/>
      <c r="IYK23" s="150"/>
      <c r="IYL23" s="150"/>
      <c r="IYM23" s="150"/>
      <c r="IYN23" s="150"/>
      <c r="IYO23" s="150"/>
      <c r="IYP23" s="150"/>
      <c r="IYQ23" s="150"/>
      <c r="IYR23" s="150"/>
      <c r="IYS23" s="150"/>
      <c r="IYT23" s="150"/>
      <c r="IYU23" s="150"/>
      <c r="IYV23" s="150"/>
      <c r="IYW23" s="150"/>
      <c r="IYX23" s="150"/>
      <c r="IYY23" s="150"/>
      <c r="IYZ23" s="150"/>
      <c r="IZA23" s="150"/>
      <c r="IZB23" s="150"/>
      <c r="IZC23" s="150"/>
      <c r="IZD23" s="150"/>
      <c r="IZE23" s="150"/>
      <c r="IZF23" s="150"/>
      <c r="IZG23" s="150"/>
      <c r="IZH23" s="150"/>
      <c r="IZI23" s="150"/>
      <c r="IZJ23" s="150"/>
      <c r="IZK23" s="150"/>
      <c r="IZL23" s="150"/>
      <c r="IZM23" s="150"/>
      <c r="IZN23" s="150"/>
      <c r="IZO23" s="150"/>
      <c r="IZP23" s="150"/>
      <c r="IZQ23" s="150"/>
      <c r="IZR23" s="150"/>
      <c r="IZS23" s="150"/>
      <c r="IZT23" s="150"/>
      <c r="IZU23" s="150"/>
      <c r="IZV23" s="150"/>
      <c r="IZW23" s="150"/>
      <c r="IZX23" s="150"/>
      <c r="IZY23" s="150"/>
      <c r="IZZ23" s="150"/>
      <c r="JAA23" s="150"/>
      <c r="JAB23" s="150"/>
      <c r="JAC23" s="150"/>
      <c r="JAD23" s="150"/>
      <c r="JAE23" s="150"/>
      <c r="JAF23" s="150"/>
      <c r="JAG23" s="150"/>
      <c r="JAH23" s="150"/>
      <c r="JAI23" s="150"/>
      <c r="JAJ23" s="150"/>
      <c r="JAK23" s="150"/>
      <c r="JAL23" s="150"/>
      <c r="JAM23" s="150"/>
      <c r="JAN23" s="150"/>
      <c r="JAO23" s="150"/>
      <c r="JAP23" s="150"/>
      <c r="JAQ23" s="150"/>
      <c r="JAR23" s="150"/>
      <c r="JAS23" s="150"/>
      <c r="JAT23" s="150"/>
      <c r="JAU23" s="150"/>
      <c r="JAV23" s="150"/>
      <c r="JAW23" s="150"/>
      <c r="JAX23" s="150"/>
      <c r="JAY23" s="150"/>
      <c r="JAZ23" s="150"/>
      <c r="JBA23" s="150"/>
      <c r="JBB23" s="150"/>
      <c r="JBC23" s="150"/>
      <c r="JBD23" s="150"/>
      <c r="JBE23" s="150"/>
      <c r="JBF23" s="150"/>
      <c r="JBG23" s="150"/>
      <c r="JBH23" s="150"/>
      <c r="JBI23" s="150"/>
      <c r="JBJ23" s="150"/>
      <c r="JBK23" s="150"/>
      <c r="JBL23" s="150"/>
      <c r="JBM23" s="150"/>
      <c r="JBN23" s="150"/>
      <c r="JBO23" s="150"/>
      <c r="JBP23" s="150"/>
      <c r="JBQ23" s="150"/>
      <c r="JBR23" s="150"/>
      <c r="JBS23" s="150"/>
      <c r="JBT23" s="150"/>
      <c r="JBU23" s="150"/>
      <c r="JBV23" s="150"/>
      <c r="JBW23" s="150"/>
      <c r="JBX23" s="150"/>
      <c r="JBY23" s="150"/>
      <c r="JBZ23" s="150"/>
      <c r="JCA23" s="150"/>
      <c r="JCB23" s="150"/>
      <c r="JCC23" s="150"/>
      <c r="JCD23" s="150"/>
      <c r="JCE23" s="150"/>
      <c r="JCF23" s="150"/>
      <c r="JCG23" s="150"/>
      <c r="JCH23" s="150"/>
      <c r="JCI23" s="150"/>
      <c r="JCJ23" s="150"/>
      <c r="JCK23" s="150"/>
      <c r="JCL23" s="150"/>
      <c r="JCM23" s="150"/>
      <c r="JCN23" s="150"/>
      <c r="JCO23" s="150"/>
      <c r="JCP23" s="150"/>
      <c r="JCQ23" s="150"/>
      <c r="JCR23" s="150"/>
      <c r="JCS23" s="150"/>
      <c r="JCT23" s="150"/>
      <c r="JCU23" s="150"/>
      <c r="JCV23" s="150"/>
      <c r="JCW23" s="150"/>
      <c r="JCX23" s="150"/>
      <c r="JCY23" s="150"/>
      <c r="JCZ23" s="150"/>
      <c r="JDA23" s="150"/>
      <c r="JDB23" s="150"/>
      <c r="JDC23" s="150"/>
      <c r="JDD23" s="150"/>
      <c r="JDE23" s="150"/>
      <c r="JDF23" s="150"/>
      <c r="JDG23" s="150"/>
      <c r="JDH23" s="150"/>
      <c r="JDI23" s="150"/>
      <c r="JDJ23" s="150"/>
      <c r="JDK23" s="150"/>
      <c r="JDL23" s="150"/>
      <c r="JDM23" s="150"/>
      <c r="JDN23" s="150"/>
      <c r="JDO23" s="150"/>
      <c r="JDP23" s="150"/>
      <c r="JDQ23" s="150"/>
      <c r="JDR23" s="150"/>
      <c r="JDS23" s="150"/>
      <c r="JDT23" s="150"/>
      <c r="JDU23" s="150"/>
      <c r="JDV23" s="150"/>
      <c r="JDW23" s="150"/>
      <c r="JDX23" s="150"/>
      <c r="JDY23" s="150"/>
      <c r="JDZ23" s="150"/>
      <c r="JEA23" s="150"/>
      <c r="JEB23" s="150"/>
      <c r="JEC23" s="150"/>
      <c r="JED23" s="150"/>
      <c r="JEE23" s="150"/>
      <c r="JEF23" s="150"/>
      <c r="JEG23" s="150"/>
      <c r="JEH23" s="150"/>
      <c r="JEI23" s="150"/>
      <c r="JEJ23" s="150"/>
      <c r="JEK23" s="150"/>
      <c r="JEL23" s="150"/>
      <c r="JEM23" s="150"/>
      <c r="JEN23" s="150"/>
      <c r="JEO23" s="150"/>
      <c r="JEP23" s="150"/>
      <c r="JEQ23" s="150"/>
      <c r="JER23" s="150"/>
      <c r="JES23" s="150"/>
      <c r="JET23" s="150"/>
      <c r="JEU23" s="150"/>
      <c r="JEV23" s="150"/>
      <c r="JEW23" s="150"/>
      <c r="JEX23" s="150"/>
      <c r="JEY23" s="150"/>
      <c r="JEZ23" s="150"/>
      <c r="JFA23" s="150"/>
      <c r="JFB23" s="150"/>
      <c r="JFC23" s="150"/>
      <c r="JFD23" s="150"/>
      <c r="JFE23" s="150"/>
      <c r="JFF23" s="150"/>
      <c r="JFG23" s="150"/>
      <c r="JFH23" s="150"/>
      <c r="JFI23" s="150"/>
      <c r="JFJ23" s="150"/>
      <c r="JFK23" s="150"/>
      <c r="JFL23" s="150"/>
      <c r="JFM23" s="150"/>
      <c r="JFN23" s="150"/>
      <c r="JFO23" s="150"/>
      <c r="JFP23" s="150"/>
      <c r="JFQ23" s="150"/>
      <c r="JFR23" s="150"/>
      <c r="JFS23" s="150"/>
      <c r="JFT23" s="150"/>
      <c r="JFU23" s="150"/>
      <c r="JFV23" s="150"/>
      <c r="JFW23" s="150"/>
      <c r="JFX23" s="150"/>
      <c r="JFY23" s="150"/>
      <c r="JFZ23" s="150"/>
      <c r="JGA23" s="150"/>
      <c r="JGB23" s="150"/>
      <c r="JGC23" s="150"/>
      <c r="JGD23" s="150"/>
      <c r="JGE23" s="150"/>
      <c r="JGF23" s="150"/>
      <c r="JGG23" s="150"/>
      <c r="JGH23" s="150"/>
      <c r="JGI23" s="150"/>
      <c r="JGJ23" s="150"/>
      <c r="JGK23" s="150"/>
      <c r="JGL23" s="150"/>
      <c r="JGM23" s="150"/>
      <c r="JGN23" s="150"/>
      <c r="JGO23" s="150"/>
      <c r="JGP23" s="150"/>
      <c r="JGQ23" s="150"/>
      <c r="JGR23" s="150"/>
      <c r="JGS23" s="150"/>
      <c r="JGT23" s="150"/>
      <c r="JGU23" s="150"/>
      <c r="JGV23" s="150"/>
      <c r="JGW23" s="150"/>
      <c r="JGX23" s="150"/>
      <c r="JGY23" s="150"/>
      <c r="JGZ23" s="150"/>
      <c r="JHA23" s="150"/>
      <c r="JHB23" s="150"/>
      <c r="JHC23" s="150"/>
      <c r="JHD23" s="150"/>
      <c r="JHE23" s="150"/>
      <c r="JHF23" s="150"/>
      <c r="JHG23" s="150"/>
      <c r="JHH23" s="150"/>
      <c r="JHI23" s="150"/>
      <c r="JHJ23" s="150"/>
      <c r="JHK23" s="150"/>
      <c r="JHL23" s="150"/>
      <c r="JHM23" s="150"/>
      <c r="JHN23" s="150"/>
      <c r="JHO23" s="150"/>
      <c r="JHP23" s="150"/>
      <c r="JHQ23" s="150"/>
      <c r="JHR23" s="150"/>
      <c r="JHS23" s="150"/>
      <c r="JHT23" s="150"/>
      <c r="JHU23" s="150"/>
      <c r="JHV23" s="150"/>
      <c r="JHW23" s="150"/>
      <c r="JHX23" s="150"/>
      <c r="JHY23" s="150"/>
      <c r="JHZ23" s="150"/>
      <c r="JIA23" s="150"/>
      <c r="JIB23" s="150"/>
      <c r="JIC23" s="150"/>
      <c r="JID23" s="150"/>
      <c r="JIE23" s="150"/>
      <c r="JIF23" s="150"/>
      <c r="JIG23" s="150"/>
      <c r="JIH23" s="150"/>
      <c r="JII23" s="150"/>
      <c r="JIJ23" s="150"/>
      <c r="JIK23" s="150"/>
      <c r="JIL23" s="150"/>
      <c r="JIM23" s="150"/>
      <c r="JIN23" s="150"/>
      <c r="JIO23" s="150"/>
      <c r="JIP23" s="150"/>
      <c r="JIQ23" s="150"/>
      <c r="JIR23" s="150"/>
      <c r="JIS23" s="150"/>
      <c r="JIT23" s="150"/>
      <c r="JIU23" s="150"/>
      <c r="JIV23" s="150"/>
      <c r="JIW23" s="150"/>
      <c r="JIX23" s="150"/>
      <c r="JIY23" s="150"/>
      <c r="JIZ23" s="150"/>
      <c r="JJA23" s="150"/>
      <c r="JJB23" s="150"/>
      <c r="JJC23" s="150"/>
      <c r="JJD23" s="150"/>
      <c r="JJE23" s="150"/>
      <c r="JJF23" s="150"/>
      <c r="JJG23" s="150"/>
      <c r="JJH23" s="150"/>
      <c r="JJI23" s="150"/>
      <c r="JJJ23" s="150"/>
      <c r="JJK23" s="150"/>
      <c r="JJL23" s="150"/>
      <c r="JJM23" s="150"/>
      <c r="JJN23" s="150"/>
      <c r="JJO23" s="150"/>
      <c r="JJP23" s="150"/>
      <c r="JJQ23" s="150"/>
      <c r="JJR23" s="150"/>
      <c r="JJS23" s="150"/>
      <c r="JJT23" s="150"/>
      <c r="JJU23" s="150"/>
      <c r="JJV23" s="150"/>
      <c r="JJW23" s="150"/>
      <c r="JJX23" s="150"/>
      <c r="JJY23" s="150"/>
      <c r="JJZ23" s="150"/>
      <c r="JKA23" s="150"/>
      <c r="JKB23" s="150"/>
      <c r="JKC23" s="150"/>
      <c r="JKD23" s="150"/>
      <c r="JKE23" s="150"/>
      <c r="JKF23" s="150"/>
      <c r="JKG23" s="150"/>
      <c r="JKH23" s="150"/>
      <c r="JKI23" s="150"/>
      <c r="JKJ23" s="150"/>
      <c r="JKK23" s="150"/>
      <c r="JKL23" s="150"/>
      <c r="JKM23" s="150"/>
      <c r="JKN23" s="150"/>
      <c r="JKO23" s="150"/>
      <c r="JKP23" s="150"/>
      <c r="JKQ23" s="150"/>
      <c r="JKR23" s="150"/>
      <c r="JKS23" s="150"/>
      <c r="JKT23" s="150"/>
      <c r="JKU23" s="150"/>
      <c r="JKV23" s="150"/>
      <c r="JKW23" s="150"/>
      <c r="JKX23" s="150"/>
      <c r="JKY23" s="150"/>
      <c r="JKZ23" s="150"/>
      <c r="JLA23" s="150"/>
      <c r="JLB23" s="150"/>
      <c r="JLC23" s="150"/>
      <c r="JLD23" s="150"/>
      <c r="JLE23" s="150"/>
      <c r="JLF23" s="150"/>
      <c r="JLG23" s="150"/>
      <c r="JLH23" s="150"/>
      <c r="JLI23" s="150"/>
      <c r="JLJ23" s="150"/>
      <c r="JLK23" s="150"/>
      <c r="JLL23" s="150"/>
      <c r="JLM23" s="150"/>
      <c r="JLN23" s="150"/>
      <c r="JLO23" s="150"/>
      <c r="JLP23" s="150"/>
      <c r="JLQ23" s="150"/>
      <c r="JLR23" s="150"/>
      <c r="JLS23" s="150"/>
      <c r="JLT23" s="150"/>
      <c r="JLU23" s="150"/>
      <c r="JLV23" s="150"/>
      <c r="JLW23" s="150"/>
      <c r="JLX23" s="150"/>
      <c r="JLY23" s="150"/>
      <c r="JLZ23" s="150"/>
      <c r="JMA23" s="150"/>
      <c r="JMB23" s="150"/>
      <c r="JMC23" s="150"/>
      <c r="JMD23" s="150"/>
      <c r="JME23" s="150"/>
      <c r="JMF23" s="150"/>
      <c r="JMG23" s="150"/>
      <c r="JMH23" s="150"/>
      <c r="JMI23" s="150"/>
      <c r="JMJ23" s="150"/>
      <c r="JMK23" s="150"/>
      <c r="JML23" s="150"/>
      <c r="JMM23" s="150"/>
      <c r="JMN23" s="150"/>
      <c r="JMO23" s="150"/>
      <c r="JMP23" s="150"/>
      <c r="JMQ23" s="150"/>
      <c r="JMR23" s="150"/>
      <c r="JMS23" s="150"/>
      <c r="JMT23" s="150"/>
      <c r="JMU23" s="150"/>
      <c r="JMV23" s="150"/>
      <c r="JMW23" s="150"/>
      <c r="JMX23" s="150"/>
      <c r="JMY23" s="150"/>
      <c r="JMZ23" s="150"/>
      <c r="JNA23" s="150"/>
      <c r="JNB23" s="150"/>
      <c r="JNC23" s="150"/>
      <c r="JND23" s="150"/>
      <c r="JNE23" s="150"/>
      <c r="JNF23" s="150"/>
      <c r="JNG23" s="150"/>
      <c r="JNH23" s="150"/>
      <c r="JNI23" s="150"/>
      <c r="JNJ23" s="150"/>
      <c r="JNK23" s="150"/>
      <c r="JNL23" s="150"/>
      <c r="JNM23" s="150"/>
      <c r="JNN23" s="150"/>
      <c r="JNO23" s="150"/>
      <c r="JNP23" s="150"/>
      <c r="JNQ23" s="150"/>
      <c r="JNR23" s="150"/>
      <c r="JNS23" s="150"/>
      <c r="JNT23" s="150"/>
      <c r="JNU23" s="150"/>
      <c r="JNV23" s="150"/>
      <c r="JNW23" s="150"/>
      <c r="JNX23" s="150"/>
      <c r="JNY23" s="150"/>
      <c r="JNZ23" s="150"/>
      <c r="JOA23" s="150"/>
      <c r="JOB23" s="150"/>
      <c r="JOC23" s="150"/>
      <c r="JOD23" s="150"/>
      <c r="JOE23" s="150"/>
      <c r="JOF23" s="150"/>
      <c r="JOG23" s="150"/>
      <c r="JOH23" s="150"/>
      <c r="JOI23" s="150"/>
      <c r="JOJ23" s="150"/>
      <c r="JOK23" s="150"/>
      <c r="JOL23" s="150"/>
      <c r="JOM23" s="150"/>
      <c r="JON23" s="150"/>
      <c r="JOO23" s="150"/>
      <c r="JOP23" s="150"/>
      <c r="JOQ23" s="150"/>
      <c r="JOR23" s="150"/>
      <c r="JOS23" s="150"/>
      <c r="JOT23" s="150"/>
      <c r="JOU23" s="150"/>
      <c r="JOV23" s="150"/>
      <c r="JOW23" s="150"/>
      <c r="JOX23" s="150"/>
      <c r="JOY23" s="150"/>
      <c r="JOZ23" s="150"/>
      <c r="JPA23" s="150"/>
      <c r="JPB23" s="150"/>
      <c r="JPC23" s="150"/>
      <c r="JPD23" s="150"/>
      <c r="JPE23" s="150"/>
      <c r="JPF23" s="150"/>
      <c r="JPG23" s="150"/>
      <c r="JPH23" s="150"/>
      <c r="JPI23" s="150"/>
      <c r="JPJ23" s="150"/>
      <c r="JPK23" s="150"/>
      <c r="JPL23" s="150"/>
      <c r="JPM23" s="150"/>
      <c r="JPN23" s="150"/>
      <c r="JPO23" s="150"/>
      <c r="JPP23" s="150"/>
      <c r="JPQ23" s="150"/>
      <c r="JPR23" s="150"/>
      <c r="JPS23" s="150"/>
      <c r="JPT23" s="150"/>
      <c r="JPU23" s="150"/>
      <c r="JPV23" s="150"/>
      <c r="JPW23" s="150"/>
      <c r="JPX23" s="150"/>
      <c r="JPY23" s="150"/>
      <c r="JPZ23" s="150"/>
      <c r="JQA23" s="150"/>
      <c r="JQB23" s="150"/>
      <c r="JQC23" s="150"/>
      <c r="JQD23" s="150"/>
      <c r="JQE23" s="150"/>
      <c r="JQF23" s="150"/>
      <c r="JQG23" s="150"/>
      <c r="JQH23" s="150"/>
      <c r="JQI23" s="150"/>
      <c r="JQJ23" s="150"/>
      <c r="JQK23" s="150"/>
      <c r="JQL23" s="150"/>
      <c r="JQM23" s="150"/>
      <c r="JQN23" s="150"/>
      <c r="JQO23" s="150"/>
      <c r="JQP23" s="150"/>
      <c r="JQQ23" s="150"/>
      <c r="JQR23" s="150"/>
      <c r="JQS23" s="150"/>
      <c r="JQT23" s="150"/>
      <c r="JQU23" s="150"/>
      <c r="JQV23" s="150"/>
      <c r="JQW23" s="150"/>
      <c r="JQX23" s="150"/>
      <c r="JQY23" s="150"/>
      <c r="JQZ23" s="150"/>
      <c r="JRA23" s="150"/>
      <c r="JRB23" s="150"/>
      <c r="JRC23" s="150"/>
      <c r="JRD23" s="150"/>
      <c r="JRE23" s="150"/>
      <c r="JRF23" s="150"/>
      <c r="JRG23" s="150"/>
      <c r="JRH23" s="150"/>
      <c r="JRI23" s="150"/>
      <c r="JRJ23" s="150"/>
      <c r="JRK23" s="150"/>
      <c r="JRL23" s="150"/>
      <c r="JRM23" s="150"/>
      <c r="JRN23" s="150"/>
      <c r="JRO23" s="150"/>
      <c r="JRP23" s="150"/>
      <c r="JRQ23" s="150"/>
      <c r="JRR23" s="150"/>
      <c r="JRS23" s="150"/>
      <c r="JRT23" s="150"/>
      <c r="JRU23" s="150"/>
      <c r="JRV23" s="150"/>
      <c r="JRW23" s="150"/>
      <c r="JRX23" s="150"/>
      <c r="JRY23" s="150"/>
      <c r="JRZ23" s="150"/>
      <c r="JSA23" s="150"/>
      <c r="JSB23" s="150"/>
      <c r="JSC23" s="150"/>
      <c r="JSD23" s="150"/>
      <c r="JSE23" s="150"/>
      <c r="JSF23" s="150"/>
      <c r="JSG23" s="150"/>
      <c r="JSH23" s="150"/>
      <c r="JSI23" s="150"/>
      <c r="JSJ23" s="150"/>
      <c r="JSK23" s="150"/>
      <c r="JSL23" s="150"/>
      <c r="JSM23" s="150"/>
      <c r="JSN23" s="150"/>
      <c r="JSO23" s="150"/>
      <c r="JSP23" s="150"/>
      <c r="JSQ23" s="150"/>
      <c r="JSR23" s="150"/>
      <c r="JSS23" s="150"/>
      <c r="JST23" s="150"/>
      <c r="JSU23" s="150"/>
      <c r="JSV23" s="150"/>
      <c r="JSW23" s="150"/>
      <c r="JSX23" s="150"/>
      <c r="JSY23" s="150"/>
      <c r="JSZ23" s="150"/>
      <c r="JTA23" s="150"/>
      <c r="JTB23" s="150"/>
      <c r="JTC23" s="150"/>
      <c r="JTD23" s="150"/>
      <c r="JTE23" s="150"/>
      <c r="JTF23" s="150"/>
      <c r="JTG23" s="150"/>
      <c r="JTH23" s="150"/>
      <c r="JTI23" s="150"/>
      <c r="JTJ23" s="150"/>
      <c r="JTK23" s="150"/>
      <c r="JTL23" s="150"/>
      <c r="JTM23" s="150"/>
      <c r="JTN23" s="150"/>
      <c r="JTO23" s="150"/>
      <c r="JTP23" s="150"/>
      <c r="JTQ23" s="150"/>
      <c r="JTR23" s="150"/>
      <c r="JTS23" s="150"/>
      <c r="JTT23" s="150"/>
      <c r="JTU23" s="150"/>
      <c r="JTV23" s="150"/>
      <c r="JTW23" s="150"/>
      <c r="JTX23" s="150"/>
      <c r="JTY23" s="150"/>
      <c r="JTZ23" s="150"/>
      <c r="JUA23" s="150"/>
      <c r="JUB23" s="150"/>
      <c r="JUC23" s="150"/>
      <c r="JUD23" s="150"/>
      <c r="JUE23" s="150"/>
      <c r="JUF23" s="150"/>
      <c r="JUG23" s="150"/>
      <c r="JUH23" s="150"/>
      <c r="JUI23" s="150"/>
      <c r="JUJ23" s="150"/>
      <c r="JUK23" s="150"/>
      <c r="JUL23" s="150"/>
      <c r="JUM23" s="150"/>
      <c r="JUN23" s="150"/>
      <c r="JUO23" s="150"/>
      <c r="JUP23" s="150"/>
      <c r="JUQ23" s="150"/>
      <c r="JUR23" s="150"/>
      <c r="JUS23" s="150"/>
      <c r="JUT23" s="150"/>
      <c r="JUU23" s="150"/>
      <c r="JUV23" s="150"/>
      <c r="JUW23" s="150"/>
      <c r="JUX23" s="150"/>
      <c r="JUY23" s="150"/>
      <c r="JUZ23" s="150"/>
      <c r="JVA23" s="150"/>
      <c r="JVB23" s="150"/>
      <c r="JVC23" s="150"/>
      <c r="JVD23" s="150"/>
      <c r="JVE23" s="150"/>
      <c r="JVF23" s="150"/>
      <c r="JVG23" s="150"/>
      <c r="JVH23" s="150"/>
      <c r="JVI23" s="150"/>
      <c r="JVJ23" s="150"/>
      <c r="JVK23" s="150"/>
      <c r="JVL23" s="150"/>
      <c r="JVM23" s="150"/>
      <c r="JVN23" s="150"/>
      <c r="JVO23" s="150"/>
      <c r="JVP23" s="150"/>
      <c r="JVQ23" s="150"/>
      <c r="JVR23" s="150"/>
      <c r="JVS23" s="150"/>
      <c r="JVT23" s="150"/>
      <c r="JVU23" s="150"/>
      <c r="JVV23" s="150"/>
      <c r="JVW23" s="150"/>
      <c r="JVX23" s="150"/>
      <c r="JVY23" s="150"/>
      <c r="JVZ23" s="150"/>
      <c r="JWA23" s="150"/>
      <c r="JWB23" s="150"/>
      <c r="JWC23" s="150"/>
      <c r="JWD23" s="150"/>
      <c r="JWE23" s="150"/>
      <c r="JWF23" s="150"/>
      <c r="JWG23" s="150"/>
      <c r="JWH23" s="150"/>
      <c r="JWI23" s="150"/>
      <c r="JWJ23" s="150"/>
      <c r="JWK23" s="150"/>
      <c r="JWL23" s="150"/>
      <c r="JWM23" s="150"/>
      <c r="JWN23" s="150"/>
      <c r="JWO23" s="150"/>
      <c r="JWP23" s="150"/>
      <c r="JWQ23" s="150"/>
      <c r="JWR23" s="150"/>
      <c r="JWS23" s="150"/>
      <c r="JWT23" s="150"/>
      <c r="JWU23" s="150"/>
      <c r="JWV23" s="150"/>
      <c r="JWW23" s="150"/>
      <c r="JWX23" s="150"/>
      <c r="JWY23" s="150"/>
      <c r="JWZ23" s="150"/>
      <c r="JXA23" s="150"/>
      <c r="JXB23" s="150"/>
      <c r="JXC23" s="150"/>
      <c r="JXD23" s="150"/>
      <c r="JXE23" s="150"/>
      <c r="JXF23" s="150"/>
      <c r="JXG23" s="150"/>
      <c r="JXH23" s="150"/>
      <c r="JXI23" s="150"/>
      <c r="JXJ23" s="150"/>
      <c r="JXK23" s="150"/>
      <c r="JXL23" s="150"/>
      <c r="JXM23" s="150"/>
      <c r="JXN23" s="150"/>
      <c r="JXO23" s="150"/>
      <c r="JXP23" s="150"/>
      <c r="JXQ23" s="150"/>
      <c r="JXR23" s="150"/>
      <c r="JXS23" s="150"/>
      <c r="JXT23" s="150"/>
      <c r="JXU23" s="150"/>
      <c r="JXV23" s="150"/>
      <c r="JXW23" s="150"/>
      <c r="JXX23" s="150"/>
      <c r="JXY23" s="150"/>
      <c r="JXZ23" s="150"/>
      <c r="JYA23" s="150"/>
      <c r="JYB23" s="150"/>
      <c r="JYC23" s="150"/>
      <c r="JYD23" s="150"/>
      <c r="JYE23" s="150"/>
      <c r="JYF23" s="150"/>
      <c r="JYG23" s="150"/>
      <c r="JYH23" s="150"/>
      <c r="JYI23" s="150"/>
      <c r="JYJ23" s="150"/>
      <c r="JYK23" s="150"/>
      <c r="JYL23" s="150"/>
      <c r="JYM23" s="150"/>
      <c r="JYN23" s="150"/>
      <c r="JYO23" s="150"/>
      <c r="JYP23" s="150"/>
      <c r="JYQ23" s="150"/>
      <c r="JYR23" s="150"/>
      <c r="JYS23" s="150"/>
      <c r="JYT23" s="150"/>
      <c r="JYU23" s="150"/>
      <c r="JYV23" s="150"/>
      <c r="JYW23" s="150"/>
      <c r="JYX23" s="150"/>
      <c r="JYY23" s="150"/>
      <c r="JYZ23" s="150"/>
      <c r="JZA23" s="150"/>
      <c r="JZB23" s="150"/>
      <c r="JZC23" s="150"/>
      <c r="JZD23" s="150"/>
      <c r="JZE23" s="150"/>
      <c r="JZF23" s="150"/>
      <c r="JZG23" s="150"/>
      <c r="JZH23" s="150"/>
      <c r="JZI23" s="150"/>
      <c r="JZJ23" s="150"/>
      <c r="JZK23" s="150"/>
      <c r="JZL23" s="150"/>
      <c r="JZM23" s="150"/>
      <c r="JZN23" s="150"/>
      <c r="JZO23" s="150"/>
      <c r="JZP23" s="150"/>
      <c r="JZQ23" s="150"/>
      <c r="JZR23" s="150"/>
      <c r="JZS23" s="150"/>
      <c r="JZT23" s="150"/>
      <c r="JZU23" s="150"/>
      <c r="JZV23" s="150"/>
      <c r="JZW23" s="150"/>
      <c r="JZX23" s="150"/>
      <c r="JZY23" s="150"/>
      <c r="JZZ23" s="150"/>
      <c r="KAA23" s="150"/>
      <c r="KAB23" s="150"/>
      <c r="KAC23" s="150"/>
      <c r="KAD23" s="150"/>
      <c r="KAE23" s="150"/>
      <c r="KAF23" s="150"/>
      <c r="KAG23" s="150"/>
      <c r="KAH23" s="150"/>
      <c r="KAI23" s="150"/>
      <c r="KAJ23" s="150"/>
      <c r="KAK23" s="150"/>
      <c r="KAL23" s="150"/>
      <c r="KAM23" s="150"/>
      <c r="KAN23" s="150"/>
      <c r="KAO23" s="150"/>
      <c r="KAP23" s="150"/>
      <c r="KAQ23" s="150"/>
      <c r="KAR23" s="150"/>
      <c r="KAS23" s="150"/>
      <c r="KAT23" s="150"/>
      <c r="KAU23" s="150"/>
      <c r="KAV23" s="150"/>
      <c r="KAW23" s="150"/>
      <c r="KAX23" s="150"/>
      <c r="KAY23" s="150"/>
      <c r="KAZ23" s="150"/>
      <c r="KBA23" s="150"/>
      <c r="KBB23" s="150"/>
      <c r="KBC23" s="150"/>
      <c r="KBD23" s="150"/>
      <c r="KBE23" s="150"/>
      <c r="KBF23" s="150"/>
      <c r="KBG23" s="150"/>
      <c r="KBH23" s="150"/>
      <c r="KBI23" s="150"/>
      <c r="KBJ23" s="150"/>
      <c r="KBK23" s="150"/>
      <c r="KBL23" s="150"/>
      <c r="KBM23" s="150"/>
      <c r="KBN23" s="150"/>
      <c r="KBO23" s="150"/>
      <c r="KBP23" s="150"/>
      <c r="KBQ23" s="150"/>
      <c r="KBR23" s="150"/>
      <c r="KBS23" s="150"/>
      <c r="KBT23" s="150"/>
      <c r="KBU23" s="150"/>
      <c r="KBV23" s="150"/>
      <c r="KBW23" s="150"/>
      <c r="KBX23" s="150"/>
      <c r="KBY23" s="150"/>
      <c r="KBZ23" s="150"/>
      <c r="KCA23" s="150"/>
      <c r="KCB23" s="150"/>
      <c r="KCC23" s="150"/>
      <c r="KCD23" s="150"/>
      <c r="KCE23" s="150"/>
      <c r="KCF23" s="150"/>
      <c r="KCG23" s="150"/>
      <c r="KCH23" s="150"/>
      <c r="KCI23" s="150"/>
      <c r="KCJ23" s="150"/>
      <c r="KCK23" s="150"/>
      <c r="KCL23" s="150"/>
      <c r="KCM23" s="150"/>
      <c r="KCN23" s="150"/>
      <c r="KCO23" s="150"/>
      <c r="KCP23" s="150"/>
      <c r="KCQ23" s="150"/>
      <c r="KCR23" s="150"/>
      <c r="KCS23" s="150"/>
      <c r="KCT23" s="150"/>
      <c r="KCU23" s="150"/>
      <c r="KCV23" s="150"/>
      <c r="KCW23" s="150"/>
      <c r="KCX23" s="150"/>
      <c r="KCY23" s="150"/>
      <c r="KCZ23" s="150"/>
      <c r="KDA23" s="150"/>
      <c r="KDB23" s="150"/>
      <c r="KDC23" s="150"/>
      <c r="KDD23" s="150"/>
      <c r="KDE23" s="150"/>
      <c r="KDF23" s="150"/>
      <c r="KDG23" s="150"/>
      <c r="KDH23" s="150"/>
      <c r="KDI23" s="150"/>
      <c r="KDJ23" s="150"/>
      <c r="KDK23" s="150"/>
      <c r="KDL23" s="150"/>
      <c r="KDM23" s="150"/>
      <c r="KDN23" s="150"/>
      <c r="KDO23" s="150"/>
      <c r="KDP23" s="150"/>
      <c r="KDQ23" s="150"/>
      <c r="KDR23" s="150"/>
      <c r="KDS23" s="150"/>
      <c r="KDT23" s="150"/>
      <c r="KDU23" s="150"/>
      <c r="KDV23" s="150"/>
      <c r="KDW23" s="150"/>
      <c r="KDX23" s="150"/>
      <c r="KDY23" s="150"/>
      <c r="KDZ23" s="150"/>
      <c r="KEA23" s="150"/>
      <c r="KEB23" s="150"/>
      <c r="KEC23" s="150"/>
      <c r="KED23" s="150"/>
      <c r="KEE23" s="150"/>
      <c r="KEF23" s="150"/>
      <c r="KEG23" s="150"/>
      <c r="KEH23" s="150"/>
      <c r="KEI23" s="150"/>
      <c r="KEJ23" s="150"/>
      <c r="KEK23" s="150"/>
      <c r="KEL23" s="150"/>
      <c r="KEM23" s="150"/>
      <c r="KEN23" s="150"/>
      <c r="KEO23" s="150"/>
      <c r="KEP23" s="150"/>
      <c r="KEQ23" s="150"/>
      <c r="KER23" s="150"/>
      <c r="KES23" s="150"/>
      <c r="KET23" s="150"/>
      <c r="KEU23" s="150"/>
      <c r="KEV23" s="150"/>
      <c r="KEW23" s="150"/>
      <c r="KEX23" s="150"/>
      <c r="KEY23" s="150"/>
      <c r="KEZ23" s="150"/>
      <c r="KFA23" s="150"/>
      <c r="KFB23" s="150"/>
      <c r="KFC23" s="150"/>
      <c r="KFD23" s="150"/>
      <c r="KFE23" s="150"/>
      <c r="KFF23" s="150"/>
      <c r="KFG23" s="150"/>
      <c r="KFH23" s="150"/>
      <c r="KFI23" s="150"/>
      <c r="KFJ23" s="150"/>
      <c r="KFK23" s="150"/>
      <c r="KFL23" s="150"/>
      <c r="KFM23" s="150"/>
      <c r="KFN23" s="150"/>
      <c r="KFO23" s="150"/>
      <c r="KFP23" s="150"/>
      <c r="KFQ23" s="150"/>
      <c r="KFR23" s="150"/>
      <c r="KFS23" s="150"/>
      <c r="KFT23" s="150"/>
      <c r="KFU23" s="150"/>
      <c r="KFV23" s="150"/>
      <c r="KFW23" s="150"/>
      <c r="KFX23" s="150"/>
      <c r="KFY23" s="150"/>
      <c r="KFZ23" s="150"/>
      <c r="KGA23" s="150"/>
      <c r="KGB23" s="150"/>
      <c r="KGC23" s="150"/>
      <c r="KGD23" s="150"/>
      <c r="KGE23" s="150"/>
      <c r="KGF23" s="150"/>
      <c r="KGG23" s="150"/>
      <c r="KGH23" s="150"/>
      <c r="KGI23" s="150"/>
      <c r="KGJ23" s="150"/>
      <c r="KGK23" s="150"/>
      <c r="KGL23" s="150"/>
      <c r="KGM23" s="150"/>
      <c r="KGN23" s="150"/>
      <c r="KGO23" s="150"/>
      <c r="KGP23" s="150"/>
      <c r="KGQ23" s="150"/>
      <c r="KGR23" s="150"/>
      <c r="KGS23" s="150"/>
      <c r="KGT23" s="150"/>
      <c r="KGU23" s="150"/>
      <c r="KGV23" s="150"/>
      <c r="KGW23" s="150"/>
      <c r="KGX23" s="150"/>
      <c r="KGY23" s="150"/>
      <c r="KGZ23" s="150"/>
      <c r="KHA23" s="150"/>
      <c r="KHB23" s="150"/>
      <c r="KHC23" s="150"/>
      <c r="KHD23" s="150"/>
      <c r="KHE23" s="150"/>
      <c r="KHF23" s="150"/>
      <c r="KHG23" s="150"/>
      <c r="KHH23" s="150"/>
      <c r="KHI23" s="150"/>
      <c r="KHJ23" s="150"/>
      <c r="KHK23" s="150"/>
      <c r="KHL23" s="150"/>
      <c r="KHM23" s="150"/>
      <c r="KHN23" s="150"/>
      <c r="KHO23" s="150"/>
      <c r="KHP23" s="150"/>
      <c r="KHQ23" s="150"/>
      <c r="KHR23" s="150"/>
      <c r="KHS23" s="150"/>
      <c r="KHT23" s="150"/>
      <c r="KHU23" s="150"/>
      <c r="KHV23" s="150"/>
      <c r="KHW23" s="150"/>
      <c r="KHX23" s="150"/>
      <c r="KHY23" s="150"/>
      <c r="KHZ23" s="150"/>
      <c r="KIA23" s="150"/>
      <c r="KIB23" s="150"/>
      <c r="KIC23" s="150"/>
      <c r="KID23" s="150"/>
      <c r="KIE23" s="150"/>
      <c r="KIF23" s="150"/>
      <c r="KIG23" s="150"/>
      <c r="KIH23" s="150"/>
      <c r="KII23" s="150"/>
      <c r="KIJ23" s="150"/>
      <c r="KIK23" s="150"/>
      <c r="KIL23" s="150"/>
      <c r="KIM23" s="150"/>
      <c r="KIN23" s="150"/>
      <c r="KIO23" s="150"/>
      <c r="KIP23" s="150"/>
      <c r="KIQ23" s="150"/>
      <c r="KIR23" s="150"/>
      <c r="KIS23" s="150"/>
      <c r="KIT23" s="150"/>
      <c r="KIU23" s="150"/>
      <c r="KIV23" s="150"/>
      <c r="KIW23" s="150"/>
      <c r="KIX23" s="150"/>
      <c r="KIY23" s="150"/>
      <c r="KIZ23" s="150"/>
      <c r="KJA23" s="150"/>
      <c r="KJB23" s="150"/>
      <c r="KJC23" s="150"/>
      <c r="KJD23" s="150"/>
      <c r="KJE23" s="150"/>
      <c r="KJF23" s="150"/>
      <c r="KJG23" s="150"/>
      <c r="KJH23" s="150"/>
      <c r="KJI23" s="150"/>
      <c r="KJJ23" s="150"/>
      <c r="KJK23" s="150"/>
      <c r="KJL23" s="150"/>
      <c r="KJM23" s="150"/>
      <c r="KJN23" s="150"/>
      <c r="KJO23" s="150"/>
      <c r="KJP23" s="150"/>
      <c r="KJQ23" s="150"/>
      <c r="KJR23" s="150"/>
      <c r="KJS23" s="150"/>
      <c r="KJT23" s="150"/>
      <c r="KJU23" s="150"/>
      <c r="KJV23" s="150"/>
      <c r="KJW23" s="150"/>
      <c r="KJX23" s="150"/>
      <c r="KJY23" s="150"/>
      <c r="KJZ23" s="150"/>
      <c r="KKA23" s="150"/>
      <c r="KKB23" s="150"/>
      <c r="KKC23" s="150"/>
      <c r="KKD23" s="150"/>
      <c r="KKE23" s="150"/>
      <c r="KKF23" s="150"/>
      <c r="KKG23" s="150"/>
      <c r="KKH23" s="150"/>
      <c r="KKI23" s="150"/>
      <c r="KKJ23" s="150"/>
      <c r="KKK23" s="150"/>
      <c r="KKL23" s="150"/>
      <c r="KKM23" s="150"/>
      <c r="KKN23" s="150"/>
      <c r="KKO23" s="150"/>
      <c r="KKP23" s="150"/>
      <c r="KKQ23" s="150"/>
      <c r="KKR23" s="150"/>
      <c r="KKS23" s="150"/>
      <c r="KKT23" s="150"/>
      <c r="KKU23" s="150"/>
      <c r="KKV23" s="150"/>
      <c r="KKW23" s="150"/>
      <c r="KKX23" s="150"/>
      <c r="KKY23" s="150"/>
      <c r="KKZ23" s="150"/>
      <c r="KLA23" s="150"/>
      <c r="KLB23" s="150"/>
      <c r="KLC23" s="150"/>
      <c r="KLD23" s="150"/>
      <c r="KLE23" s="150"/>
      <c r="KLF23" s="150"/>
      <c r="KLG23" s="150"/>
      <c r="KLH23" s="150"/>
      <c r="KLI23" s="150"/>
      <c r="KLJ23" s="150"/>
      <c r="KLK23" s="150"/>
      <c r="KLL23" s="150"/>
      <c r="KLM23" s="150"/>
      <c r="KLN23" s="150"/>
      <c r="KLO23" s="150"/>
      <c r="KLP23" s="150"/>
      <c r="KLQ23" s="150"/>
      <c r="KLR23" s="150"/>
      <c r="KLS23" s="150"/>
      <c r="KLT23" s="150"/>
      <c r="KLU23" s="150"/>
      <c r="KLV23" s="150"/>
      <c r="KLW23" s="150"/>
      <c r="KLX23" s="150"/>
      <c r="KLY23" s="150"/>
      <c r="KLZ23" s="150"/>
      <c r="KMA23" s="150"/>
      <c r="KMB23" s="150"/>
      <c r="KMC23" s="150"/>
      <c r="KMD23" s="150"/>
      <c r="KME23" s="150"/>
      <c r="KMF23" s="150"/>
      <c r="KMG23" s="150"/>
      <c r="KMH23" s="150"/>
      <c r="KMI23" s="150"/>
      <c r="KMJ23" s="150"/>
      <c r="KMK23" s="150"/>
      <c r="KML23" s="150"/>
      <c r="KMM23" s="150"/>
      <c r="KMN23" s="150"/>
      <c r="KMO23" s="150"/>
      <c r="KMP23" s="150"/>
      <c r="KMQ23" s="150"/>
      <c r="KMR23" s="150"/>
      <c r="KMS23" s="150"/>
      <c r="KMT23" s="150"/>
      <c r="KMU23" s="150"/>
      <c r="KMV23" s="150"/>
      <c r="KMW23" s="150"/>
      <c r="KMX23" s="150"/>
      <c r="KMY23" s="150"/>
      <c r="KMZ23" s="150"/>
      <c r="KNA23" s="150"/>
      <c r="KNB23" s="150"/>
      <c r="KNC23" s="150"/>
      <c r="KND23" s="150"/>
      <c r="KNE23" s="150"/>
      <c r="KNF23" s="150"/>
      <c r="KNG23" s="150"/>
      <c r="KNH23" s="150"/>
      <c r="KNI23" s="150"/>
      <c r="KNJ23" s="150"/>
      <c r="KNK23" s="150"/>
      <c r="KNL23" s="150"/>
      <c r="KNM23" s="150"/>
      <c r="KNN23" s="150"/>
      <c r="KNO23" s="150"/>
      <c r="KNP23" s="150"/>
      <c r="KNQ23" s="150"/>
      <c r="KNR23" s="150"/>
      <c r="KNS23" s="150"/>
      <c r="KNT23" s="150"/>
      <c r="KNU23" s="150"/>
      <c r="KNV23" s="150"/>
      <c r="KNW23" s="150"/>
      <c r="KNX23" s="150"/>
      <c r="KNY23" s="150"/>
      <c r="KNZ23" s="150"/>
      <c r="KOA23" s="150"/>
      <c r="KOB23" s="150"/>
      <c r="KOC23" s="150"/>
      <c r="KOD23" s="150"/>
      <c r="KOE23" s="150"/>
      <c r="KOF23" s="150"/>
      <c r="KOG23" s="150"/>
      <c r="KOH23" s="150"/>
      <c r="KOI23" s="150"/>
      <c r="KOJ23" s="150"/>
      <c r="KOK23" s="150"/>
      <c r="KOL23" s="150"/>
      <c r="KOM23" s="150"/>
      <c r="KON23" s="150"/>
      <c r="KOO23" s="150"/>
      <c r="KOP23" s="150"/>
      <c r="KOQ23" s="150"/>
      <c r="KOR23" s="150"/>
      <c r="KOS23" s="150"/>
      <c r="KOT23" s="150"/>
      <c r="KOU23" s="150"/>
      <c r="KOV23" s="150"/>
      <c r="KOW23" s="150"/>
      <c r="KOX23" s="150"/>
      <c r="KOY23" s="150"/>
      <c r="KOZ23" s="150"/>
      <c r="KPA23" s="150"/>
      <c r="KPB23" s="150"/>
      <c r="KPC23" s="150"/>
      <c r="KPD23" s="150"/>
      <c r="KPE23" s="150"/>
      <c r="KPF23" s="150"/>
      <c r="KPG23" s="150"/>
      <c r="KPH23" s="150"/>
      <c r="KPI23" s="150"/>
      <c r="KPJ23" s="150"/>
      <c r="KPK23" s="150"/>
      <c r="KPL23" s="150"/>
      <c r="KPM23" s="150"/>
      <c r="KPN23" s="150"/>
      <c r="KPO23" s="150"/>
      <c r="KPP23" s="150"/>
      <c r="KPQ23" s="150"/>
      <c r="KPR23" s="150"/>
      <c r="KPS23" s="150"/>
      <c r="KPT23" s="150"/>
      <c r="KPU23" s="150"/>
      <c r="KPV23" s="150"/>
      <c r="KPW23" s="150"/>
      <c r="KPX23" s="150"/>
      <c r="KPY23" s="150"/>
      <c r="KPZ23" s="150"/>
      <c r="KQA23" s="150"/>
      <c r="KQB23" s="150"/>
      <c r="KQC23" s="150"/>
      <c r="KQD23" s="150"/>
      <c r="KQE23" s="150"/>
      <c r="KQF23" s="150"/>
      <c r="KQG23" s="150"/>
      <c r="KQH23" s="150"/>
      <c r="KQI23" s="150"/>
      <c r="KQJ23" s="150"/>
      <c r="KQK23" s="150"/>
      <c r="KQL23" s="150"/>
      <c r="KQM23" s="150"/>
      <c r="KQN23" s="150"/>
      <c r="KQO23" s="150"/>
      <c r="KQP23" s="150"/>
      <c r="KQQ23" s="150"/>
      <c r="KQR23" s="150"/>
      <c r="KQS23" s="150"/>
      <c r="KQT23" s="150"/>
      <c r="KQU23" s="150"/>
      <c r="KQV23" s="150"/>
      <c r="KQW23" s="150"/>
      <c r="KQX23" s="150"/>
      <c r="KQY23" s="150"/>
      <c r="KQZ23" s="150"/>
      <c r="KRA23" s="150"/>
      <c r="KRB23" s="150"/>
      <c r="KRC23" s="150"/>
      <c r="KRD23" s="150"/>
      <c r="KRE23" s="150"/>
      <c r="KRF23" s="150"/>
      <c r="KRG23" s="150"/>
      <c r="KRH23" s="150"/>
      <c r="KRI23" s="150"/>
      <c r="KRJ23" s="150"/>
      <c r="KRK23" s="150"/>
      <c r="KRL23" s="150"/>
      <c r="KRM23" s="150"/>
      <c r="KRN23" s="150"/>
      <c r="KRO23" s="150"/>
      <c r="KRP23" s="150"/>
      <c r="KRQ23" s="150"/>
      <c r="KRR23" s="150"/>
      <c r="KRS23" s="150"/>
      <c r="KRT23" s="150"/>
      <c r="KRU23" s="150"/>
      <c r="KRV23" s="150"/>
      <c r="KRW23" s="150"/>
      <c r="KRX23" s="150"/>
      <c r="KRY23" s="150"/>
      <c r="KRZ23" s="150"/>
      <c r="KSA23" s="150"/>
      <c r="KSB23" s="150"/>
      <c r="KSC23" s="150"/>
      <c r="KSD23" s="150"/>
      <c r="KSE23" s="150"/>
      <c r="KSF23" s="150"/>
      <c r="KSG23" s="150"/>
      <c r="KSH23" s="150"/>
      <c r="KSI23" s="150"/>
      <c r="KSJ23" s="150"/>
      <c r="KSK23" s="150"/>
      <c r="KSL23" s="150"/>
      <c r="KSM23" s="150"/>
      <c r="KSN23" s="150"/>
      <c r="KSO23" s="150"/>
      <c r="KSP23" s="150"/>
      <c r="KSQ23" s="150"/>
      <c r="KSR23" s="150"/>
      <c r="KSS23" s="150"/>
      <c r="KST23" s="150"/>
      <c r="KSU23" s="150"/>
      <c r="KSV23" s="150"/>
      <c r="KSW23" s="150"/>
      <c r="KSX23" s="150"/>
      <c r="KSY23" s="150"/>
      <c r="KSZ23" s="150"/>
      <c r="KTA23" s="150"/>
      <c r="KTB23" s="150"/>
      <c r="KTC23" s="150"/>
      <c r="KTD23" s="150"/>
      <c r="KTE23" s="150"/>
      <c r="KTF23" s="150"/>
      <c r="KTG23" s="150"/>
      <c r="KTH23" s="150"/>
      <c r="KTI23" s="150"/>
      <c r="KTJ23" s="150"/>
      <c r="KTK23" s="150"/>
      <c r="KTL23" s="150"/>
      <c r="KTM23" s="150"/>
      <c r="KTN23" s="150"/>
      <c r="KTO23" s="150"/>
      <c r="KTP23" s="150"/>
      <c r="KTQ23" s="150"/>
      <c r="KTR23" s="150"/>
      <c r="KTS23" s="150"/>
      <c r="KTT23" s="150"/>
      <c r="KTU23" s="150"/>
      <c r="KTV23" s="150"/>
      <c r="KTW23" s="150"/>
      <c r="KTX23" s="150"/>
      <c r="KTY23" s="150"/>
      <c r="KTZ23" s="150"/>
      <c r="KUA23" s="150"/>
      <c r="KUB23" s="150"/>
      <c r="KUC23" s="150"/>
      <c r="KUD23" s="150"/>
      <c r="KUE23" s="150"/>
      <c r="KUF23" s="150"/>
      <c r="KUG23" s="150"/>
      <c r="KUH23" s="150"/>
      <c r="KUI23" s="150"/>
      <c r="KUJ23" s="150"/>
      <c r="KUK23" s="150"/>
      <c r="KUL23" s="150"/>
      <c r="KUM23" s="150"/>
      <c r="KUN23" s="150"/>
      <c r="KUO23" s="150"/>
      <c r="KUP23" s="150"/>
      <c r="KUQ23" s="150"/>
      <c r="KUR23" s="150"/>
      <c r="KUS23" s="150"/>
      <c r="KUT23" s="150"/>
      <c r="KUU23" s="150"/>
      <c r="KUV23" s="150"/>
      <c r="KUW23" s="150"/>
      <c r="KUX23" s="150"/>
      <c r="KUY23" s="150"/>
      <c r="KUZ23" s="150"/>
      <c r="KVA23" s="150"/>
      <c r="KVB23" s="150"/>
      <c r="KVC23" s="150"/>
      <c r="KVD23" s="150"/>
      <c r="KVE23" s="150"/>
      <c r="KVF23" s="150"/>
      <c r="KVG23" s="150"/>
      <c r="KVH23" s="150"/>
      <c r="KVI23" s="150"/>
      <c r="KVJ23" s="150"/>
      <c r="KVK23" s="150"/>
      <c r="KVL23" s="150"/>
      <c r="KVM23" s="150"/>
      <c r="KVN23" s="150"/>
      <c r="KVO23" s="150"/>
      <c r="KVP23" s="150"/>
      <c r="KVQ23" s="150"/>
      <c r="KVR23" s="150"/>
      <c r="KVS23" s="150"/>
      <c r="KVT23" s="150"/>
      <c r="KVU23" s="150"/>
      <c r="KVV23" s="150"/>
      <c r="KVW23" s="150"/>
      <c r="KVX23" s="150"/>
      <c r="KVY23" s="150"/>
      <c r="KVZ23" s="150"/>
      <c r="KWA23" s="150"/>
      <c r="KWB23" s="150"/>
      <c r="KWC23" s="150"/>
      <c r="KWD23" s="150"/>
      <c r="KWE23" s="150"/>
      <c r="KWF23" s="150"/>
      <c r="KWG23" s="150"/>
      <c r="KWH23" s="150"/>
      <c r="KWI23" s="150"/>
      <c r="KWJ23" s="150"/>
      <c r="KWK23" s="150"/>
      <c r="KWL23" s="150"/>
      <c r="KWM23" s="150"/>
      <c r="KWN23" s="150"/>
      <c r="KWO23" s="150"/>
      <c r="KWP23" s="150"/>
      <c r="KWQ23" s="150"/>
      <c r="KWR23" s="150"/>
      <c r="KWS23" s="150"/>
      <c r="KWT23" s="150"/>
      <c r="KWU23" s="150"/>
      <c r="KWV23" s="150"/>
      <c r="KWW23" s="150"/>
      <c r="KWX23" s="150"/>
      <c r="KWY23" s="150"/>
      <c r="KWZ23" s="150"/>
      <c r="KXA23" s="150"/>
      <c r="KXB23" s="150"/>
      <c r="KXC23" s="150"/>
      <c r="KXD23" s="150"/>
      <c r="KXE23" s="150"/>
      <c r="KXF23" s="150"/>
      <c r="KXG23" s="150"/>
      <c r="KXH23" s="150"/>
      <c r="KXI23" s="150"/>
      <c r="KXJ23" s="150"/>
      <c r="KXK23" s="150"/>
      <c r="KXL23" s="150"/>
      <c r="KXM23" s="150"/>
      <c r="KXN23" s="150"/>
      <c r="KXO23" s="150"/>
      <c r="KXP23" s="150"/>
      <c r="KXQ23" s="150"/>
      <c r="KXR23" s="150"/>
      <c r="KXS23" s="150"/>
      <c r="KXT23" s="150"/>
      <c r="KXU23" s="150"/>
      <c r="KXV23" s="150"/>
      <c r="KXW23" s="150"/>
      <c r="KXX23" s="150"/>
      <c r="KXY23" s="150"/>
      <c r="KXZ23" s="150"/>
      <c r="KYA23" s="150"/>
      <c r="KYB23" s="150"/>
      <c r="KYC23" s="150"/>
      <c r="KYD23" s="150"/>
      <c r="KYE23" s="150"/>
      <c r="KYF23" s="150"/>
      <c r="KYG23" s="150"/>
      <c r="KYH23" s="150"/>
      <c r="KYI23" s="150"/>
      <c r="KYJ23" s="150"/>
      <c r="KYK23" s="150"/>
      <c r="KYL23" s="150"/>
      <c r="KYM23" s="150"/>
      <c r="KYN23" s="150"/>
      <c r="KYO23" s="150"/>
      <c r="KYP23" s="150"/>
      <c r="KYQ23" s="150"/>
      <c r="KYR23" s="150"/>
      <c r="KYS23" s="150"/>
      <c r="KYT23" s="150"/>
      <c r="KYU23" s="150"/>
      <c r="KYV23" s="150"/>
      <c r="KYW23" s="150"/>
      <c r="KYX23" s="150"/>
      <c r="KYY23" s="150"/>
      <c r="KYZ23" s="150"/>
      <c r="KZA23" s="150"/>
      <c r="KZB23" s="150"/>
      <c r="KZC23" s="150"/>
      <c r="KZD23" s="150"/>
      <c r="KZE23" s="150"/>
      <c r="KZF23" s="150"/>
      <c r="KZG23" s="150"/>
      <c r="KZH23" s="150"/>
      <c r="KZI23" s="150"/>
      <c r="KZJ23" s="150"/>
      <c r="KZK23" s="150"/>
      <c r="KZL23" s="150"/>
      <c r="KZM23" s="150"/>
      <c r="KZN23" s="150"/>
      <c r="KZO23" s="150"/>
      <c r="KZP23" s="150"/>
      <c r="KZQ23" s="150"/>
      <c r="KZR23" s="150"/>
      <c r="KZS23" s="150"/>
      <c r="KZT23" s="150"/>
      <c r="KZU23" s="150"/>
      <c r="KZV23" s="150"/>
      <c r="KZW23" s="150"/>
      <c r="KZX23" s="150"/>
      <c r="KZY23" s="150"/>
      <c r="KZZ23" s="150"/>
      <c r="LAA23" s="150"/>
      <c r="LAB23" s="150"/>
      <c r="LAC23" s="150"/>
      <c r="LAD23" s="150"/>
      <c r="LAE23" s="150"/>
      <c r="LAF23" s="150"/>
      <c r="LAG23" s="150"/>
      <c r="LAH23" s="150"/>
      <c r="LAI23" s="150"/>
      <c r="LAJ23" s="150"/>
      <c r="LAK23" s="150"/>
      <c r="LAL23" s="150"/>
      <c r="LAM23" s="150"/>
      <c r="LAN23" s="150"/>
      <c r="LAO23" s="150"/>
      <c r="LAP23" s="150"/>
      <c r="LAQ23" s="150"/>
      <c r="LAR23" s="150"/>
      <c r="LAS23" s="150"/>
      <c r="LAT23" s="150"/>
      <c r="LAU23" s="150"/>
      <c r="LAV23" s="150"/>
      <c r="LAW23" s="150"/>
      <c r="LAX23" s="150"/>
      <c r="LAY23" s="150"/>
      <c r="LAZ23" s="150"/>
      <c r="LBA23" s="150"/>
      <c r="LBB23" s="150"/>
      <c r="LBC23" s="150"/>
      <c r="LBD23" s="150"/>
      <c r="LBE23" s="150"/>
      <c r="LBF23" s="150"/>
      <c r="LBG23" s="150"/>
      <c r="LBH23" s="150"/>
      <c r="LBI23" s="150"/>
      <c r="LBJ23" s="150"/>
      <c r="LBK23" s="150"/>
      <c r="LBL23" s="150"/>
      <c r="LBM23" s="150"/>
      <c r="LBN23" s="150"/>
      <c r="LBO23" s="150"/>
      <c r="LBP23" s="150"/>
      <c r="LBQ23" s="150"/>
      <c r="LBR23" s="150"/>
      <c r="LBS23" s="150"/>
      <c r="LBT23" s="150"/>
      <c r="LBU23" s="150"/>
      <c r="LBV23" s="150"/>
      <c r="LBW23" s="150"/>
      <c r="LBX23" s="150"/>
      <c r="LBY23" s="150"/>
      <c r="LBZ23" s="150"/>
      <c r="LCA23" s="150"/>
      <c r="LCB23" s="150"/>
      <c r="LCC23" s="150"/>
      <c r="LCD23" s="150"/>
      <c r="LCE23" s="150"/>
      <c r="LCF23" s="150"/>
      <c r="LCG23" s="150"/>
      <c r="LCH23" s="150"/>
      <c r="LCI23" s="150"/>
      <c r="LCJ23" s="150"/>
      <c r="LCK23" s="150"/>
      <c r="LCL23" s="150"/>
      <c r="LCM23" s="150"/>
      <c r="LCN23" s="150"/>
      <c r="LCO23" s="150"/>
      <c r="LCP23" s="150"/>
      <c r="LCQ23" s="150"/>
      <c r="LCR23" s="150"/>
      <c r="LCS23" s="150"/>
      <c r="LCT23" s="150"/>
      <c r="LCU23" s="150"/>
      <c r="LCV23" s="150"/>
      <c r="LCW23" s="150"/>
      <c r="LCX23" s="150"/>
      <c r="LCY23" s="150"/>
      <c r="LCZ23" s="150"/>
      <c r="LDA23" s="150"/>
      <c r="LDB23" s="150"/>
      <c r="LDC23" s="150"/>
      <c r="LDD23" s="150"/>
      <c r="LDE23" s="150"/>
      <c r="LDF23" s="150"/>
      <c r="LDG23" s="150"/>
      <c r="LDH23" s="150"/>
      <c r="LDI23" s="150"/>
      <c r="LDJ23" s="150"/>
      <c r="LDK23" s="150"/>
      <c r="LDL23" s="150"/>
      <c r="LDM23" s="150"/>
      <c r="LDN23" s="150"/>
      <c r="LDO23" s="150"/>
      <c r="LDP23" s="150"/>
      <c r="LDQ23" s="150"/>
      <c r="LDR23" s="150"/>
      <c r="LDS23" s="150"/>
      <c r="LDT23" s="150"/>
      <c r="LDU23" s="150"/>
      <c r="LDV23" s="150"/>
      <c r="LDW23" s="150"/>
      <c r="LDX23" s="150"/>
      <c r="LDY23" s="150"/>
      <c r="LDZ23" s="150"/>
      <c r="LEA23" s="150"/>
      <c r="LEB23" s="150"/>
      <c r="LEC23" s="150"/>
      <c r="LED23" s="150"/>
      <c r="LEE23" s="150"/>
      <c r="LEF23" s="150"/>
      <c r="LEG23" s="150"/>
      <c r="LEH23" s="150"/>
      <c r="LEI23" s="150"/>
      <c r="LEJ23" s="150"/>
      <c r="LEK23" s="150"/>
      <c r="LEL23" s="150"/>
      <c r="LEM23" s="150"/>
      <c r="LEN23" s="150"/>
      <c r="LEO23" s="150"/>
      <c r="LEP23" s="150"/>
      <c r="LEQ23" s="150"/>
      <c r="LER23" s="150"/>
      <c r="LES23" s="150"/>
      <c r="LET23" s="150"/>
      <c r="LEU23" s="150"/>
      <c r="LEV23" s="150"/>
      <c r="LEW23" s="150"/>
      <c r="LEX23" s="150"/>
      <c r="LEY23" s="150"/>
      <c r="LEZ23" s="150"/>
      <c r="LFA23" s="150"/>
      <c r="LFB23" s="150"/>
      <c r="LFC23" s="150"/>
      <c r="LFD23" s="150"/>
      <c r="LFE23" s="150"/>
      <c r="LFF23" s="150"/>
      <c r="LFG23" s="150"/>
      <c r="LFH23" s="150"/>
      <c r="LFI23" s="150"/>
      <c r="LFJ23" s="150"/>
      <c r="LFK23" s="150"/>
      <c r="LFL23" s="150"/>
      <c r="LFM23" s="150"/>
      <c r="LFN23" s="150"/>
      <c r="LFO23" s="150"/>
      <c r="LFP23" s="150"/>
      <c r="LFQ23" s="150"/>
      <c r="LFR23" s="150"/>
      <c r="LFS23" s="150"/>
      <c r="LFT23" s="150"/>
      <c r="LFU23" s="150"/>
      <c r="LFV23" s="150"/>
      <c r="LFW23" s="150"/>
      <c r="LFX23" s="150"/>
      <c r="LFY23" s="150"/>
      <c r="LFZ23" s="150"/>
      <c r="LGA23" s="150"/>
      <c r="LGB23" s="150"/>
      <c r="LGC23" s="150"/>
      <c r="LGD23" s="150"/>
      <c r="LGE23" s="150"/>
      <c r="LGF23" s="150"/>
      <c r="LGG23" s="150"/>
      <c r="LGH23" s="150"/>
      <c r="LGI23" s="150"/>
      <c r="LGJ23" s="150"/>
      <c r="LGK23" s="150"/>
      <c r="LGL23" s="150"/>
      <c r="LGM23" s="150"/>
      <c r="LGN23" s="150"/>
      <c r="LGO23" s="150"/>
      <c r="LGP23" s="150"/>
      <c r="LGQ23" s="150"/>
      <c r="LGR23" s="150"/>
      <c r="LGS23" s="150"/>
      <c r="LGT23" s="150"/>
      <c r="LGU23" s="150"/>
      <c r="LGV23" s="150"/>
      <c r="LGW23" s="150"/>
      <c r="LGX23" s="150"/>
      <c r="LGY23" s="150"/>
      <c r="LGZ23" s="150"/>
      <c r="LHA23" s="150"/>
      <c r="LHB23" s="150"/>
      <c r="LHC23" s="150"/>
      <c r="LHD23" s="150"/>
      <c r="LHE23" s="150"/>
      <c r="LHF23" s="150"/>
      <c r="LHG23" s="150"/>
      <c r="LHH23" s="150"/>
      <c r="LHI23" s="150"/>
      <c r="LHJ23" s="150"/>
      <c r="LHK23" s="150"/>
      <c r="LHL23" s="150"/>
      <c r="LHM23" s="150"/>
      <c r="LHN23" s="150"/>
      <c r="LHO23" s="150"/>
      <c r="LHP23" s="150"/>
      <c r="LHQ23" s="150"/>
      <c r="LHR23" s="150"/>
      <c r="LHS23" s="150"/>
      <c r="LHT23" s="150"/>
      <c r="LHU23" s="150"/>
      <c r="LHV23" s="150"/>
      <c r="LHW23" s="150"/>
      <c r="LHX23" s="150"/>
      <c r="LHY23" s="150"/>
      <c r="LHZ23" s="150"/>
      <c r="LIA23" s="150"/>
      <c r="LIB23" s="150"/>
      <c r="LIC23" s="150"/>
      <c r="LID23" s="150"/>
      <c r="LIE23" s="150"/>
      <c r="LIF23" s="150"/>
      <c r="LIG23" s="150"/>
      <c r="LIH23" s="150"/>
      <c r="LII23" s="150"/>
      <c r="LIJ23" s="150"/>
      <c r="LIK23" s="150"/>
      <c r="LIL23" s="150"/>
      <c r="LIM23" s="150"/>
      <c r="LIN23" s="150"/>
      <c r="LIO23" s="150"/>
      <c r="LIP23" s="150"/>
      <c r="LIQ23" s="150"/>
      <c r="LIR23" s="150"/>
      <c r="LIS23" s="150"/>
      <c r="LIT23" s="150"/>
      <c r="LIU23" s="150"/>
      <c r="LIV23" s="150"/>
      <c r="LIW23" s="150"/>
      <c r="LIX23" s="150"/>
      <c r="LIY23" s="150"/>
      <c r="LIZ23" s="150"/>
      <c r="LJA23" s="150"/>
      <c r="LJB23" s="150"/>
      <c r="LJC23" s="150"/>
      <c r="LJD23" s="150"/>
      <c r="LJE23" s="150"/>
      <c r="LJF23" s="150"/>
      <c r="LJG23" s="150"/>
      <c r="LJH23" s="150"/>
      <c r="LJI23" s="150"/>
      <c r="LJJ23" s="150"/>
      <c r="LJK23" s="150"/>
      <c r="LJL23" s="150"/>
      <c r="LJM23" s="150"/>
      <c r="LJN23" s="150"/>
      <c r="LJO23" s="150"/>
      <c r="LJP23" s="150"/>
      <c r="LJQ23" s="150"/>
      <c r="LJR23" s="150"/>
      <c r="LJS23" s="150"/>
      <c r="LJT23" s="150"/>
      <c r="LJU23" s="150"/>
      <c r="LJV23" s="150"/>
      <c r="LJW23" s="150"/>
      <c r="LJX23" s="150"/>
      <c r="LJY23" s="150"/>
      <c r="LJZ23" s="150"/>
      <c r="LKA23" s="150"/>
      <c r="LKB23" s="150"/>
      <c r="LKC23" s="150"/>
      <c r="LKD23" s="150"/>
      <c r="LKE23" s="150"/>
      <c r="LKF23" s="150"/>
      <c r="LKG23" s="150"/>
      <c r="LKH23" s="150"/>
      <c r="LKI23" s="150"/>
      <c r="LKJ23" s="150"/>
      <c r="LKK23" s="150"/>
      <c r="LKL23" s="150"/>
      <c r="LKM23" s="150"/>
      <c r="LKN23" s="150"/>
      <c r="LKO23" s="150"/>
      <c r="LKP23" s="150"/>
      <c r="LKQ23" s="150"/>
      <c r="LKR23" s="150"/>
      <c r="LKS23" s="150"/>
      <c r="LKT23" s="150"/>
      <c r="LKU23" s="150"/>
      <c r="LKV23" s="150"/>
      <c r="LKW23" s="150"/>
      <c r="LKX23" s="150"/>
      <c r="LKY23" s="150"/>
      <c r="LKZ23" s="150"/>
      <c r="LLA23" s="150"/>
      <c r="LLB23" s="150"/>
      <c r="LLC23" s="150"/>
      <c r="LLD23" s="150"/>
      <c r="LLE23" s="150"/>
      <c r="LLF23" s="150"/>
      <c r="LLG23" s="150"/>
      <c r="LLH23" s="150"/>
      <c r="LLI23" s="150"/>
      <c r="LLJ23" s="150"/>
      <c r="LLK23" s="150"/>
      <c r="LLL23" s="150"/>
      <c r="LLM23" s="150"/>
      <c r="LLN23" s="150"/>
      <c r="LLO23" s="150"/>
      <c r="LLP23" s="150"/>
      <c r="LLQ23" s="150"/>
      <c r="LLR23" s="150"/>
      <c r="LLS23" s="150"/>
      <c r="LLT23" s="150"/>
      <c r="LLU23" s="150"/>
      <c r="LLV23" s="150"/>
      <c r="LLW23" s="150"/>
      <c r="LLX23" s="150"/>
      <c r="LLY23" s="150"/>
      <c r="LLZ23" s="150"/>
      <c r="LMA23" s="150"/>
      <c r="LMB23" s="150"/>
      <c r="LMC23" s="150"/>
      <c r="LMD23" s="150"/>
      <c r="LME23" s="150"/>
      <c r="LMF23" s="150"/>
      <c r="LMG23" s="150"/>
      <c r="LMH23" s="150"/>
      <c r="LMI23" s="150"/>
      <c r="LMJ23" s="150"/>
      <c r="LMK23" s="150"/>
      <c r="LML23" s="150"/>
      <c r="LMM23" s="150"/>
      <c r="LMN23" s="150"/>
      <c r="LMO23" s="150"/>
      <c r="LMP23" s="150"/>
      <c r="LMQ23" s="150"/>
      <c r="LMR23" s="150"/>
      <c r="LMS23" s="150"/>
      <c r="LMT23" s="150"/>
      <c r="LMU23" s="150"/>
      <c r="LMV23" s="150"/>
      <c r="LMW23" s="150"/>
      <c r="LMX23" s="150"/>
      <c r="LMY23" s="150"/>
      <c r="LMZ23" s="150"/>
      <c r="LNA23" s="150"/>
      <c r="LNB23" s="150"/>
      <c r="LNC23" s="150"/>
      <c r="LND23" s="150"/>
      <c r="LNE23" s="150"/>
      <c r="LNF23" s="150"/>
      <c r="LNG23" s="150"/>
      <c r="LNH23" s="150"/>
      <c r="LNI23" s="150"/>
      <c r="LNJ23" s="150"/>
      <c r="LNK23" s="150"/>
      <c r="LNL23" s="150"/>
      <c r="LNM23" s="150"/>
      <c r="LNN23" s="150"/>
      <c r="LNO23" s="150"/>
      <c r="LNP23" s="150"/>
      <c r="LNQ23" s="150"/>
      <c r="LNR23" s="150"/>
      <c r="LNS23" s="150"/>
      <c r="LNT23" s="150"/>
      <c r="LNU23" s="150"/>
      <c r="LNV23" s="150"/>
      <c r="LNW23" s="150"/>
      <c r="LNX23" s="150"/>
      <c r="LNY23" s="150"/>
      <c r="LNZ23" s="150"/>
      <c r="LOA23" s="150"/>
      <c r="LOB23" s="150"/>
      <c r="LOC23" s="150"/>
      <c r="LOD23" s="150"/>
      <c r="LOE23" s="150"/>
      <c r="LOF23" s="150"/>
      <c r="LOG23" s="150"/>
      <c r="LOH23" s="150"/>
      <c r="LOI23" s="150"/>
      <c r="LOJ23" s="150"/>
      <c r="LOK23" s="150"/>
      <c r="LOL23" s="150"/>
      <c r="LOM23" s="150"/>
      <c r="LON23" s="150"/>
      <c r="LOO23" s="150"/>
      <c r="LOP23" s="150"/>
      <c r="LOQ23" s="150"/>
      <c r="LOR23" s="150"/>
      <c r="LOS23" s="150"/>
      <c r="LOT23" s="150"/>
      <c r="LOU23" s="150"/>
      <c r="LOV23" s="150"/>
      <c r="LOW23" s="150"/>
      <c r="LOX23" s="150"/>
      <c r="LOY23" s="150"/>
      <c r="LOZ23" s="150"/>
      <c r="LPA23" s="150"/>
      <c r="LPB23" s="150"/>
      <c r="LPC23" s="150"/>
      <c r="LPD23" s="150"/>
      <c r="LPE23" s="150"/>
      <c r="LPF23" s="150"/>
      <c r="LPG23" s="150"/>
      <c r="LPH23" s="150"/>
      <c r="LPI23" s="150"/>
      <c r="LPJ23" s="150"/>
      <c r="LPK23" s="150"/>
      <c r="LPL23" s="150"/>
      <c r="LPM23" s="150"/>
      <c r="LPN23" s="150"/>
      <c r="LPO23" s="150"/>
      <c r="LPP23" s="150"/>
      <c r="LPQ23" s="150"/>
      <c r="LPR23" s="150"/>
      <c r="LPS23" s="150"/>
      <c r="LPT23" s="150"/>
      <c r="LPU23" s="150"/>
      <c r="LPV23" s="150"/>
      <c r="LPW23" s="150"/>
      <c r="LPX23" s="150"/>
      <c r="LPY23" s="150"/>
      <c r="LPZ23" s="150"/>
      <c r="LQA23" s="150"/>
      <c r="LQB23" s="150"/>
      <c r="LQC23" s="150"/>
      <c r="LQD23" s="150"/>
      <c r="LQE23" s="150"/>
      <c r="LQF23" s="150"/>
      <c r="LQG23" s="150"/>
      <c r="LQH23" s="150"/>
      <c r="LQI23" s="150"/>
      <c r="LQJ23" s="150"/>
      <c r="LQK23" s="150"/>
      <c r="LQL23" s="150"/>
      <c r="LQM23" s="150"/>
      <c r="LQN23" s="150"/>
      <c r="LQO23" s="150"/>
      <c r="LQP23" s="150"/>
      <c r="LQQ23" s="150"/>
      <c r="LQR23" s="150"/>
      <c r="LQS23" s="150"/>
      <c r="LQT23" s="150"/>
      <c r="LQU23" s="150"/>
      <c r="LQV23" s="150"/>
      <c r="LQW23" s="150"/>
      <c r="LQX23" s="150"/>
      <c r="LQY23" s="150"/>
      <c r="LQZ23" s="150"/>
      <c r="LRA23" s="150"/>
      <c r="LRB23" s="150"/>
      <c r="LRC23" s="150"/>
      <c r="LRD23" s="150"/>
      <c r="LRE23" s="150"/>
      <c r="LRF23" s="150"/>
      <c r="LRG23" s="150"/>
      <c r="LRH23" s="150"/>
      <c r="LRI23" s="150"/>
      <c r="LRJ23" s="150"/>
      <c r="LRK23" s="150"/>
      <c r="LRL23" s="150"/>
      <c r="LRM23" s="150"/>
      <c r="LRN23" s="150"/>
      <c r="LRO23" s="150"/>
      <c r="LRP23" s="150"/>
      <c r="LRQ23" s="150"/>
      <c r="LRR23" s="150"/>
      <c r="LRS23" s="150"/>
      <c r="LRT23" s="150"/>
      <c r="LRU23" s="150"/>
      <c r="LRV23" s="150"/>
      <c r="LRW23" s="150"/>
      <c r="LRX23" s="150"/>
      <c r="LRY23" s="150"/>
      <c r="LRZ23" s="150"/>
      <c r="LSA23" s="150"/>
      <c r="LSB23" s="150"/>
      <c r="LSC23" s="150"/>
      <c r="LSD23" s="150"/>
      <c r="LSE23" s="150"/>
      <c r="LSF23" s="150"/>
      <c r="LSG23" s="150"/>
      <c r="LSH23" s="150"/>
      <c r="LSI23" s="150"/>
      <c r="LSJ23" s="150"/>
      <c r="LSK23" s="150"/>
      <c r="LSL23" s="150"/>
      <c r="LSM23" s="150"/>
      <c r="LSN23" s="150"/>
      <c r="LSO23" s="150"/>
      <c r="LSP23" s="150"/>
      <c r="LSQ23" s="150"/>
      <c r="LSR23" s="150"/>
      <c r="LSS23" s="150"/>
      <c r="LST23" s="150"/>
      <c r="LSU23" s="150"/>
      <c r="LSV23" s="150"/>
      <c r="LSW23" s="150"/>
      <c r="LSX23" s="150"/>
      <c r="LSY23" s="150"/>
      <c r="LSZ23" s="150"/>
      <c r="LTA23" s="150"/>
      <c r="LTB23" s="150"/>
      <c r="LTC23" s="150"/>
      <c r="LTD23" s="150"/>
      <c r="LTE23" s="150"/>
      <c r="LTF23" s="150"/>
      <c r="LTG23" s="150"/>
      <c r="LTH23" s="150"/>
      <c r="LTI23" s="150"/>
      <c r="LTJ23" s="150"/>
      <c r="LTK23" s="150"/>
      <c r="LTL23" s="150"/>
      <c r="LTM23" s="150"/>
      <c r="LTN23" s="150"/>
      <c r="LTO23" s="150"/>
      <c r="LTP23" s="150"/>
      <c r="LTQ23" s="150"/>
      <c r="LTR23" s="150"/>
      <c r="LTS23" s="150"/>
      <c r="LTT23" s="150"/>
      <c r="LTU23" s="150"/>
      <c r="LTV23" s="150"/>
      <c r="LTW23" s="150"/>
      <c r="LTX23" s="150"/>
      <c r="LTY23" s="150"/>
      <c r="LTZ23" s="150"/>
      <c r="LUA23" s="150"/>
      <c r="LUB23" s="150"/>
      <c r="LUC23" s="150"/>
      <c r="LUD23" s="150"/>
      <c r="LUE23" s="150"/>
      <c r="LUF23" s="150"/>
      <c r="LUG23" s="150"/>
      <c r="LUH23" s="150"/>
      <c r="LUI23" s="150"/>
      <c r="LUJ23" s="150"/>
      <c r="LUK23" s="150"/>
      <c r="LUL23" s="150"/>
      <c r="LUM23" s="150"/>
      <c r="LUN23" s="150"/>
      <c r="LUO23" s="150"/>
      <c r="LUP23" s="150"/>
      <c r="LUQ23" s="150"/>
      <c r="LUR23" s="150"/>
      <c r="LUS23" s="150"/>
      <c r="LUT23" s="150"/>
      <c r="LUU23" s="150"/>
      <c r="LUV23" s="150"/>
      <c r="LUW23" s="150"/>
      <c r="LUX23" s="150"/>
      <c r="LUY23" s="150"/>
      <c r="LUZ23" s="150"/>
      <c r="LVA23" s="150"/>
      <c r="LVB23" s="150"/>
      <c r="LVC23" s="150"/>
      <c r="LVD23" s="150"/>
      <c r="LVE23" s="150"/>
      <c r="LVF23" s="150"/>
      <c r="LVG23" s="150"/>
      <c r="LVH23" s="150"/>
      <c r="LVI23" s="150"/>
      <c r="LVJ23" s="150"/>
      <c r="LVK23" s="150"/>
      <c r="LVL23" s="150"/>
      <c r="LVM23" s="150"/>
      <c r="LVN23" s="150"/>
      <c r="LVO23" s="150"/>
      <c r="LVP23" s="150"/>
      <c r="LVQ23" s="150"/>
      <c r="LVR23" s="150"/>
      <c r="LVS23" s="150"/>
      <c r="LVT23" s="150"/>
      <c r="LVU23" s="150"/>
      <c r="LVV23" s="150"/>
      <c r="LVW23" s="150"/>
      <c r="LVX23" s="150"/>
      <c r="LVY23" s="150"/>
      <c r="LVZ23" s="150"/>
      <c r="LWA23" s="150"/>
      <c r="LWB23" s="150"/>
      <c r="LWC23" s="150"/>
      <c r="LWD23" s="150"/>
      <c r="LWE23" s="150"/>
      <c r="LWF23" s="150"/>
      <c r="LWG23" s="150"/>
      <c r="LWH23" s="150"/>
      <c r="LWI23" s="150"/>
      <c r="LWJ23" s="150"/>
      <c r="LWK23" s="150"/>
      <c r="LWL23" s="150"/>
      <c r="LWM23" s="150"/>
      <c r="LWN23" s="150"/>
      <c r="LWO23" s="150"/>
      <c r="LWP23" s="150"/>
      <c r="LWQ23" s="150"/>
      <c r="LWR23" s="150"/>
      <c r="LWS23" s="150"/>
      <c r="LWT23" s="150"/>
      <c r="LWU23" s="150"/>
      <c r="LWV23" s="150"/>
      <c r="LWW23" s="150"/>
      <c r="LWX23" s="150"/>
      <c r="LWY23" s="150"/>
      <c r="LWZ23" s="150"/>
      <c r="LXA23" s="150"/>
      <c r="LXB23" s="150"/>
      <c r="LXC23" s="150"/>
      <c r="LXD23" s="150"/>
      <c r="LXE23" s="150"/>
      <c r="LXF23" s="150"/>
      <c r="LXG23" s="150"/>
      <c r="LXH23" s="150"/>
      <c r="LXI23" s="150"/>
      <c r="LXJ23" s="150"/>
      <c r="LXK23" s="150"/>
      <c r="LXL23" s="150"/>
      <c r="LXM23" s="150"/>
      <c r="LXN23" s="150"/>
      <c r="LXO23" s="150"/>
      <c r="LXP23" s="150"/>
      <c r="LXQ23" s="150"/>
      <c r="LXR23" s="150"/>
      <c r="LXS23" s="150"/>
      <c r="LXT23" s="150"/>
      <c r="LXU23" s="150"/>
      <c r="LXV23" s="150"/>
      <c r="LXW23" s="150"/>
      <c r="LXX23" s="150"/>
      <c r="LXY23" s="150"/>
      <c r="LXZ23" s="150"/>
      <c r="LYA23" s="150"/>
      <c r="LYB23" s="150"/>
      <c r="LYC23" s="150"/>
      <c r="LYD23" s="150"/>
      <c r="LYE23" s="150"/>
      <c r="LYF23" s="150"/>
      <c r="LYG23" s="150"/>
      <c r="LYH23" s="150"/>
      <c r="LYI23" s="150"/>
      <c r="LYJ23" s="150"/>
      <c r="LYK23" s="150"/>
      <c r="LYL23" s="150"/>
      <c r="LYM23" s="150"/>
      <c r="LYN23" s="150"/>
      <c r="LYO23" s="150"/>
      <c r="LYP23" s="150"/>
      <c r="LYQ23" s="150"/>
      <c r="LYR23" s="150"/>
      <c r="LYS23" s="150"/>
      <c r="LYT23" s="150"/>
      <c r="LYU23" s="150"/>
      <c r="LYV23" s="150"/>
      <c r="LYW23" s="150"/>
      <c r="LYX23" s="150"/>
      <c r="LYY23" s="150"/>
      <c r="LYZ23" s="150"/>
      <c r="LZA23" s="150"/>
      <c r="LZB23" s="150"/>
      <c r="LZC23" s="150"/>
      <c r="LZD23" s="150"/>
      <c r="LZE23" s="150"/>
      <c r="LZF23" s="150"/>
      <c r="LZG23" s="150"/>
      <c r="LZH23" s="150"/>
      <c r="LZI23" s="150"/>
      <c r="LZJ23" s="150"/>
      <c r="LZK23" s="150"/>
      <c r="LZL23" s="150"/>
      <c r="LZM23" s="150"/>
      <c r="LZN23" s="150"/>
      <c r="LZO23" s="150"/>
      <c r="LZP23" s="150"/>
      <c r="LZQ23" s="150"/>
      <c r="LZR23" s="150"/>
      <c r="LZS23" s="150"/>
      <c r="LZT23" s="150"/>
      <c r="LZU23" s="150"/>
      <c r="LZV23" s="150"/>
      <c r="LZW23" s="150"/>
      <c r="LZX23" s="150"/>
      <c r="LZY23" s="150"/>
      <c r="LZZ23" s="150"/>
      <c r="MAA23" s="150"/>
      <c r="MAB23" s="150"/>
      <c r="MAC23" s="150"/>
      <c r="MAD23" s="150"/>
      <c r="MAE23" s="150"/>
      <c r="MAF23" s="150"/>
      <c r="MAG23" s="150"/>
      <c r="MAH23" s="150"/>
      <c r="MAI23" s="150"/>
      <c r="MAJ23" s="150"/>
      <c r="MAK23" s="150"/>
      <c r="MAL23" s="150"/>
      <c r="MAM23" s="150"/>
      <c r="MAN23" s="150"/>
      <c r="MAO23" s="150"/>
      <c r="MAP23" s="150"/>
      <c r="MAQ23" s="150"/>
      <c r="MAR23" s="150"/>
      <c r="MAS23" s="150"/>
      <c r="MAT23" s="150"/>
      <c r="MAU23" s="150"/>
      <c r="MAV23" s="150"/>
      <c r="MAW23" s="150"/>
      <c r="MAX23" s="150"/>
      <c r="MAY23" s="150"/>
      <c r="MAZ23" s="150"/>
      <c r="MBA23" s="150"/>
      <c r="MBB23" s="150"/>
      <c r="MBC23" s="150"/>
      <c r="MBD23" s="150"/>
      <c r="MBE23" s="150"/>
      <c r="MBF23" s="150"/>
      <c r="MBG23" s="150"/>
      <c r="MBH23" s="150"/>
      <c r="MBI23" s="150"/>
      <c r="MBJ23" s="150"/>
      <c r="MBK23" s="150"/>
      <c r="MBL23" s="150"/>
      <c r="MBM23" s="150"/>
      <c r="MBN23" s="150"/>
      <c r="MBO23" s="150"/>
      <c r="MBP23" s="150"/>
      <c r="MBQ23" s="150"/>
      <c r="MBR23" s="150"/>
      <c r="MBS23" s="150"/>
      <c r="MBT23" s="150"/>
      <c r="MBU23" s="150"/>
      <c r="MBV23" s="150"/>
      <c r="MBW23" s="150"/>
      <c r="MBX23" s="150"/>
      <c r="MBY23" s="150"/>
      <c r="MBZ23" s="150"/>
      <c r="MCA23" s="150"/>
      <c r="MCB23" s="150"/>
      <c r="MCC23" s="150"/>
      <c r="MCD23" s="150"/>
      <c r="MCE23" s="150"/>
      <c r="MCF23" s="150"/>
      <c r="MCG23" s="150"/>
      <c r="MCH23" s="150"/>
      <c r="MCI23" s="150"/>
      <c r="MCJ23" s="150"/>
      <c r="MCK23" s="150"/>
      <c r="MCL23" s="150"/>
      <c r="MCM23" s="150"/>
      <c r="MCN23" s="150"/>
      <c r="MCO23" s="150"/>
      <c r="MCP23" s="150"/>
      <c r="MCQ23" s="150"/>
      <c r="MCR23" s="150"/>
      <c r="MCS23" s="150"/>
      <c r="MCT23" s="150"/>
      <c r="MCU23" s="150"/>
      <c r="MCV23" s="150"/>
      <c r="MCW23" s="150"/>
      <c r="MCX23" s="150"/>
      <c r="MCY23" s="150"/>
      <c r="MCZ23" s="150"/>
      <c r="MDA23" s="150"/>
      <c r="MDB23" s="150"/>
      <c r="MDC23" s="150"/>
      <c r="MDD23" s="150"/>
      <c r="MDE23" s="150"/>
      <c r="MDF23" s="150"/>
      <c r="MDG23" s="150"/>
      <c r="MDH23" s="150"/>
      <c r="MDI23" s="150"/>
      <c r="MDJ23" s="150"/>
      <c r="MDK23" s="150"/>
      <c r="MDL23" s="150"/>
      <c r="MDM23" s="150"/>
      <c r="MDN23" s="150"/>
      <c r="MDO23" s="150"/>
      <c r="MDP23" s="150"/>
      <c r="MDQ23" s="150"/>
      <c r="MDR23" s="150"/>
      <c r="MDS23" s="150"/>
      <c r="MDT23" s="150"/>
      <c r="MDU23" s="150"/>
      <c r="MDV23" s="150"/>
      <c r="MDW23" s="150"/>
      <c r="MDX23" s="150"/>
      <c r="MDY23" s="150"/>
      <c r="MDZ23" s="150"/>
      <c r="MEA23" s="150"/>
      <c r="MEB23" s="150"/>
      <c r="MEC23" s="150"/>
      <c r="MED23" s="150"/>
      <c r="MEE23" s="150"/>
      <c r="MEF23" s="150"/>
      <c r="MEG23" s="150"/>
      <c r="MEH23" s="150"/>
      <c r="MEI23" s="150"/>
      <c r="MEJ23" s="150"/>
      <c r="MEK23" s="150"/>
      <c r="MEL23" s="150"/>
      <c r="MEM23" s="150"/>
      <c r="MEN23" s="150"/>
      <c r="MEO23" s="150"/>
      <c r="MEP23" s="150"/>
      <c r="MEQ23" s="150"/>
      <c r="MER23" s="150"/>
      <c r="MES23" s="150"/>
      <c r="MET23" s="150"/>
      <c r="MEU23" s="150"/>
      <c r="MEV23" s="150"/>
      <c r="MEW23" s="150"/>
      <c r="MEX23" s="150"/>
      <c r="MEY23" s="150"/>
      <c r="MEZ23" s="150"/>
      <c r="MFA23" s="150"/>
      <c r="MFB23" s="150"/>
      <c r="MFC23" s="150"/>
      <c r="MFD23" s="150"/>
      <c r="MFE23" s="150"/>
      <c r="MFF23" s="150"/>
      <c r="MFG23" s="150"/>
      <c r="MFH23" s="150"/>
      <c r="MFI23" s="150"/>
      <c r="MFJ23" s="150"/>
      <c r="MFK23" s="150"/>
      <c r="MFL23" s="150"/>
      <c r="MFM23" s="150"/>
      <c r="MFN23" s="150"/>
      <c r="MFO23" s="150"/>
      <c r="MFP23" s="150"/>
      <c r="MFQ23" s="150"/>
      <c r="MFR23" s="150"/>
      <c r="MFS23" s="150"/>
      <c r="MFT23" s="150"/>
      <c r="MFU23" s="150"/>
      <c r="MFV23" s="150"/>
      <c r="MFW23" s="150"/>
      <c r="MFX23" s="150"/>
      <c r="MFY23" s="150"/>
      <c r="MFZ23" s="150"/>
      <c r="MGA23" s="150"/>
      <c r="MGB23" s="150"/>
      <c r="MGC23" s="150"/>
      <c r="MGD23" s="150"/>
      <c r="MGE23" s="150"/>
      <c r="MGF23" s="150"/>
      <c r="MGG23" s="150"/>
      <c r="MGH23" s="150"/>
      <c r="MGI23" s="150"/>
      <c r="MGJ23" s="150"/>
      <c r="MGK23" s="150"/>
      <c r="MGL23" s="150"/>
      <c r="MGM23" s="150"/>
      <c r="MGN23" s="150"/>
      <c r="MGO23" s="150"/>
      <c r="MGP23" s="150"/>
      <c r="MGQ23" s="150"/>
      <c r="MGR23" s="150"/>
      <c r="MGS23" s="150"/>
      <c r="MGT23" s="150"/>
      <c r="MGU23" s="150"/>
      <c r="MGV23" s="150"/>
      <c r="MGW23" s="150"/>
      <c r="MGX23" s="150"/>
      <c r="MGY23" s="150"/>
      <c r="MGZ23" s="150"/>
      <c r="MHA23" s="150"/>
      <c r="MHB23" s="150"/>
      <c r="MHC23" s="150"/>
      <c r="MHD23" s="150"/>
      <c r="MHE23" s="150"/>
      <c r="MHF23" s="150"/>
      <c r="MHG23" s="150"/>
      <c r="MHH23" s="150"/>
      <c r="MHI23" s="150"/>
      <c r="MHJ23" s="150"/>
      <c r="MHK23" s="150"/>
      <c r="MHL23" s="150"/>
      <c r="MHM23" s="150"/>
      <c r="MHN23" s="150"/>
      <c r="MHO23" s="150"/>
      <c r="MHP23" s="150"/>
      <c r="MHQ23" s="150"/>
      <c r="MHR23" s="150"/>
      <c r="MHS23" s="150"/>
      <c r="MHT23" s="150"/>
      <c r="MHU23" s="150"/>
      <c r="MHV23" s="150"/>
      <c r="MHW23" s="150"/>
      <c r="MHX23" s="150"/>
      <c r="MHY23" s="150"/>
      <c r="MHZ23" s="150"/>
      <c r="MIA23" s="150"/>
      <c r="MIB23" s="150"/>
      <c r="MIC23" s="150"/>
      <c r="MID23" s="150"/>
      <c r="MIE23" s="150"/>
      <c r="MIF23" s="150"/>
      <c r="MIG23" s="150"/>
      <c r="MIH23" s="150"/>
      <c r="MII23" s="150"/>
      <c r="MIJ23" s="150"/>
      <c r="MIK23" s="150"/>
      <c r="MIL23" s="150"/>
      <c r="MIM23" s="150"/>
      <c r="MIN23" s="150"/>
      <c r="MIO23" s="150"/>
      <c r="MIP23" s="150"/>
      <c r="MIQ23" s="150"/>
      <c r="MIR23" s="150"/>
      <c r="MIS23" s="150"/>
      <c r="MIT23" s="150"/>
      <c r="MIU23" s="150"/>
      <c r="MIV23" s="150"/>
      <c r="MIW23" s="150"/>
      <c r="MIX23" s="150"/>
      <c r="MIY23" s="150"/>
      <c r="MIZ23" s="150"/>
      <c r="MJA23" s="150"/>
      <c r="MJB23" s="150"/>
      <c r="MJC23" s="150"/>
      <c r="MJD23" s="150"/>
      <c r="MJE23" s="150"/>
      <c r="MJF23" s="150"/>
      <c r="MJG23" s="150"/>
      <c r="MJH23" s="150"/>
      <c r="MJI23" s="150"/>
      <c r="MJJ23" s="150"/>
      <c r="MJK23" s="150"/>
      <c r="MJL23" s="150"/>
      <c r="MJM23" s="150"/>
      <c r="MJN23" s="150"/>
      <c r="MJO23" s="150"/>
      <c r="MJP23" s="150"/>
      <c r="MJQ23" s="150"/>
      <c r="MJR23" s="150"/>
      <c r="MJS23" s="150"/>
      <c r="MJT23" s="150"/>
      <c r="MJU23" s="150"/>
      <c r="MJV23" s="150"/>
      <c r="MJW23" s="150"/>
      <c r="MJX23" s="150"/>
      <c r="MJY23" s="150"/>
      <c r="MJZ23" s="150"/>
      <c r="MKA23" s="150"/>
      <c r="MKB23" s="150"/>
      <c r="MKC23" s="150"/>
      <c r="MKD23" s="150"/>
      <c r="MKE23" s="150"/>
      <c r="MKF23" s="150"/>
      <c r="MKG23" s="150"/>
      <c r="MKH23" s="150"/>
      <c r="MKI23" s="150"/>
      <c r="MKJ23" s="150"/>
      <c r="MKK23" s="150"/>
      <c r="MKL23" s="150"/>
      <c r="MKM23" s="150"/>
      <c r="MKN23" s="150"/>
      <c r="MKO23" s="150"/>
      <c r="MKP23" s="150"/>
      <c r="MKQ23" s="150"/>
      <c r="MKR23" s="150"/>
      <c r="MKS23" s="150"/>
      <c r="MKT23" s="150"/>
      <c r="MKU23" s="150"/>
      <c r="MKV23" s="150"/>
      <c r="MKW23" s="150"/>
      <c r="MKX23" s="150"/>
      <c r="MKY23" s="150"/>
      <c r="MKZ23" s="150"/>
      <c r="MLA23" s="150"/>
      <c r="MLB23" s="150"/>
      <c r="MLC23" s="150"/>
      <c r="MLD23" s="150"/>
      <c r="MLE23" s="150"/>
      <c r="MLF23" s="150"/>
      <c r="MLG23" s="150"/>
      <c r="MLH23" s="150"/>
      <c r="MLI23" s="150"/>
      <c r="MLJ23" s="150"/>
      <c r="MLK23" s="150"/>
      <c r="MLL23" s="150"/>
      <c r="MLM23" s="150"/>
      <c r="MLN23" s="150"/>
      <c r="MLO23" s="150"/>
      <c r="MLP23" s="150"/>
      <c r="MLQ23" s="150"/>
      <c r="MLR23" s="150"/>
      <c r="MLS23" s="150"/>
      <c r="MLT23" s="150"/>
      <c r="MLU23" s="150"/>
      <c r="MLV23" s="150"/>
      <c r="MLW23" s="150"/>
      <c r="MLX23" s="150"/>
      <c r="MLY23" s="150"/>
      <c r="MLZ23" s="150"/>
      <c r="MMA23" s="150"/>
      <c r="MMB23" s="150"/>
      <c r="MMC23" s="150"/>
      <c r="MMD23" s="150"/>
      <c r="MME23" s="150"/>
      <c r="MMF23" s="150"/>
      <c r="MMG23" s="150"/>
      <c r="MMH23" s="150"/>
      <c r="MMI23" s="150"/>
      <c r="MMJ23" s="150"/>
      <c r="MMK23" s="150"/>
      <c r="MML23" s="150"/>
      <c r="MMM23" s="150"/>
      <c r="MMN23" s="150"/>
      <c r="MMO23" s="150"/>
      <c r="MMP23" s="150"/>
      <c r="MMQ23" s="150"/>
      <c r="MMR23" s="150"/>
      <c r="MMS23" s="150"/>
      <c r="MMT23" s="150"/>
      <c r="MMU23" s="150"/>
      <c r="MMV23" s="150"/>
      <c r="MMW23" s="150"/>
      <c r="MMX23" s="150"/>
      <c r="MMY23" s="150"/>
      <c r="MMZ23" s="150"/>
      <c r="MNA23" s="150"/>
      <c r="MNB23" s="150"/>
      <c r="MNC23" s="150"/>
      <c r="MND23" s="150"/>
      <c r="MNE23" s="150"/>
      <c r="MNF23" s="150"/>
      <c r="MNG23" s="150"/>
      <c r="MNH23" s="150"/>
      <c r="MNI23" s="150"/>
      <c r="MNJ23" s="150"/>
      <c r="MNK23" s="150"/>
      <c r="MNL23" s="150"/>
      <c r="MNM23" s="150"/>
      <c r="MNN23" s="150"/>
      <c r="MNO23" s="150"/>
      <c r="MNP23" s="150"/>
      <c r="MNQ23" s="150"/>
      <c r="MNR23" s="150"/>
      <c r="MNS23" s="150"/>
      <c r="MNT23" s="150"/>
      <c r="MNU23" s="150"/>
      <c r="MNV23" s="150"/>
      <c r="MNW23" s="150"/>
      <c r="MNX23" s="150"/>
      <c r="MNY23" s="150"/>
      <c r="MNZ23" s="150"/>
      <c r="MOA23" s="150"/>
      <c r="MOB23" s="150"/>
      <c r="MOC23" s="150"/>
      <c r="MOD23" s="150"/>
      <c r="MOE23" s="150"/>
      <c r="MOF23" s="150"/>
      <c r="MOG23" s="150"/>
      <c r="MOH23" s="150"/>
      <c r="MOI23" s="150"/>
      <c r="MOJ23" s="150"/>
      <c r="MOK23" s="150"/>
      <c r="MOL23" s="150"/>
      <c r="MOM23" s="150"/>
      <c r="MON23" s="150"/>
      <c r="MOO23" s="150"/>
      <c r="MOP23" s="150"/>
      <c r="MOQ23" s="150"/>
      <c r="MOR23" s="150"/>
      <c r="MOS23" s="150"/>
      <c r="MOT23" s="150"/>
      <c r="MOU23" s="150"/>
      <c r="MOV23" s="150"/>
      <c r="MOW23" s="150"/>
      <c r="MOX23" s="150"/>
      <c r="MOY23" s="150"/>
      <c r="MOZ23" s="150"/>
      <c r="MPA23" s="150"/>
      <c r="MPB23" s="150"/>
      <c r="MPC23" s="150"/>
      <c r="MPD23" s="150"/>
      <c r="MPE23" s="150"/>
      <c r="MPF23" s="150"/>
      <c r="MPG23" s="150"/>
      <c r="MPH23" s="150"/>
      <c r="MPI23" s="150"/>
      <c r="MPJ23" s="150"/>
      <c r="MPK23" s="150"/>
      <c r="MPL23" s="150"/>
      <c r="MPM23" s="150"/>
      <c r="MPN23" s="150"/>
      <c r="MPO23" s="150"/>
      <c r="MPP23" s="150"/>
      <c r="MPQ23" s="150"/>
      <c r="MPR23" s="150"/>
      <c r="MPS23" s="150"/>
      <c r="MPT23" s="150"/>
      <c r="MPU23" s="150"/>
      <c r="MPV23" s="150"/>
      <c r="MPW23" s="150"/>
      <c r="MPX23" s="150"/>
      <c r="MPY23" s="150"/>
      <c r="MPZ23" s="150"/>
      <c r="MQA23" s="150"/>
      <c r="MQB23" s="150"/>
      <c r="MQC23" s="150"/>
      <c r="MQD23" s="150"/>
      <c r="MQE23" s="150"/>
      <c r="MQF23" s="150"/>
      <c r="MQG23" s="150"/>
      <c r="MQH23" s="150"/>
      <c r="MQI23" s="150"/>
      <c r="MQJ23" s="150"/>
      <c r="MQK23" s="150"/>
      <c r="MQL23" s="150"/>
      <c r="MQM23" s="150"/>
      <c r="MQN23" s="150"/>
      <c r="MQO23" s="150"/>
      <c r="MQP23" s="150"/>
      <c r="MQQ23" s="150"/>
      <c r="MQR23" s="150"/>
      <c r="MQS23" s="150"/>
      <c r="MQT23" s="150"/>
      <c r="MQU23" s="150"/>
      <c r="MQV23" s="150"/>
      <c r="MQW23" s="150"/>
      <c r="MQX23" s="150"/>
      <c r="MQY23" s="150"/>
      <c r="MQZ23" s="150"/>
      <c r="MRA23" s="150"/>
      <c r="MRB23" s="150"/>
      <c r="MRC23" s="150"/>
      <c r="MRD23" s="150"/>
      <c r="MRE23" s="150"/>
      <c r="MRF23" s="150"/>
      <c r="MRG23" s="150"/>
      <c r="MRH23" s="150"/>
      <c r="MRI23" s="150"/>
      <c r="MRJ23" s="150"/>
      <c r="MRK23" s="150"/>
      <c r="MRL23" s="150"/>
      <c r="MRM23" s="150"/>
      <c r="MRN23" s="150"/>
      <c r="MRO23" s="150"/>
      <c r="MRP23" s="150"/>
      <c r="MRQ23" s="150"/>
      <c r="MRR23" s="150"/>
      <c r="MRS23" s="150"/>
      <c r="MRT23" s="150"/>
      <c r="MRU23" s="150"/>
      <c r="MRV23" s="150"/>
      <c r="MRW23" s="150"/>
      <c r="MRX23" s="150"/>
      <c r="MRY23" s="150"/>
      <c r="MRZ23" s="150"/>
      <c r="MSA23" s="150"/>
      <c r="MSB23" s="150"/>
      <c r="MSC23" s="150"/>
      <c r="MSD23" s="150"/>
      <c r="MSE23" s="150"/>
      <c r="MSF23" s="150"/>
      <c r="MSG23" s="150"/>
      <c r="MSH23" s="150"/>
      <c r="MSI23" s="150"/>
      <c r="MSJ23" s="150"/>
      <c r="MSK23" s="150"/>
      <c r="MSL23" s="150"/>
      <c r="MSM23" s="150"/>
      <c r="MSN23" s="150"/>
      <c r="MSO23" s="150"/>
      <c r="MSP23" s="150"/>
      <c r="MSQ23" s="150"/>
      <c r="MSR23" s="150"/>
      <c r="MSS23" s="150"/>
      <c r="MST23" s="150"/>
      <c r="MSU23" s="150"/>
      <c r="MSV23" s="150"/>
      <c r="MSW23" s="150"/>
      <c r="MSX23" s="150"/>
      <c r="MSY23" s="150"/>
      <c r="MSZ23" s="150"/>
      <c r="MTA23" s="150"/>
      <c r="MTB23" s="150"/>
      <c r="MTC23" s="150"/>
      <c r="MTD23" s="150"/>
      <c r="MTE23" s="150"/>
      <c r="MTF23" s="150"/>
      <c r="MTG23" s="150"/>
      <c r="MTH23" s="150"/>
      <c r="MTI23" s="150"/>
      <c r="MTJ23" s="150"/>
      <c r="MTK23" s="150"/>
      <c r="MTL23" s="150"/>
      <c r="MTM23" s="150"/>
      <c r="MTN23" s="150"/>
      <c r="MTO23" s="150"/>
      <c r="MTP23" s="150"/>
      <c r="MTQ23" s="150"/>
      <c r="MTR23" s="150"/>
      <c r="MTS23" s="150"/>
      <c r="MTT23" s="150"/>
      <c r="MTU23" s="150"/>
      <c r="MTV23" s="150"/>
      <c r="MTW23" s="150"/>
      <c r="MTX23" s="150"/>
      <c r="MTY23" s="150"/>
      <c r="MTZ23" s="150"/>
      <c r="MUA23" s="150"/>
      <c r="MUB23" s="150"/>
      <c r="MUC23" s="150"/>
      <c r="MUD23" s="150"/>
      <c r="MUE23" s="150"/>
      <c r="MUF23" s="150"/>
      <c r="MUG23" s="150"/>
      <c r="MUH23" s="150"/>
      <c r="MUI23" s="150"/>
      <c r="MUJ23" s="150"/>
      <c r="MUK23" s="150"/>
      <c r="MUL23" s="150"/>
      <c r="MUM23" s="150"/>
      <c r="MUN23" s="150"/>
      <c r="MUO23" s="150"/>
      <c r="MUP23" s="150"/>
      <c r="MUQ23" s="150"/>
      <c r="MUR23" s="150"/>
      <c r="MUS23" s="150"/>
      <c r="MUT23" s="150"/>
      <c r="MUU23" s="150"/>
      <c r="MUV23" s="150"/>
      <c r="MUW23" s="150"/>
      <c r="MUX23" s="150"/>
      <c r="MUY23" s="150"/>
      <c r="MUZ23" s="150"/>
      <c r="MVA23" s="150"/>
      <c r="MVB23" s="150"/>
      <c r="MVC23" s="150"/>
      <c r="MVD23" s="150"/>
      <c r="MVE23" s="150"/>
      <c r="MVF23" s="150"/>
      <c r="MVG23" s="150"/>
      <c r="MVH23" s="150"/>
      <c r="MVI23" s="150"/>
      <c r="MVJ23" s="150"/>
      <c r="MVK23" s="150"/>
      <c r="MVL23" s="150"/>
      <c r="MVM23" s="150"/>
      <c r="MVN23" s="150"/>
      <c r="MVO23" s="150"/>
      <c r="MVP23" s="150"/>
      <c r="MVQ23" s="150"/>
      <c r="MVR23" s="150"/>
      <c r="MVS23" s="150"/>
      <c r="MVT23" s="150"/>
      <c r="MVU23" s="150"/>
      <c r="MVV23" s="150"/>
      <c r="MVW23" s="150"/>
      <c r="MVX23" s="150"/>
      <c r="MVY23" s="150"/>
      <c r="MVZ23" s="150"/>
      <c r="MWA23" s="150"/>
      <c r="MWB23" s="150"/>
      <c r="MWC23" s="150"/>
      <c r="MWD23" s="150"/>
      <c r="MWE23" s="150"/>
      <c r="MWF23" s="150"/>
      <c r="MWG23" s="150"/>
      <c r="MWH23" s="150"/>
      <c r="MWI23" s="150"/>
      <c r="MWJ23" s="150"/>
      <c r="MWK23" s="150"/>
      <c r="MWL23" s="150"/>
      <c r="MWM23" s="150"/>
      <c r="MWN23" s="150"/>
      <c r="MWO23" s="150"/>
      <c r="MWP23" s="150"/>
      <c r="MWQ23" s="150"/>
      <c r="MWR23" s="150"/>
      <c r="MWS23" s="150"/>
      <c r="MWT23" s="150"/>
      <c r="MWU23" s="150"/>
      <c r="MWV23" s="150"/>
      <c r="MWW23" s="150"/>
      <c r="MWX23" s="150"/>
      <c r="MWY23" s="150"/>
      <c r="MWZ23" s="150"/>
      <c r="MXA23" s="150"/>
      <c r="MXB23" s="150"/>
      <c r="MXC23" s="150"/>
      <c r="MXD23" s="150"/>
      <c r="MXE23" s="150"/>
      <c r="MXF23" s="150"/>
      <c r="MXG23" s="150"/>
      <c r="MXH23" s="150"/>
      <c r="MXI23" s="150"/>
      <c r="MXJ23" s="150"/>
      <c r="MXK23" s="150"/>
      <c r="MXL23" s="150"/>
      <c r="MXM23" s="150"/>
      <c r="MXN23" s="150"/>
      <c r="MXO23" s="150"/>
      <c r="MXP23" s="150"/>
      <c r="MXQ23" s="150"/>
      <c r="MXR23" s="150"/>
      <c r="MXS23" s="150"/>
      <c r="MXT23" s="150"/>
      <c r="MXU23" s="150"/>
      <c r="MXV23" s="150"/>
      <c r="MXW23" s="150"/>
      <c r="MXX23" s="150"/>
      <c r="MXY23" s="150"/>
      <c r="MXZ23" s="150"/>
      <c r="MYA23" s="150"/>
      <c r="MYB23" s="150"/>
      <c r="MYC23" s="150"/>
      <c r="MYD23" s="150"/>
      <c r="MYE23" s="150"/>
      <c r="MYF23" s="150"/>
      <c r="MYG23" s="150"/>
      <c r="MYH23" s="150"/>
      <c r="MYI23" s="150"/>
      <c r="MYJ23" s="150"/>
      <c r="MYK23" s="150"/>
      <c r="MYL23" s="150"/>
      <c r="MYM23" s="150"/>
      <c r="MYN23" s="150"/>
      <c r="MYO23" s="150"/>
      <c r="MYP23" s="150"/>
      <c r="MYQ23" s="150"/>
      <c r="MYR23" s="150"/>
      <c r="MYS23" s="150"/>
      <c r="MYT23" s="150"/>
      <c r="MYU23" s="150"/>
      <c r="MYV23" s="150"/>
      <c r="MYW23" s="150"/>
      <c r="MYX23" s="150"/>
      <c r="MYY23" s="150"/>
      <c r="MYZ23" s="150"/>
      <c r="MZA23" s="150"/>
      <c r="MZB23" s="150"/>
      <c r="MZC23" s="150"/>
      <c r="MZD23" s="150"/>
      <c r="MZE23" s="150"/>
      <c r="MZF23" s="150"/>
      <c r="MZG23" s="150"/>
      <c r="MZH23" s="150"/>
      <c r="MZI23" s="150"/>
      <c r="MZJ23" s="150"/>
      <c r="MZK23" s="150"/>
      <c r="MZL23" s="150"/>
      <c r="MZM23" s="150"/>
      <c r="MZN23" s="150"/>
      <c r="MZO23" s="150"/>
      <c r="MZP23" s="150"/>
      <c r="MZQ23" s="150"/>
      <c r="MZR23" s="150"/>
      <c r="MZS23" s="150"/>
      <c r="MZT23" s="150"/>
      <c r="MZU23" s="150"/>
      <c r="MZV23" s="150"/>
      <c r="MZW23" s="150"/>
      <c r="MZX23" s="150"/>
      <c r="MZY23" s="150"/>
      <c r="MZZ23" s="150"/>
      <c r="NAA23" s="150"/>
      <c r="NAB23" s="150"/>
      <c r="NAC23" s="150"/>
      <c r="NAD23" s="150"/>
      <c r="NAE23" s="150"/>
      <c r="NAF23" s="150"/>
      <c r="NAG23" s="150"/>
      <c r="NAH23" s="150"/>
      <c r="NAI23" s="150"/>
      <c r="NAJ23" s="150"/>
      <c r="NAK23" s="150"/>
      <c r="NAL23" s="150"/>
      <c r="NAM23" s="150"/>
      <c r="NAN23" s="150"/>
      <c r="NAO23" s="150"/>
      <c r="NAP23" s="150"/>
      <c r="NAQ23" s="150"/>
      <c r="NAR23" s="150"/>
      <c r="NAS23" s="150"/>
      <c r="NAT23" s="150"/>
      <c r="NAU23" s="150"/>
      <c r="NAV23" s="150"/>
      <c r="NAW23" s="150"/>
      <c r="NAX23" s="150"/>
      <c r="NAY23" s="150"/>
      <c r="NAZ23" s="150"/>
      <c r="NBA23" s="150"/>
      <c r="NBB23" s="150"/>
      <c r="NBC23" s="150"/>
      <c r="NBD23" s="150"/>
      <c r="NBE23" s="150"/>
      <c r="NBF23" s="150"/>
      <c r="NBG23" s="150"/>
      <c r="NBH23" s="150"/>
      <c r="NBI23" s="150"/>
      <c r="NBJ23" s="150"/>
      <c r="NBK23" s="150"/>
      <c r="NBL23" s="150"/>
      <c r="NBM23" s="150"/>
      <c r="NBN23" s="150"/>
      <c r="NBO23" s="150"/>
      <c r="NBP23" s="150"/>
      <c r="NBQ23" s="150"/>
      <c r="NBR23" s="150"/>
      <c r="NBS23" s="150"/>
      <c r="NBT23" s="150"/>
      <c r="NBU23" s="150"/>
      <c r="NBV23" s="150"/>
      <c r="NBW23" s="150"/>
      <c r="NBX23" s="150"/>
      <c r="NBY23" s="150"/>
      <c r="NBZ23" s="150"/>
      <c r="NCA23" s="150"/>
      <c r="NCB23" s="150"/>
      <c r="NCC23" s="150"/>
      <c r="NCD23" s="150"/>
      <c r="NCE23" s="150"/>
      <c r="NCF23" s="150"/>
      <c r="NCG23" s="150"/>
      <c r="NCH23" s="150"/>
      <c r="NCI23" s="150"/>
      <c r="NCJ23" s="150"/>
      <c r="NCK23" s="150"/>
      <c r="NCL23" s="150"/>
      <c r="NCM23" s="150"/>
      <c r="NCN23" s="150"/>
      <c r="NCO23" s="150"/>
      <c r="NCP23" s="150"/>
      <c r="NCQ23" s="150"/>
      <c r="NCR23" s="150"/>
      <c r="NCS23" s="150"/>
      <c r="NCT23" s="150"/>
      <c r="NCU23" s="150"/>
      <c r="NCV23" s="150"/>
      <c r="NCW23" s="150"/>
      <c r="NCX23" s="150"/>
      <c r="NCY23" s="150"/>
      <c r="NCZ23" s="150"/>
      <c r="NDA23" s="150"/>
      <c r="NDB23" s="150"/>
      <c r="NDC23" s="150"/>
      <c r="NDD23" s="150"/>
      <c r="NDE23" s="150"/>
      <c r="NDF23" s="150"/>
      <c r="NDG23" s="150"/>
      <c r="NDH23" s="150"/>
      <c r="NDI23" s="150"/>
      <c r="NDJ23" s="150"/>
      <c r="NDK23" s="150"/>
      <c r="NDL23" s="150"/>
      <c r="NDM23" s="150"/>
      <c r="NDN23" s="150"/>
      <c r="NDO23" s="150"/>
      <c r="NDP23" s="150"/>
      <c r="NDQ23" s="150"/>
      <c r="NDR23" s="150"/>
      <c r="NDS23" s="150"/>
      <c r="NDT23" s="150"/>
      <c r="NDU23" s="150"/>
      <c r="NDV23" s="150"/>
      <c r="NDW23" s="150"/>
      <c r="NDX23" s="150"/>
      <c r="NDY23" s="150"/>
      <c r="NDZ23" s="150"/>
      <c r="NEA23" s="150"/>
      <c r="NEB23" s="150"/>
      <c r="NEC23" s="150"/>
      <c r="NED23" s="150"/>
      <c r="NEE23" s="150"/>
      <c r="NEF23" s="150"/>
      <c r="NEG23" s="150"/>
      <c r="NEH23" s="150"/>
      <c r="NEI23" s="150"/>
      <c r="NEJ23" s="150"/>
      <c r="NEK23" s="150"/>
      <c r="NEL23" s="150"/>
      <c r="NEM23" s="150"/>
      <c r="NEN23" s="150"/>
      <c r="NEO23" s="150"/>
      <c r="NEP23" s="150"/>
      <c r="NEQ23" s="150"/>
      <c r="NER23" s="150"/>
      <c r="NES23" s="150"/>
      <c r="NET23" s="150"/>
      <c r="NEU23" s="150"/>
      <c r="NEV23" s="150"/>
      <c r="NEW23" s="150"/>
      <c r="NEX23" s="150"/>
      <c r="NEY23" s="150"/>
      <c r="NEZ23" s="150"/>
      <c r="NFA23" s="150"/>
      <c r="NFB23" s="150"/>
      <c r="NFC23" s="150"/>
      <c r="NFD23" s="150"/>
      <c r="NFE23" s="150"/>
      <c r="NFF23" s="150"/>
      <c r="NFG23" s="150"/>
      <c r="NFH23" s="150"/>
      <c r="NFI23" s="150"/>
      <c r="NFJ23" s="150"/>
      <c r="NFK23" s="150"/>
      <c r="NFL23" s="150"/>
      <c r="NFM23" s="150"/>
      <c r="NFN23" s="150"/>
      <c r="NFO23" s="150"/>
      <c r="NFP23" s="150"/>
      <c r="NFQ23" s="150"/>
      <c r="NFR23" s="150"/>
      <c r="NFS23" s="150"/>
      <c r="NFT23" s="150"/>
      <c r="NFU23" s="150"/>
      <c r="NFV23" s="150"/>
      <c r="NFW23" s="150"/>
      <c r="NFX23" s="150"/>
      <c r="NFY23" s="150"/>
      <c r="NFZ23" s="150"/>
      <c r="NGA23" s="150"/>
      <c r="NGB23" s="150"/>
      <c r="NGC23" s="150"/>
      <c r="NGD23" s="150"/>
      <c r="NGE23" s="150"/>
      <c r="NGF23" s="150"/>
      <c r="NGG23" s="150"/>
      <c r="NGH23" s="150"/>
      <c r="NGI23" s="150"/>
      <c r="NGJ23" s="150"/>
      <c r="NGK23" s="150"/>
      <c r="NGL23" s="150"/>
      <c r="NGM23" s="150"/>
      <c r="NGN23" s="150"/>
      <c r="NGO23" s="150"/>
      <c r="NGP23" s="150"/>
      <c r="NGQ23" s="150"/>
      <c r="NGR23" s="150"/>
      <c r="NGS23" s="150"/>
      <c r="NGT23" s="150"/>
      <c r="NGU23" s="150"/>
      <c r="NGV23" s="150"/>
      <c r="NGW23" s="150"/>
      <c r="NGX23" s="150"/>
      <c r="NGY23" s="150"/>
      <c r="NGZ23" s="150"/>
      <c r="NHA23" s="150"/>
      <c r="NHB23" s="150"/>
      <c r="NHC23" s="150"/>
      <c r="NHD23" s="150"/>
      <c r="NHE23" s="150"/>
      <c r="NHF23" s="150"/>
      <c r="NHG23" s="150"/>
      <c r="NHH23" s="150"/>
      <c r="NHI23" s="150"/>
      <c r="NHJ23" s="150"/>
      <c r="NHK23" s="150"/>
      <c r="NHL23" s="150"/>
      <c r="NHM23" s="150"/>
      <c r="NHN23" s="150"/>
      <c r="NHO23" s="150"/>
      <c r="NHP23" s="150"/>
      <c r="NHQ23" s="150"/>
      <c r="NHR23" s="150"/>
      <c r="NHS23" s="150"/>
      <c r="NHT23" s="150"/>
      <c r="NHU23" s="150"/>
      <c r="NHV23" s="150"/>
      <c r="NHW23" s="150"/>
      <c r="NHX23" s="150"/>
      <c r="NHY23" s="150"/>
      <c r="NHZ23" s="150"/>
      <c r="NIA23" s="150"/>
      <c r="NIB23" s="150"/>
      <c r="NIC23" s="150"/>
      <c r="NID23" s="150"/>
      <c r="NIE23" s="150"/>
      <c r="NIF23" s="150"/>
      <c r="NIG23" s="150"/>
      <c r="NIH23" s="150"/>
      <c r="NII23" s="150"/>
      <c r="NIJ23" s="150"/>
      <c r="NIK23" s="150"/>
      <c r="NIL23" s="150"/>
      <c r="NIM23" s="150"/>
      <c r="NIN23" s="150"/>
      <c r="NIO23" s="150"/>
      <c r="NIP23" s="150"/>
      <c r="NIQ23" s="150"/>
      <c r="NIR23" s="150"/>
      <c r="NIS23" s="150"/>
      <c r="NIT23" s="150"/>
      <c r="NIU23" s="150"/>
      <c r="NIV23" s="150"/>
      <c r="NIW23" s="150"/>
      <c r="NIX23" s="150"/>
      <c r="NIY23" s="150"/>
      <c r="NIZ23" s="150"/>
      <c r="NJA23" s="150"/>
      <c r="NJB23" s="150"/>
      <c r="NJC23" s="150"/>
      <c r="NJD23" s="150"/>
      <c r="NJE23" s="150"/>
      <c r="NJF23" s="150"/>
      <c r="NJG23" s="150"/>
      <c r="NJH23" s="150"/>
      <c r="NJI23" s="150"/>
      <c r="NJJ23" s="150"/>
      <c r="NJK23" s="150"/>
      <c r="NJL23" s="150"/>
      <c r="NJM23" s="150"/>
      <c r="NJN23" s="150"/>
      <c r="NJO23" s="150"/>
      <c r="NJP23" s="150"/>
      <c r="NJQ23" s="150"/>
      <c r="NJR23" s="150"/>
      <c r="NJS23" s="150"/>
      <c r="NJT23" s="150"/>
      <c r="NJU23" s="150"/>
      <c r="NJV23" s="150"/>
      <c r="NJW23" s="150"/>
      <c r="NJX23" s="150"/>
      <c r="NJY23" s="150"/>
      <c r="NJZ23" s="150"/>
      <c r="NKA23" s="150"/>
      <c r="NKB23" s="150"/>
      <c r="NKC23" s="150"/>
      <c r="NKD23" s="150"/>
      <c r="NKE23" s="150"/>
      <c r="NKF23" s="150"/>
      <c r="NKG23" s="150"/>
      <c r="NKH23" s="150"/>
      <c r="NKI23" s="150"/>
      <c r="NKJ23" s="150"/>
      <c r="NKK23" s="150"/>
      <c r="NKL23" s="150"/>
      <c r="NKM23" s="150"/>
      <c r="NKN23" s="150"/>
      <c r="NKO23" s="150"/>
      <c r="NKP23" s="150"/>
      <c r="NKQ23" s="150"/>
      <c r="NKR23" s="150"/>
      <c r="NKS23" s="150"/>
      <c r="NKT23" s="150"/>
      <c r="NKU23" s="150"/>
      <c r="NKV23" s="150"/>
      <c r="NKW23" s="150"/>
      <c r="NKX23" s="150"/>
      <c r="NKY23" s="150"/>
      <c r="NKZ23" s="150"/>
      <c r="NLA23" s="150"/>
      <c r="NLB23" s="150"/>
      <c r="NLC23" s="150"/>
      <c r="NLD23" s="150"/>
      <c r="NLE23" s="150"/>
      <c r="NLF23" s="150"/>
      <c r="NLG23" s="150"/>
      <c r="NLH23" s="150"/>
      <c r="NLI23" s="150"/>
      <c r="NLJ23" s="150"/>
      <c r="NLK23" s="150"/>
      <c r="NLL23" s="150"/>
      <c r="NLM23" s="150"/>
      <c r="NLN23" s="150"/>
      <c r="NLO23" s="150"/>
      <c r="NLP23" s="150"/>
      <c r="NLQ23" s="150"/>
      <c r="NLR23" s="150"/>
      <c r="NLS23" s="150"/>
      <c r="NLT23" s="150"/>
      <c r="NLU23" s="150"/>
      <c r="NLV23" s="150"/>
      <c r="NLW23" s="150"/>
      <c r="NLX23" s="150"/>
      <c r="NLY23" s="150"/>
      <c r="NLZ23" s="150"/>
      <c r="NMA23" s="150"/>
      <c r="NMB23" s="150"/>
      <c r="NMC23" s="150"/>
      <c r="NMD23" s="150"/>
      <c r="NME23" s="150"/>
      <c r="NMF23" s="150"/>
      <c r="NMG23" s="150"/>
      <c r="NMH23" s="150"/>
      <c r="NMI23" s="150"/>
      <c r="NMJ23" s="150"/>
      <c r="NMK23" s="150"/>
      <c r="NML23" s="150"/>
      <c r="NMM23" s="150"/>
      <c r="NMN23" s="150"/>
      <c r="NMO23" s="150"/>
      <c r="NMP23" s="150"/>
      <c r="NMQ23" s="150"/>
      <c r="NMR23" s="150"/>
      <c r="NMS23" s="150"/>
      <c r="NMT23" s="150"/>
      <c r="NMU23" s="150"/>
      <c r="NMV23" s="150"/>
      <c r="NMW23" s="150"/>
      <c r="NMX23" s="150"/>
      <c r="NMY23" s="150"/>
      <c r="NMZ23" s="150"/>
      <c r="NNA23" s="150"/>
      <c r="NNB23" s="150"/>
      <c r="NNC23" s="150"/>
      <c r="NND23" s="150"/>
      <c r="NNE23" s="150"/>
      <c r="NNF23" s="150"/>
      <c r="NNG23" s="150"/>
      <c r="NNH23" s="150"/>
      <c r="NNI23" s="150"/>
      <c r="NNJ23" s="150"/>
      <c r="NNK23" s="150"/>
      <c r="NNL23" s="150"/>
      <c r="NNM23" s="150"/>
      <c r="NNN23" s="150"/>
      <c r="NNO23" s="150"/>
      <c r="NNP23" s="150"/>
      <c r="NNQ23" s="150"/>
      <c r="NNR23" s="150"/>
      <c r="NNS23" s="150"/>
      <c r="NNT23" s="150"/>
      <c r="NNU23" s="150"/>
      <c r="NNV23" s="150"/>
      <c r="NNW23" s="150"/>
      <c r="NNX23" s="150"/>
      <c r="NNY23" s="150"/>
      <c r="NNZ23" s="150"/>
      <c r="NOA23" s="150"/>
      <c r="NOB23" s="150"/>
      <c r="NOC23" s="150"/>
      <c r="NOD23" s="150"/>
      <c r="NOE23" s="150"/>
      <c r="NOF23" s="150"/>
      <c r="NOG23" s="150"/>
      <c r="NOH23" s="150"/>
      <c r="NOI23" s="150"/>
      <c r="NOJ23" s="150"/>
      <c r="NOK23" s="150"/>
      <c r="NOL23" s="150"/>
      <c r="NOM23" s="150"/>
      <c r="NON23" s="150"/>
      <c r="NOO23" s="150"/>
      <c r="NOP23" s="150"/>
      <c r="NOQ23" s="150"/>
      <c r="NOR23" s="150"/>
      <c r="NOS23" s="150"/>
      <c r="NOT23" s="150"/>
      <c r="NOU23" s="150"/>
      <c r="NOV23" s="150"/>
      <c r="NOW23" s="150"/>
      <c r="NOX23" s="150"/>
      <c r="NOY23" s="150"/>
      <c r="NOZ23" s="150"/>
      <c r="NPA23" s="150"/>
      <c r="NPB23" s="150"/>
      <c r="NPC23" s="150"/>
      <c r="NPD23" s="150"/>
      <c r="NPE23" s="150"/>
      <c r="NPF23" s="150"/>
      <c r="NPG23" s="150"/>
      <c r="NPH23" s="150"/>
      <c r="NPI23" s="150"/>
      <c r="NPJ23" s="150"/>
      <c r="NPK23" s="150"/>
      <c r="NPL23" s="150"/>
      <c r="NPM23" s="150"/>
      <c r="NPN23" s="150"/>
      <c r="NPO23" s="150"/>
      <c r="NPP23" s="150"/>
      <c r="NPQ23" s="150"/>
      <c r="NPR23" s="150"/>
      <c r="NPS23" s="150"/>
      <c r="NPT23" s="150"/>
      <c r="NPU23" s="150"/>
      <c r="NPV23" s="150"/>
      <c r="NPW23" s="150"/>
      <c r="NPX23" s="150"/>
      <c r="NPY23" s="150"/>
      <c r="NPZ23" s="150"/>
      <c r="NQA23" s="150"/>
      <c r="NQB23" s="150"/>
      <c r="NQC23" s="150"/>
      <c r="NQD23" s="150"/>
      <c r="NQE23" s="150"/>
      <c r="NQF23" s="150"/>
      <c r="NQG23" s="150"/>
      <c r="NQH23" s="150"/>
      <c r="NQI23" s="150"/>
      <c r="NQJ23" s="150"/>
      <c r="NQK23" s="150"/>
      <c r="NQL23" s="150"/>
      <c r="NQM23" s="150"/>
      <c r="NQN23" s="150"/>
      <c r="NQO23" s="150"/>
      <c r="NQP23" s="150"/>
      <c r="NQQ23" s="150"/>
      <c r="NQR23" s="150"/>
      <c r="NQS23" s="150"/>
      <c r="NQT23" s="150"/>
      <c r="NQU23" s="150"/>
      <c r="NQV23" s="150"/>
      <c r="NQW23" s="150"/>
      <c r="NQX23" s="150"/>
      <c r="NQY23" s="150"/>
      <c r="NQZ23" s="150"/>
      <c r="NRA23" s="150"/>
      <c r="NRB23" s="150"/>
      <c r="NRC23" s="150"/>
      <c r="NRD23" s="150"/>
      <c r="NRE23" s="150"/>
      <c r="NRF23" s="150"/>
      <c r="NRG23" s="150"/>
      <c r="NRH23" s="150"/>
      <c r="NRI23" s="150"/>
      <c r="NRJ23" s="150"/>
      <c r="NRK23" s="150"/>
      <c r="NRL23" s="150"/>
      <c r="NRM23" s="150"/>
      <c r="NRN23" s="150"/>
      <c r="NRO23" s="150"/>
      <c r="NRP23" s="150"/>
      <c r="NRQ23" s="150"/>
      <c r="NRR23" s="150"/>
      <c r="NRS23" s="150"/>
      <c r="NRT23" s="150"/>
      <c r="NRU23" s="150"/>
      <c r="NRV23" s="150"/>
      <c r="NRW23" s="150"/>
      <c r="NRX23" s="150"/>
      <c r="NRY23" s="150"/>
      <c r="NRZ23" s="150"/>
      <c r="NSA23" s="150"/>
      <c r="NSB23" s="150"/>
      <c r="NSC23" s="150"/>
      <c r="NSD23" s="150"/>
      <c r="NSE23" s="150"/>
      <c r="NSF23" s="150"/>
      <c r="NSG23" s="150"/>
      <c r="NSH23" s="150"/>
      <c r="NSI23" s="150"/>
      <c r="NSJ23" s="150"/>
      <c r="NSK23" s="150"/>
      <c r="NSL23" s="150"/>
      <c r="NSM23" s="150"/>
      <c r="NSN23" s="150"/>
      <c r="NSO23" s="150"/>
      <c r="NSP23" s="150"/>
      <c r="NSQ23" s="150"/>
      <c r="NSR23" s="150"/>
      <c r="NSS23" s="150"/>
      <c r="NST23" s="150"/>
      <c r="NSU23" s="150"/>
      <c r="NSV23" s="150"/>
      <c r="NSW23" s="150"/>
      <c r="NSX23" s="150"/>
      <c r="NSY23" s="150"/>
      <c r="NSZ23" s="150"/>
      <c r="NTA23" s="150"/>
      <c r="NTB23" s="150"/>
      <c r="NTC23" s="150"/>
      <c r="NTD23" s="150"/>
      <c r="NTE23" s="150"/>
      <c r="NTF23" s="150"/>
      <c r="NTG23" s="150"/>
      <c r="NTH23" s="150"/>
      <c r="NTI23" s="150"/>
      <c r="NTJ23" s="150"/>
      <c r="NTK23" s="150"/>
      <c r="NTL23" s="150"/>
      <c r="NTM23" s="150"/>
      <c r="NTN23" s="150"/>
      <c r="NTO23" s="150"/>
      <c r="NTP23" s="150"/>
      <c r="NTQ23" s="150"/>
      <c r="NTR23" s="150"/>
      <c r="NTS23" s="150"/>
      <c r="NTT23" s="150"/>
      <c r="NTU23" s="150"/>
      <c r="NTV23" s="150"/>
      <c r="NTW23" s="150"/>
      <c r="NTX23" s="150"/>
      <c r="NTY23" s="150"/>
      <c r="NTZ23" s="150"/>
      <c r="NUA23" s="150"/>
      <c r="NUB23" s="150"/>
      <c r="NUC23" s="150"/>
      <c r="NUD23" s="150"/>
      <c r="NUE23" s="150"/>
      <c r="NUF23" s="150"/>
      <c r="NUG23" s="150"/>
      <c r="NUH23" s="150"/>
      <c r="NUI23" s="150"/>
      <c r="NUJ23" s="150"/>
      <c r="NUK23" s="150"/>
      <c r="NUL23" s="150"/>
      <c r="NUM23" s="150"/>
      <c r="NUN23" s="150"/>
      <c r="NUO23" s="150"/>
      <c r="NUP23" s="150"/>
      <c r="NUQ23" s="150"/>
      <c r="NUR23" s="150"/>
      <c r="NUS23" s="150"/>
      <c r="NUT23" s="150"/>
      <c r="NUU23" s="150"/>
      <c r="NUV23" s="150"/>
      <c r="NUW23" s="150"/>
      <c r="NUX23" s="150"/>
      <c r="NUY23" s="150"/>
      <c r="NUZ23" s="150"/>
      <c r="NVA23" s="150"/>
      <c r="NVB23" s="150"/>
      <c r="NVC23" s="150"/>
      <c r="NVD23" s="150"/>
      <c r="NVE23" s="150"/>
      <c r="NVF23" s="150"/>
      <c r="NVG23" s="150"/>
      <c r="NVH23" s="150"/>
      <c r="NVI23" s="150"/>
      <c r="NVJ23" s="150"/>
      <c r="NVK23" s="150"/>
      <c r="NVL23" s="150"/>
      <c r="NVM23" s="150"/>
      <c r="NVN23" s="150"/>
      <c r="NVO23" s="150"/>
      <c r="NVP23" s="150"/>
      <c r="NVQ23" s="150"/>
      <c r="NVR23" s="150"/>
      <c r="NVS23" s="150"/>
      <c r="NVT23" s="150"/>
      <c r="NVU23" s="150"/>
      <c r="NVV23" s="150"/>
      <c r="NVW23" s="150"/>
      <c r="NVX23" s="150"/>
      <c r="NVY23" s="150"/>
      <c r="NVZ23" s="150"/>
      <c r="NWA23" s="150"/>
      <c r="NWB23" s="150"/>
      <c r="NWC23" s="150"/>
      <c r="NWD23" s="150"/>
      <c r="NWE23" s="150"/>
      <c r="NWF23" s="150"/>
      <c r="NWG23" s="150"/>
      <c r="NWH23" s="150"/>
      <c r="NWI23" s="150"/>
      <c r="NWJ23" s="150"/>
      <c r="NWK23" s="150"/>
      <c r="NWL23" s="150"/>
      <c r="NWM23" s="150"/>
      <c r="NWN23" s="150"/>
      <c r="NWO23" s="150"/>
      <c r="NWP23" s="150"/>
      <c r="NWQ23" s="150"/>
      <c r="NWR23" s="150"/>
      <c r="NWS23" s="150"/>
      <c r="NWT23" s="150"/>
      <c r="NWU23" s="150"/>
      <c r="NWV23" s="150"/>
      <c r="NWW23" s="150"/>
      <c r="NWX23" s="150"/>
      <c r="NWY23" s="150"/>
      <c r="NWZ23" s="150"/>
      <c r="NXA23" s="150"/>
      <c r="NXB23" s="150"/>
      <c r="NXC23" s="150"/>
      <c r="NXD23" s="150"/>
      <c r="NXE23" s="150"/>
      <c r="NXF23" s="150"/>
      <c r="NXG23" s="150"/>
      <c r="NXH23" s="150"/>
      <c r="NXI23" s="150"/>
      <c r="NXJ23" s="150"/>
      <c r="NXK23" s="150"/>
      <c r="NXL23" s="150"/>
      <c r="NXM23" s="150"/>
      <c r="NXN23" s="150"/>
      <c r="NXO23" s="150"/>
      <c r="NXP23" s="150"/>
      <c r="NXQ23" s="150"/>
      <c r="NXR23" s="150"/>
      <c r="NXS23" s="150"/>
      <c r="NXT23" s="150"/>
      <c r="NXU23" s="150"/>
      <c r="NXV23" s="150"/>
      <c r="NXW23" s="150"/>
      <c r="NXX23" s="150"/>
      <c r="NXY23" s="150"/>
      <c r="NXZ23" s="150"/>
      <c r="NYA23" s="150"/>
      <c r="NYB23" s="150"/>
      <c r="NYC23" s="150"/>
      <c r="NYD23" s="150"/>
      <c r="NYE23" s="150"/>
      <c r="NYF23" s="150"/>
      <c r="NYG23" s="150"/>
      <c r="NYH23" s="150"/>
      <c r="NYI23" s="150"/>
      <c r="NYJ23" s="150"/>
      <c r="NYK23" s="150"/>
      <c r="NYL23" s="150"/>
      <c r="NYM23" s="150"/>
      <c r="NYN23" s="150"/>
      <c r="NYO23" s="150"/>
      <c r="NYP23" s="150"/>
      <c r="NYQ23" s="150"/>
      <c r="NYR23" s="150"/>
      <c r="NYS23" s="150"/>
      <c r="NYT23" s="150"/>
      <c r="NYU23" s="150"/>
      <c r="NYV23" s="150"/>
      <c r="NYW23" s="150"/>
      <c r="NYX23" s="150"/>
      <c r="NYY23" s="150"/>
      <c r="NYZ23" s="150"/>
      <c r="NZA23" s="150"/>
      <c r="NZB23" s="150"/>
      <c r="NZC23" s="150"/>
      <c r="NZD23" s="150"/>
      <c r="NZE23" s="150"/>
      <c r="NZF23" s="150"/>
      <c r="NZG23" s="150"/>
      <c r="NZH23" s="150"/>
      <c r="NZI23" s="150"/>
      <c r="NZJ23" s="150"/>
      <c r="NZK23" s="150"/>
      <c r="NZL23" s="150"/>
      <c r="NZM23" s="150"/>
      <c r="NZN23" s="150"/>
      <c r="NZO23" s="150"/>
      <c r="NZP23" s="150"/>
      <c r="NZQ23" s="150"/>
      <c r="NZR23" s="150"/>
      <c r="NZS23" s="150"/>
      <c r="NZT23" s="150"/>
      <c r="NZU23" s="150"/>
      <c r="NZV23" s="150"/>
      <c r="NZW23" s="150"/>
      <c r="NZX23" s="150"/>
      <c r="NZY23" s="150"/>
      <c r="NZZ23" s="150"/>
      <c r="OAA23" s="150"/>
      <c r="OAB23" s="150"/>
      <c r="OAC23" s="150"/>
      <c r="OAD23" s="150"/>
      <c r="OAE23" s="150"/>
      <c r="OAF23" s="150"/>
      <c r="OAG23" s="150"/>
      <c r="OAH23" s="150"/>
      <c r="OAI23" s="150"/>
      <c r="OAJ23" s="150"/>
      <c r="OAK23" s="150"/>
      <c r="OAL23" s="150"/>
      <c r="OAM23" s="150"/>
      <c r="OAN23" s="150"/>
      <c r="OAO23" s="150"/>
      <c r="OAP23" s="150"/>
      <c r="OAQ23" s="150"/>
      <c r="OAR23" s="150"/>
      <c r="OAS23" s="150"/>
      <c r="OAT23" s="150"/>
      <c r="OAU23" s="150"/>
      <c r="OAV23" s="150"/>
      <c r="OAW23" s="150"/>
      <c r="OAX23" s="150"/>
      <c r="OAY23" s="150"/>
      <c r="OAZ23" s="150"/>
      <c r="OBA23" s="150"/>
      <c r="OBB23" s="150"/>
      <c r="OBC23" s="150"/>
      <c r="OBD23" s="150"/>
      <c r="OBE23" s="150"/>
      <c r="OBF23" s="150"/>
      <c r="OBG23" s="150"/>
      <c r="OBH23" s="150"/>
      <c r="OBI23" s="150"/>
      <c r="OBJ23" s="150"/>
      <c r="OBK23" s="150"/>
      <c r="OBL23" s="150"/>
      <c r="OBM23" s="150"/>
      <c r="OBN23" s="150"/>
      <c r="OBO23" s="150"/>
      <c r="OBP23" s="150"/>
      <c r="OBQ23" s="150"/>
      <c r="OBR23" s="150"/>
      <c r="OBS23" s="150"/>
      <c r="OBT23" s="150"/>
      <c r="OBU23" s="150"/>
      <c r="OBV23" s="150"/>
      <c r="OBW23" s="150"/>
      <c r="OBX23" s="150"/>
      <c r="OBY23" s="150"/>
      <c r="OBZ23" s="150"/>
      <c r="OCA23" s="150"/>
      <c r="OCB23" s="150"/>
      <c r="OCC23" s="150"/>
      <c r="OCD23" s="150"/>
      <c r="OCE23" s="150"/>
      <c r="OCF23" s="150"/>
      <c r="OCG23" s="150"/>
      <c r="OCH23" s="150"/>
      <c r="OCI23" s="150"/>
      <c r="OCJ23" s="150"/>
      <c r="OCK23" s="150"/>
      <c r="OCL23" s="150"/>
      <c r="OCM23" s="150"/>
      <c r="OCN23" s="150"/>
      <c r="OCO23" s="150"/>
      <c r="OCP23" s="150"/>
      <c r="OCQ23" s="150"/>
      <c r="OCR23" s="150"/>
      <c r="OCS23" s="150"/>
      <c r="OCT23" s="150"/>
      <c r="OCU23" s="150"/>
      <c r="OCV23" s="150"/>
      <c r="OCW23" s="150"/>
      <c r="OCX23" s="150"/>
      <c r="OCY23" s="150"/>
      <c r="OCZ23" s="150"/>
      <c r="ODA23" s="150"/>
      <c r="ODB23" s="150"/>
      <c r="ODC23" s="150"/>
      <c r="ODD23" s="150"/>
      <c r="ODE23" s="150"/>
      <c r="ODF23" s="150"/>
      <c r="ODG23" s="150"/>
      <c r="ODH23" s="150"/>
      <c r="ODI23" s="150"/>
      <c r="ODJ23" s="150"/>
      <c r="ODK23" s="150"/>
      <c r="ODL23" s="150"/>
      <c r="ODM23" s="150"/>
      <c r="ODN23" s="150"/>
      <c r="ODO23" s="150"/>
      <c r="ODP23" s="150"/>
      <c r="ODQ23" s="150"/>
      <c r="ODR23" s="150"/>
      <c r="ODS23" s="150"/>
      <c r="ODT23" s="150"/>
      <c r="ODU23" s="150"/>
      <c r="ODV23" s="150"/>
      <c r="ODW23" s="150"/>
      <c r="ODX23" s="150"/>
      <c r="ODY23" s="150"/>
      <c r="ODZ23" s="150"/>
      <c r="OEA23" s="150"/>
      <c r="OEB23" s="150"/>
      <c r="OEC23" s="150"/>
      <c r="OED23" s="150"/>
      <c r="OEE23" s="150"/>
      <c r="OEF23" s="150"/>
      <c r="OEG23" s="150"/>
      <c r="OEH23" s="150"/>
      <c r="OEI23" s="150"/>
      <c r="OEJ23" s="150"/>
      <c r="OEK23" s="150"/>
      <c r="OEL23" s="150"/>
      <c r="OEM23" s="150"/>
      <c r="OEN23" s="150"/>
      <c r="OEO23" s="150"/>
      <c r="OEP23" s="150"/>
      <c r="OEQ23" s="150"/>
      <c r="OER23" s="150"/>
      <c r="OES23" s="150"/>
      <c r="OET23" s="150"/>
      <c r="OEU23" s="150"/>
      <c r="OEV23" s="150"/>
      <c r="OEW23" s="150"/>
      <c r="OEX23" s="150"/>
      <c r="OEY23" s="150"/>
      <c r="OEZ23" s="150"/>
      <c r="OFA23" s="150"/>
      <c r="OFB23" s="150"/>
      <c r="OFC23" s="150"/>
      <c r="OFD23" s="150"/>
      <c r="OFE23" s="150"/>
      <c r="OFF23" s="150"/>
      <c r="OFG23" s="150"/>
      <c r="OFH23" s="150"/>
      <c r="OFI23" s="150"/>
      <c r="OFJ23" s="150"/>
      <c r="OFK23" s="150"/>
      <c r="OFL23" s="150"/>
      <c r="OFM23" s="150"/>
      <c r="OFN23" s="150"/>
      <c r="OFO23" s="150"/>
      <c r="OFP23" s="150"/>
      <c r="OFQ23" s="150"/>
      <c r="OFR23" s="150"/>
      <c r="OFS23" s="150"/>
      <c r="OFT23" s="150"/>
      <c r="OFU23" s="150"/>
      <c r="OFV23" s="150"/>
      <c r="OFW23" s="150"/>
      <c r="OFX23" s="150"/>
      <c r="OFY23" s="150"/>
      <c r="OFZ23" s="150"/>
      <c r="OGA23" s="150"/>
      <c r="OGB23" s="150"/>
      <c r="OGC23" s="150"/>
      <c r="OGD23" s="150"/>
      <c r="OGE23" s="150"/>
      <c r="OGF23" s="150"/>
      <c r="OGG23" s="150"/>
      <c r="OGH23" s="150"/>
      <c r="OGI23" s="150"/>
      <c r="OGJ23" s="150"/>
      <c r="OGK23" s="150"/>
      <c r="OGL23" s="150"/>
      <c r="OGM23" s="150"/>
      <c r="OGN23" s="150"/>
      <c r="OGO23" s="150"/>
      <c r="OGP23" s="150"/>
      <c r="OGQ23" s="150"/>
      <c r="OGR23" s="150"/>
      <c r="OGS23" s="150"/>
      <c r="OGT23" s="150"/>
      <c r="OGU23" s="150"/>
      <c r="OGV23" s="150"/>
      <c r="OGW23" s="150"/>
      <c r="OGX23" s="150"/>
      <c r="OGY23" s="150"/>
      <c r="OGZ23" s="150"/>
      <c r="OHA23" s="150"/>
      <c r="OHB23" s="150"/>
      <c r="OHC23" s="150"/>
      <c r="OHD23" s="150"/>
      <c r="OHE23" s="150"/>
      <c r="OHF23" s="150"/>
      <c r="OHG23" s="150"/>
      <c r="OHH23" s="150"/>
      <c r="OHI23" s="150"/>
      <c r="OHJ23" s="150"/>
      <c r="OHK23" s="150"/>
      <c r="OHL23" s="150"/>
      <c r="OHM23" s="150"/>
      <c r="OHN23" s="150"/>
      <c r="OHO23" s="150"/>
      <c r="OHP23" s="150"/>
      <c r="OHQ23" s="150"/>
      <c r="OHR23" s="150"/>
      <c r="OHS23" s="150"/>
      <c r="OHT23" s="150"/>
      <c r="OHU23" s="150"/>
      <c r="OHV23" s="150"/>
      <c r="OHW23" s="150"/>
      <c r="OHX23" s="150"/>
      <c r="OHY23" s="150"/>
      <c r="OHZ23" s="150"/>
      <c r="OIA23" s="150"/>
      <c r="OIB23" s="150"/>
      <c r="OIC23" s="150"/>
      <c r="OID23" s="150"/>
      <c r="OIE23" s="150"/>
      <c r="OIF23" s="150"/>
      <c r="OIG23" s="150"/>
      <c r="OIH23" s="150"/>
      <c r="OII23" s="150"/>
      <c r="OIJ23" s="150"/>
      <c r="OIK23" s="150"/>
      <c r="OIL23" s="150"/>
      <c r="OIM23" s="150"/>
      <c r="OIN23" s="150"/>
      <c r="OIO23" s="150"/>
      <c r="OIP23" s="150"/>
      <c r="OIQ23" s="150"/>
      <c r="OIR23" s="150"/>
      <c r="OIS23" s="150"/>
      <c r="OIT23" s="150"/>
      <c r="OIU23" s="150"/>
      <c r="OIV23" s="150"/>
      <c r="OIW23" s="150"/>
      <c r="OIX23" s="150"/>
      <c r="OIY23" s="150"/>
      <c r="OIZ23" s="150"/>
      <c r="OJA23" s="150"/>
      <c r="OJB23" s="150"/>
      <c r="OJC23" s="150"/>
      <c r="OJD23" s="150"/>
      <c r="OJE23" s="150"/>
      <c r="OJF23" s="150"/>
      <c r="OJG23" s="150"/>
      <c r="OJH23" s="150"/>
      <c r="OJI23" s="150"/>
      <c r="OJJ23" s="150"/>
      <c r="OJK23" s="150"/>
      <c r="OJL23" s="150"/>
      <c r="OJM23" s="150"/>
      <c r="OJN23" s="150"/>
      <c r="OJO23" s="150"/>
      <c r="OJP23" s="150"/>
      <c r="OJQ23" s="150"/>
      <c r="OJR23" s="150"/>
      <c r="OJS23" s="150"/>
      <c r="OJT23" s="150"/>
      <c r="OJU23" s="150"/>
      <c r="OJV23" s="150"/>
      <c r="OJW23" s="150"/>
      <c r="OJX23" s="150"/>
      <c r="OJY23" s="150"/>
      <c r="OJZ23" s="150"/>
      <c r="OKA23" s="150"/>
      <c r="OKB23" s="150"/>
      <c r="OKC23" s="150"/>
      <c r="OKD23" s="150"/>
      <c r="OKE23" s="150"/>
      <c r="OKF23" s="150"/>
      <c r="OKG23" s="150"/>
      <c r="OKH23" s="150"/>
      <c r="OKI23" s="150"/>
      <c r="OKJ23" s="150"/>
      <c r="OKK23" s="150"/>
      <c r="OKL23" s="150"/>
      <c r="OKM23" s="150"/>
      <c r="OKN23" s="150"/>
      <c r="OKO23" s="150"/>
      <c r="OKP23" s="150"/>
      <c r="OKQ23" s="150"/>
      <c r="OKR23" s="150"/>
      <c r="OKS23" s="150"/>
      <c r="OKT23" s="150"/>
      <c r="OKU23" s="150"/>
      <c r="OKV23" s="150"/>
      <c r="OKW23" s="150"/>
      <c r="OKX23" s="150"/>
      <c r="OKY23" s="150"/>
      <c r="OKZ23" s="150"/>
      <c r="OLA23" s="150"/>
      <c r="OLB23" s="150"/>
      <c r="OLC23" s="150"/>
      <c r="OLD23" s="150"/>
      <c r="OLE23" s="150"/>
      <c r="OLF23" s="150"/>
      <c r="OLG23" s="150"/>
      <c r="OLH23" s="150"/>
      <c r="OLI23" s="150"/>
      <c r="OLJ23" s="150"/>
      <c r="OLK23" s="150"/>
      <c r="OLL23" s="150"/>
      <c r="OLM23" s="150"/>
      <c r="OLN23" s="150"/>
      <c r="OLO23" s="150"/>
      <c r="OLP23" s="150"/>
      <c r="OLQ23" s="150"/>
      <c r="OLR23" s="150"/>
      <c r="OLS23" s="150"/>
      <c r="OLT23" s="150"/>
      <c r="OLU23" s="150"/>
      <c r="OLV23" s="150"/>
      <c r="OLW23" s="150"/>
      <c r="OLX23" s="150"/>
      <c r="OLY23" s="150"/>
      <c r="OLZ23" s="150"/>
      <c r="OMA23" s="150"/>
      <c r="OMB23" s="150"/>
      <c r="OMC23" s="150"/>
      <c r="OMD23" s="150"/>
      <c r="OME23" s="150"/>
      <c r="OMF23" s="150"/>
      <c r="OMG23" s="150"/>
      <c r="OMH23" s="150"/>
      <c r="OMI23" s="150"/>
      <c r="OMJ23" s="150"/>
      <c r="OMK23" s="150"/>
      <c r="OML23" s="150"/>
      <c r="OMM23" s="150"/>
      <c r="OMN23" s="150"/>
      <c r="OMO23" s="150"/>
      <c r="OMP23" s="150"/>
      <c r="OMQ23" s="150"/>
      <c r="OMR23" s="150"/>
      <c r="OMS23" s="150"/>
      <c r="OMT23" s="150"/>
      <c r="OMU23" s="150"/>
      <c r="OMV23" s="150"/>
      <c r="OMW23" s="150"/>
      <c r="OMX23" s="150"/>
      <c r="OMY23" s="150"/>
      <c r="OMZ23" s="150"/>
      <c r="ONA23" s="150"/>
      <c r="ONB23" s="150"/>
      <c r="ONC23" s="150"/>
      <c r="OND23" s="150"/>
      <c r="ONE23" s="150"/>
      <c r="ONF23" s="150"/>
      <c r="ONG23" s="150"/>
      <c r="ONH23" s="150"/>
      <c r="ONI23" s="150"/>
      <c r="ONJ23" s="150"/>
      <c r="ONK23" s="150"/>
      <c r="ONL23" s="150"/>
      <c r="ONM23" s="150"/>
      <c r="ONN23" s="150"/>
      <c r="ONO23" s="150"/>
      <c r="ONP23" s="150"/>
      <c r="ONQ23" s="150"/>
      <c r="ONR23" s="150"/>
      <c r="ONS23" s="150"/>
      <c r="ONT23" s="150"/>
      <c r="ONU23" s="150"/>
      <c r="ONV23" s="150"/>
      <c r="ONW23" s="150"/>
      <c r="ONX23" s="150"/>
      <c r="ONY23" s="150"/>
      <c r="ONZ23" s="150"/>
      <c r="OOA23" s="150"/>
      <c r="OOB23" s="150"/>
      <c r="OOC23" s="150"/>
      <c r="OOD23" s="150"/>
      <c r="OOE23" s="150"/>
      <c r="OOF23" s="150"/>
      <c r="OOG23" s="150"/>
      <c r="OOH23" s="150"/>
      <c r="OOI23" s="150"/>
      <c r="OOJ23" s="150"/>
      <c r="OOK23" s="150"/>
      <c r="OOL23" s="150"/>
      <c r="OOM23" s="150"/>
      <c r="OON23" s="150"/>
      <c r="OOO23" s="150"/>
      <c r="OOP23" s="150"/>
      <c r="OOQ23" s="150"/>
      <c r="OOR23" s="150"/>
      <c r="OOS23" s="150"/>
      <c r="OOT23" s="150"/>
      <c r="OOU23" s="150"/>
      <c r="OOV23" s="150"/>
      <c r="OOW23" s="150"/>
      <c r="OOX23" s="150"/>
      <c r="OOY23" s="150"/>
      <c r="OOZ23" s="150"/>
      <c r="OPA23" s="150"/>
      <c r="OPB23" s="150"/>
      <c r="OPC23" s="150"/>
      <c r="OPD23" s="150"/>
      <c r="OPE23" s="150"/>
      <c r="OPF23" s="150"/>
      <c r="OPG23" s="150"/>
      <c r="OPH23" s="150"/>
      <c r="OPI23" s="150"/>
      <c r="OPJ23" s="150"/>
      <c r="OPK23" s="150"/>
      <c r="OPL23" s="150"/>
      <c r="OPM23" s="150"/>
      <c r="OPN23" s="150"/>
      <c r="OPO23" s="150"/>
      <c r="OPP23" s="150"/>
      <c r="OPQ23" s="150"/>
      <c r="OPR23" s="150"/>
      <c r="OPS23" s="150"/>
      <c r="OPT23" s="150"/>
      <c r="OPU23" s="150"/>
      <c r="OPV23" s="150"/>
      <c r="OPW23" s="150"/>
      <c r="OPX23" s="150"/>
      <c r="OPY23" s="150"/>
      <c r="OPZ23" s="150"/>
      <c r="OQA23" s="150"/>
      <c r="OQB23" s="150"/>
      <c r="OQC23" s="150"/>
      <c r="OQD23" s="150"/>
      <c r="OQE23" s="150"/>
      <c r="OQF23" s="150"/>
      <c r="OQG23" s="150"/>
      <c r="OQH23" s="150"/>
      <c r="OQI23" s="150"/>
      <c r="OQJ23" s="150"/>
      <c r="OQK23" s="150"/>
      <c r="OQL23" s="150"/>
      <c r="OQM23" s="150"/>
      <c r="OQN23" s="150"/>
      <c r="OQO23" s="150"/>
      <c r="OQP23" s="150"/>
      <c r="OQQ23" s="150"/>
      <c r="OQR23" s="150"/>
      <c r="OQS23" s="150"/>
      <c r="OQT23" s="150"/>
      <c r="OQU23" s="150"/>
      <c r="OQV23" s="150"/>
      <c r="OQW23" s="150"/>
      <c r="OQX23" s="150"/>
      <c r="OQY23" s="150"/>
      <c r="OQZ23" s="150"/>
      <c r="ORA23" s="150"/>
      <c r="ORB23" s="150"/>
      <c r="ORC23" s="150"/>
      <c r="ORD23" s="150"/>
      <c r="ORE23" s="150"/>
      <c r="ORF23" s="150"/>
      <c r="ORG23" s="150"/>
      <c r="ORH23" s="150"/>
      <c r="ORI23" s="150"/>
      <c r="ORJ23" s="150"/>
      <c r="ORK23" s="150"/>
      <c r="ORL23" s="150"/>
      <c r="ORM23" s="150"/>
      <c r="ORN23" s="150"/>
      <c r="ORO23" s="150"/>
      <c r="ORP23" s="150"/>
      <c r="ORQ23" s="150"/>
      <c r="ORR23" s="150"/>
      <c r="ORS23" s="150"/>
      <c r="ORT23" s="150"/>
      <c r="ORU23" s="150"/>
      <c r="ORV23" s="150"/>
      <c r="ORW23" s="150"/>
      <c r="ORX23" s="150"/>
      <c r="ORY23" s="150"/>
      <c r="ORZ23" s="150"/>
      <c r="OSA23" s="150"/>
      <c r="OSB23" s="150"/>
      <c r="OSC23" s="150"/>
      <c r="OSD23" s="150"/>
      <c r="OSE23" s="150"/>
      <c r="OSF23" s="150"/>
      <c r="OSG23" s="150"/>
      <c r="OSH23" s="150"/>
      <c r="OSI23" s="150"/>
      <c r="OSJ23" s="150"/>
      <c r="OSK23" s="150"/>
      <c r="OSL23" s="150"/>
      <c r="OSM23" s="150"/>
      <c r="OSN23" s="150"/>
      <c r="OSO23" s="150"/>
      <c r="OSP23" s="150"/>
      <c r="OSQ23" s="150"/>
      <c r="OSR23" s="150"/>
      <c r="OSS23" s="150"/>
      <c r="OST23" s="150"/>
      <c r="OSU23" s="150"/>
      <c r="OSV23" s="150"/>
      <c r="OSW23" s="150"/>
      <c r="OSX23" s="150"/>
      <c r="OSY23" s="150"/>
      <c r="OSZ23" s="150"/>
      <c r="OTA23" s="150"/>
      <c r="OTB23" s="150"/>
      <c r="OTC23" s="150"/>
      <c r="OTD23" s="150"/>
      <c r="OTE23" s="150"/>
      <c r="OTF23" s="150"/>
      <c r="OTG23" s="150"/>
      <c r="OTH23" s="150"/>
      <c r="OTI23" s="150"/>
      <c r="OTJ23" s="150"/>
      <c r="OTK23" s="150"/>
      <c r="OTL23" s="150"/>
      <c r="OTM23" s="150"/>
      <c r="OTN23" s="150"/>
      <c r="OTO23" s="150"/>
      <c r="OTP23" s="150"/>
      <c r="OTQ23" s="150"/>
      <c r="OTR23" s="150"/>
      <c r="OTS23" s="150"/>
      <c r="OTT23" s="150"/>
      <c r="OTU23" s="150"/>
      <c r="OTV23" s="150"/>
      <c r="OTW23" s="150"/>
      <c r="OTX23" s="150"/>
      <c r="OTY23" s="150"/>
      <c r="OTZ23" s="150"/>
      <c r="OUA23" s="150"/>
      <c r="OUB23" s="150"/>
      <c r="OUC23" s="150"/>
      <c r="OUD23" s="150"/>
      <c r="OUE23" s="150"/>
      <c r="OUF23" s="150"/>
      <c r="OUG23" s="150"/>
      <c r="OUH23" s="150"/>
      <c r="OUI23" s="150"/>
      <c r="OUJ23" s="150"/>
      <c r="OUK23" s="150"/>
      <c r="OUL23" s="150"/>
      <c r="OUM23" s="150"/>
      <c r="OUN23" s="150"/>
      <c r="OUO23" s="150"/>
      <c r="OUP23" s="150"/>
      <c r="OUQ23" s="150"/>
      <c r="OUR23" s="150"/>
      <c r="OUS23" s="150"/>
      <c r="OUT23" s="150"/>
      <c r="OUU23" s="150"/>
      <c r="OUV23" s="150"/>
      <c r="OUW23" s="150"/>
      <c r="OUX23" s="150"/>
      <c r="OUY23" s="150"/>
      <c r="OUZ23" s="150"/>
      <c r="OVA23" s="150"/>
      <c r="OVB23" s="150"/>
      <c r="OVC23" s="150"/>
      <c r="OVD23" s="150"/>
      <c r="OVE23" s="150"/>
      <c r="OVF23" s="150"/>
      <c r="OVG23" s="150"/>
      <c r="OVH23" s="150"/>
      <c r="OVI23" s="150"/>
      <c r="OVJ23" s="150"/>
      <c r="OVK23" s="150"/>
      <c r="OVL23" s="150"/>
      <c r="OVM23" s="150"/>
      <c r="OVN23" s="150"/>
      <c r="OVO23" s="150"/>
      <c r="OVP23" s="150"/>
      <c r="OVQ23" s="150"/>
      <c r="OVR23" s="150"/>
      <c r="OVS23" s="150"/>
      <c r="OVT23" s="150"/>
      <c r="OVU23" s="150"/>
      <c r="OVV23" s="150"/>
      <c r="OVW23" s="150"/>
      <c r="OVX23" s="150"/>
      <c r="OVY23" s="150"/>
      <c r="OVZ23" s="150"/>
      <c r="OWA23" s="150"/>
      <c r="OWB23" s="150"/>
      <c r="OWC23" s="150"/>
      <c r="OWD23" s="150"/>
      <c r="OWE23" s="150"/>
      <c r="OWF23" s="150"/>
      <c r="OWG23" s="150"/>
      <c r="OWH23" s="150"/>
      <c r="OWI23" s="150"/>
      <c r="OWJ23" s="150"/>
      <c r="OWK23" s="150"/>
      <c r="OWL23" s="150"/>
      <c r="OWM23" s="150"/>
      <c r="OWN23" s="150"/>
      <c r="OWO23" s="150"/>
      <c r="OWP23" s="150"/>
      <c r="OWQ23" s="150"/>
      <c r="OWR23" s="150"/>
      <c r="OWS23" s="150"/>
      <c r="OWT23" s="150"/>
      <c r="OWU23" s="150"/>
      <c r="OWV23" s="150"/>
      <c r="OWW23" s="150"/>
      <c r="OWX23" s="150"/>
      <c r="OWY23" s="150"/>
      <c r="OWZ23" s="150"/>
      <c r="OXA23" s="150"/>
      <c r="OXB23" s="150"/>
      <c r="OXC23" s="150"/>
      <c r="OXD23" s="150"/>
      <c r="OXE23" s="150"/>
      <c r="OXF23" s="150"/>
      <c r="OXG23" s="150"/>
      <c r="OXH23" s="150"/>
      <c r="OXI23" s="150"/>
      <c r="OXJ23" s="150"/>
      <c r="OXK23" s="150"/>
      <c r="OXL23" s="150"/>
      <c r="OXM23" s="150"/>
      <c r="OXN23" s="150"/>
      <c r="OXO23" s="150"/>
      <c r="OXP23" s="150"/>
      <c r="OXQ23" s="150"/>
      <c r="OXR23" s="150"/>
      <c r="OXS23" s="150"/>
      <c r="OXT23" s="150"/>
      <c r="OXU23" s="150"/>
      <c r="OXV23" s="150"/>
      <c r="OXW23" s="150"/>
      <c r="OXX23" s="150"/>
      <c r="OXY23" s="150"/>
      <c r="OXZ23" s="150"/>
      <c r="OYA23" s="150"/>
      <c r="OYB23" s="150"/>
      <c r="OYC23" s="150"/>
      <c r="OYD23" s="150"/>
      <c r="OYE23" s="150"/>
      <c r="OYF23" s="150"/>
      <c r="OYG23" s="150"/>
      <c r="OYH23" s="150"/>
      <c r="OYI23" s="150"/>
      <c r="OYJ23" s="150"/>
      <c r="OYK23" s="150"/>
      <c r="OYL23" s="150"/>
      <c r="OYM23" s="150"/>
      <c r="OYN23" s="150"/>
      <c r="OYO23" s="150"/>
      <c r="OYP23" s="150"/>
      <c r="OYQ23" s="150"/>
      <c r="OYR23" s="150"/>
      <c r="OYS23" s="150"/>
      <c r="OYT23" s="150"/>
      <c r="OYU23" s="150"/>
      <c r="OYV23" s="150"/>
      <c r="OYW23" s="150"/>
      <c r="OYX23" s="150"/>
      <c r="OYY23" s="150"/>
      <c r="OYZ23" s="150"/>
      <c r="OZA23" s="150"/>
      <c r="OZB23" s="150"/>
      <c r="OZC23" s="150"/>
      <c r="OZD23" s="150"/>
      <c r="OZE23" s="150"/>
      <c r="OZF23" s="150"/>
      <c r="OZG23" s="150"/>
      <c r="OZH23" s="150"/>
      <c r="OZI23" s="150"/>
      <c r="OZJ23" s="150"/>
      <c r="OZK23" s="150"/>
      <c r="OZL23" s="150"/>
      <c r="OZM23" s="150"/>
      <c r="OZN23" s="150"/>
      <c r="OZO23" s="150"/>
      <c r="OZP23" s="150"/>
      <c r="OZQ23" s="150"/>
      <c r="OZR23" s="150"/>
      <c r="OZS23" s="150"/>
      <c r="OZT23" s="150"/>
      <c r="OZU23" s="150"/>
      <c r="OZV23" s="150"/>
      <c r="OZW23" s="150"/>
      <c r="OZX23" s="150"/>
      <c r="OZY23" s="150"/>
      <c r="OZZ23" s="150"/>
      <c r="PAA23" s="150"/>
      <c r="PAB23" s="150"/>
      <c r="PAC23" s="150"/>
      <c r="PAD23" s="150"/>
      <c r="PAE23" s="150"/>
      <c r="PAF23" s="150"/>
      <c r="PAG23" s="150"/>
      <c r="PAH23" s="150"/>
      <c r="PAI23" s="150"/>
      <c r="PAJ23" s="150"/>
      <c r="PAK23" s="150"/>
      <c r="PAL23" s="150"/>
      <c r="PAM23" s="150"/>
      <c r="PAN23" s="150"/>
      <c r="PAO23" s="150"/>
      <c r="PAP23" s="150"/>
      <c r="PAQ23" s="150"/>
      <c r="PAR23" s="150"/>
      <c r="PAS23" s="150"/>
      <c r="PAT23" s="150"/>
      <c r="PAU23" s="150"/>
      <c r="PAV23" s="150"/>
      <c r="PAW23" s="150"/>
      <c r="PAX23" s="150"/>
      <c r="PAY23" s="150"/>
      <c r="PAZ23" s="150"/>
      <c r="PBA23" s="150"/>
      <c r="PBB23" s="150"/>
      <c r="PBC23" s="150"/>
      <c r="PBD23" s="150"/>
      <c r="PBE23" s="150"/>
      <c r="PBF23" s="150"/>
      <c r="PBG23" s="150"/>
      <c r="PBH23" s="150"/>
      <c r="PBI23" s="150"/>
      <c r="PBJ23" s="150"/>
      <c r="PBK23" s="150"/>
      <c r="PBL23" s="150"/>
      <c r="PBM23" s="150"/>
      <c r="PBN23" s="150"/>
      <c r="PBO23" s="150"/>
      <c r="PBP23" s="150"/>
      <c r="PBQ23" s="150"/>
      <c r="PBR23" s="150"/>
      <c r="PBS23" s="150"/>
      <c r="PBT23" s="150"/>
      <c r="PBU23" s="150"/>
      <c r="PBV23" s="150"/>
      <c r="PBW23" s="150"/>
      <c r="PBX23" s="150"/>
      <c r="PBY23" s="150"/>
      <c r="PBZ23" s="150"/>
      <c r="PCA23" s="150"/>
      <c r="PCB23" s="150"/>
      <c r="PCC23" s="150"/>
      <c r="PCD23" s="150"/>
      <c r="PCE23" s="150"/>
      <c r="PCF23" s="150"/>
      <c r="PCG23" s="150"/>
      <c r="PCH23" s="150"/>
      <c r="PCI23" s="150"/>
      <c r="PCJ23" s="150"/>
      <c r="PCK23" s="150"/>
      <c r="PCL23" s="150"/>
      <c r="PCM23" s="150"/>
      <c r="PCN23" s="150"/>
      <c r="PCO23" s="150"/>
      <c r="PCP23" s="150"/>
      <c r="PCQ23" s="150"/>
      <c r="PCR23" s="150"/>
      <c r="PCS23" s="150"/>
      <c r="PCT23" s="150"/>
      <c r="PCU23" s="150"/>
      <c r="PCV23" s="150"/>
      <c r="PCW23" s="150"/>
      <c r="PCX23" s="150"/>
      <c r="PCY23" s="150"/>
      <c r="PCZ23" s="150"/>
      <c r="PDA23" s="150"/>
      <c r="PDB23" s="150"/>
      <c r="PDC23" s="150"/>
      <c r="PDD23" s="150"/>
      <c r="PDE23" s="150"/>
      <c r="PDF23" s="150"/>
      <c r="PDG23" s="150"/>
      <c r="PDH23" s="150"/>
      <c r="PDI23" s="150"/>
      <c r="PDJ23" s="150"/>
      <c r="PDK23" s="150"/>
      <c r="PDL23" s="150"/>
      <c r="PDM23" s="150"/>
      <c r="PDN23" s="150"/>
      <c r="PDO23" s="150"/>
      <c r="PDP23" s="150"/>
      <c r="PDQ23" s="150"/>
      <c r="PDR23" s="150"/>
      <c r="PDS23" s="150"/>
      <c r="PDT23" s="150"/>
      <c r="PDU23" s="150"/>
      <c r="PDV23" s="150"/>
      <c r="PDW23" s="150"/>
      <c r="PDX23" s="150"/>
      <c r="PDY23" s="150"/>
      <c r="PDZ23" s="150"/>
      <c r="PEA23" s="150"/>
      <c r="PEB23" s="150"/>
      <c r="PEC23" s="150"/>
      <c r="PED23" s="150"/>
      <c r="PEE23" s="150"/>
      <c r="PEF23" s="150"/>
      <c r="PEG23" s="150"/>
      <c r="PEH23" s="150"/>
      <c r="PEI23" s="150"/>
      <c r="PEJ23" s="150"/>
      <c r="PEK23" s="150"/>
      <c r="PEL23" s="150"/>
      <c r="PEM23" s="150"/>
      <c r="PEN23" s="150"/>
      <c r="PEO23" s="150"/>
      <c r="PEP23" s="150"/>
      <c r="PEQ23" s="150"/>
      <c r="PER23" s="150"/>
      <c r="PES23" s="150"/>
      <c r="PET23" s="150"/>
      <c r="PEU23" s="150"/>
      <c r="PEV23" s="150"/>
      <c r="PEW23" s="150"/>
      <c r="PEX23" s="150"/>
      <c r="PEY23" s="150"/>
      <c r="PEZ23" s="150"/>
      <c r="PFA23" s="150"/>
      <c r="PFB23" s="150"/>
      <c r="PFC23" s="150"/>
      <c r="PFD23" s="150"/>
      <c r="PFE23" s="150"/>
      <c r="PFF23" s="150"/>
      <c r="PFG23" s="150"/>
      <c r="PFH23" s="150"/>
      <c r="PFI23" s="150"/>
      <c r="PFJ23" s="150"/>
      <c r="PFK23" s="150"/>
      <c r="PFL23" s="150"/>
      <c r="PFM23" s="150"/>
      <c r="PFN23" s="150"/>
      <c r="PFO23" s="150"/>
      <c r="PFP23" s="150"/>
      <c r="PFQ23" s="150"/>
      <c r="PFR23" s="150"/>
      <c r="PFS23" s="150"/>
      <c r="PFT23" s="150"/>
      <c r="PFU23" s="150"/>
      <c r="PFV23" s="150"/>
      <c r="PFW23" s="150"/>
      <c r="PFX23" s="150"/>
      <c r="PFY23" s="150"/>
      <c r="PFZ23" s="150"/>
      <c r="PGA23" s="150"/>
      <c r="PGB23" s="150"/>
      <c r="PGC23" s="150"/>
      <c r="PGD23" s="150"/>
      <c r="PGE23" s="150"/>
      <c r="PGF23" s="150"/>
      <c r="PGG23" s="150"/>
      <c r="PGH23" s="150"/>
      <c r="PGI23" s="150"/>
      <c r="PGJ23" s="150"/>
      <c r="PGK23" s="150"/>
      <c r="PGL23" s="150"/>
      <c r="PGM23" s="150"/>
      <c r="PGN23" s="150"/>
      <c r="PGO23" s="150"/>
      <c r="PGP23" s="150"/>
      <c r="PGQ23" s="150"/>
      <c r="PGR23" s="150"/>
      <c r="PGS23" s="150"/>
      <c r="PGT23" s="150"/>
      <c r="PGU23" s="150"/>
      <c r="PGV23" s="150"/>
      <c r="PGW23" s="150"/>
      <c r="PGX23" s="150"/>
      <c r="PGY23" s="150"/>
      <c r="PGZ23" s="150"/>
      <c r="PHA23" s="150"/>
      <c r="PHB23" s="150"/>
      <c r="PHC23" s="150"/>
      <c r="PHD23" s="150"/>
      <c r="PHE23" s="150"/>
      <c r="PHF23" s="150"/>
      <c r="PHG23" s="150"/>
      <c r="PHH23" s="150"/>
      <c r="PHI23" s="150"/>
      <c r="PHJ23" s="150"/>
      <c r="PHK23" s="150"/>
      <c r="PHL23" s="150"/>
      <c r="PHM23" s="150"/>
      <c r="PHN23" s="150"/>
      <c r="PHO23" s="150"/>
      <c r="PHP23" s="150"/>
      <c r="PHQ23" s="150"/>
      <c r="PHR23" s="150"/>
      <c r="PHS23" s="150"/>
      <c r="PHT23" s="150"/>
      <c r="PHU23" s="150"/>
      <c r="PHV23" s="150"/>
      <c r="PHW23" s="150"/>
      <c r="PHX23" s="150"/>
      <c r="PHY23" s="150"/>
      <c r="PHZ23" s="150"/>
      <c r="PIA23" s="150"/>
      <c r="PIB23" s="150"/>
      <c r="PIC23" s="150"/>
      <c r="PID23" s="150"/>
      <c r="PIE23" s="150"/>
      <c r="PIF23" s="150"/>
      <c r="PIG23" s="150"/>
      <c r="PIH23" s="150"/>
      <c r="PII23" s="150"/>
      <c r="PIJ23" s="150"/>
      <c r="PIK23" s="150"/>
      <c r="PIL23" s="150"/>
      <c r="PIM23" s="150"/>
      <c r="PIN23" s="150"/>
      <c r="PIO23" s="150"/>
      <c r="PIP23" s="150"/>
      <c r="PIQ23" s="150"/>
      <c r="PIR23" s="150"/>
      <c r="PIS23" s="150"/>
      <c r="PIT23" s="150"/>
      <c r="PIU23" s="150"/>
      <c r="PIV23" s="150"/>
      <c r="PIW23" s="150"/>
      <c r="PIX23" s="150"/>
      <c r="PIY23" s="150"/>
      <c r="PIZ23" s="150"/>
      <c r="PJA23" s="150"/>
      <c r="PJB23" s="150"/>
      <c r="PJC23" s="150"/>
      <c r="PJD23" s="150"/>
      <c r="PJE23" s="150"/>
      <c r="PJF23" s="150"/>
      <c r="PJG23" s="150"/>
      <c r="PJH23" s="150"/>
      <c r="PJI23" s="150"/>
      <c r="PJJ23" s="150"/>
      <c r="PJK23" s="150"/>
      <c r="PJL23" s="150"/>
      <c r="PJM23" s="150"/>
      <c r="PJN23" s="150"/>
      <c r="PJO23" s="150"/>
      <c r="PJP23" s="150"/>
      <c r="PJQ23" s="150"/>
      <c r="PJR23" s="150"/>
      <c r="PJS23" s="150"/>
      <c r="PJT23" s="150"/>
      <c r="PJU23" s="150"/>
      <c r="PJV23" s="150"/>
      <c r="PJW23" s="150"/>
      <c r="PJX23" s="150"/>
      <c r="PJY23" s="150"/>
      <c r="PJZ23" s="150"/>
      <c r="PKA23" s="150"/>
      <c r="PKB23" s="150"/>
      <c r="PKC23" s="150"/>
      <c r="PKD23" s="150"/>
      <c r="PKE23" s="150"/>
      <c r="PKF23" s="150"/>
      <c r="PKG23" s="150"/>
      <c r="PKH23" s="150"/>
      <c r="PKI23" s="150"/>
      <c r="PKJ23" s="150"/>
      <c r="PKK23" s="150"/>
      <c r="PKL23" s="150"/>
      <c r="PKM23" s="150"/>
      <c r="PKN23" s="150"/>
      <c r="PKO23" s="150"/>
      <c r="PKP23" s="150"/>
      <c r="PKQ23" s="150"/>
      <c r="PKR23" s="150"/>
      <c r="PKS23" s="150"/>
      <c r="PKT23" s="150"/>
      <c r="PKU23" s="150"/>
      <c r="PKV23" s="150"/>
      <c r="PKW23" s="150"/>
      <c r="PKX23" s="150"/>
      <c r="PKY23" s="150"/>
      <c r="PKZ23" s="150"/>
      <c r="PLA23" s="150"/>
      <c r="PLB23" s="150"/>
      <c r="PLC23" s="150"/>
      <c r="PLD23" s="150"/>
      <c r="PLE23" s="150"/>
      <c r="PLF23" s="150"/>
      <c r="PLG23" s="150"/>
      <c r="PLH23" s="150"/>
      <c r="PLI23" s="150"/>
      <c r="PLJ23" s="150"/>
      <c r="PLK23" s="150"/>
      <c r="PLL23" s="150"/>
      <c r="PLM23" s="150"/>
      <c r="PLN23" s="150"/>
      <c r="PLO23" s="150"/>
      <c r="PLP23" s="150"/>
      <c r="PLQ23" s="150"/>
      <c r="PLR23" s="150"/>
      <c r="PLS23" s="150"/>
      <c r="PLT23" s="150"/>
      <c r="PLU23" s="150"/>
      <c r="PLV23" s="150"/>
      <c r="PLW23" s="150"/>
      <c r="PLX23" s="150"/>
      <c r="PLY23" s="150"/>
      <c r="PLZ23" s="150"/>
      <c r="PMA23" s="150"/>
      <c r="PMB23" s="150"/>
      <c r="PMC23" s="150"/>
      <c r="PMD23" s="150"/>
      <c r="PME23" s="150"/>
      <c r="PMF23" s="150"/>
      <c r="PMG23" s="150"/>
      <c r="PMH23" s="150"/>
      <c r="PMI23" s="150"/>
      <c r="PMJ23" s="150"/>
      <c r="PMK23" s="150"/>
      <c r="PML23" s="150"/>
      <c r="PMM23" s="150"/>
      <c r="PMN23" s="150"/>
      <c r="PMO23" s="150"/>
      <c r="PMP23" s="150"/>
      <c r="PMQ23" s="150"/>
      <c r="PMR23" s="150"/>
      <c r="PMS23" s="150"/>
      <c r="PMT23" s="150"/>
      <c r="PMU23" s="150"/>
      <c r="PMV23" s="150"/>
      <c r="PMW23" s="150"/>
      <c r="PMX23" s="150"/>
      <c r="PMY23" s="150"/>
      <c r="PMZ23" s="150"/>
      <c r="PNA23" s="150"/>
      <c r="PNB23" s="150"/>
      <c r="PNC23" s="150"/>
      <c r="PND23" s="150"/>
      <c r="PNE23" s="150"/>
      <c r="PNF23" s="150"/>
      <c r="PNG23" s="150"/>
      <c r="PNH23" s="150"/>
      <c r="PNI23" s="150"/>
      <c r="PNJ23" s="150"/>
      <c r="PNK23" s="150"/>
      <c r="PNL23" s="150"/>
      <c r="PNM23" s="150"/>
      <c r="PNN23" s="150"/>
      <c r="PNO23" s="150"/>
      <c r="PNP23" s="150"/>
      <c r="PNQ23" s="150"/>
      <c r="PNR23" s="150"/>
      <c r="PNS23" s="150"/>
      <c r="PNT23" s="150"/>
      <c r="PNU23" s="150"/>
      <c r="PNV23" s="150"/>
      <c r="PNW23" s="150"/>
      <c r="PNX23" s="150"/>
      <c r="PNY23" s="150"/>
      <c r="PNZ23" s="150"/>
      <c r="POA23" s="150"/>
      <c r="POB23" s="150"/>
      <c r="POC23" s="150"/>
      <c r="POD23" s="150"/>
      <c r="POE23" s="150"/>
      <c r="POF23" s="150"/>
      <c r="POG23" s="150"/>
      <c r="POH23" s="150"/>
      <c r="POI23" s="150"/>
      <c r="POJ23" s="150"/>
      <c r="POK23" s="150"/>
      <c r="POL23" s="150"/>
      <c r="POM23" s="150"/>
      <c r="PON23" s="150"/>
      <c r="POO23" s="150"/>
      <c r="POP23" s="150"/>
      <c r="POQ23" s="150"/>
      <c r="POR23" s="150"/>
      <c r="POS23" s="150"/>
      <c r="POT23" s="150"/>
      <c r="POU23" s="150"/>
      <c r="POV23" s="150"/>
      <c r="POW23" s="150"/>
      <c r="POX23" s="150"/>
      <c r="POY23" s="150"/>
      <c r="POZ23" s="150"/>
      <c r="PPA23" s="150"/>
      <c r="PPB23" s="150"/>
      <c r="PPC23" s="150"/>
      <c r="PPD23" s="150"/>
      <c r="PPE23" s="150"/>
      <c r="PPF23" s="150"/>
      <c r="PPG23" s="150"/>
      <c r="PPH23" s="150"/>
      <c r="PPI23" s="150"/>
      <c r="PPJ23" s="150"/>
      <c r="PPK23" s="150"/>
      <c r="PPL23" s="150"/>
      <c r="PPM23" s="150"/>
      <c r="PPN23" s="150"/>
      <c r="PPO23" s="150"/>
      <c r="PPP23" s="150"/>
      <c r="PPQ23" s="150"/>
      <c r="PPR23" s="150"/>
      <c r="PPS23" s="150"/>
      <c r="PPT23" s="150"/>
      <c r="PPU23" s="150"/>
      <c r="PPV23" s="150"/>
      <c r="PPW23" s="150"/>
      <c r="PPX23" s="150"/>
      <c r="PPY23" s="150"/>
      <c r="PPZ23" s="150"/>
      <c r="PQA23" s="150"/>
      <c r="PQB23" s="150"/>
      <c r="PQC23" s="150"/>
      <c r="PQD23" s="150"/>
      <c r="PQE23" s="150"/>
      <c r="PQF23" s="150"/>
      <c r="PQG23" s="150"/>
      <c r="PQH23" s="150"/>
      <c r="PQI23" s="150"/>
      <c r="PQJ23" s="150"/>
      <c r="PQK23" s="150"/>
      <c r="PQL23" s="150"/>
      <c r="PQM23" s="150"/>
      <c r="PQN23" s="150"/>
      <c r="PQO23" s="150"/>
      <c r="PQP23" s="150"/>
      <c r="PQQ23" s="150"/>
      <c r="PQR23" s="150"/>
      <c r="PQS23" s="150"/>
      <c r="PQT23" s="150"/>
      <c r="PQU23" s="150"/>
      <c r="PQV23" s="150"/>
      <c r="PQW23" s="150"/>
      <c r="PQX23" s="150"/>
      <c r="PQY23" s="150"/>
      <c r="PQZ23" s="150"/>
      <c r="PRA23" s="150"/>
      <c r="PRB23" s="150"/>
      <c r="PRC23" s="150"/>
      <c r="PRD23" s="150"/>
      <c r="PRE23" s="150"/>
      <c r="PRF23" s="150"/>
      <c r="PRG23" s="150"/>
      <c r="PRH23" s="150"/>
      <c r="PRI23" s="150"/>
      <c r="PRJ23" s="150"/>
      <c r="PRK23" s="150"/>
      <c r="PRL23" s="150"/>
      <c r="PRM23" s="150"/>
      <c r="PRN23" s="150"/>
      <c r="PRO23" s="150"/>
      <c r="PRP23" s="150"/>
      <c r="PRQ23" s="150"/>
      <c r="PRR23" s="150"/>
      <c r="PRS23" s="150"/>
      <c r="PRT23" s="150"/>
      <c r="PRU23" s="150"/>
      <c r="PRV23" s="150"/>
      <c r="PRW23" s="150"/>
      <c r="PRX23" s="150"/>
      <c r="PRY23" s="150"/>
      <c r="PRZ23" s="150"/>
      <c r="PSA23" s="150"/>
      <c r="PSB23" s="150"/>
      <c r="PSC23" s="150"/>
      <c r="PSD23" s="150"/>
      <c r="PSE23" s="150"/>
      <c r="PSF23" s="150"/>
      <c r="PSG23" s="150"/>
      <c r="PSH23" s="150"/>
      <c r="PSI23" s="150"/>
      <c r="PSJ23" s="150"/>
      <c r="PSK23" s="150"/>
      <c r="PSL23" s="150"/>
      <c r="PSM23" s="150"/>
      <c r="PSN23" s="150"/>
      <c r="PSO23" s="150"/>
      <c r="PSP23" s="150"/>
      <c r="PSQ23" s="150"/>
      <c r="PSR23" s="150"/>
      <c r="PSS23" s="150"/>
      <c r="PST23" s="150"/>
      <c r="PSU23" s="150"/>
      <c r="PSV23" s="150"/>
      <c r="PSW23" s="150"/>
      <c r="PSX23" s="150"/>
      <c r="PSY23" s="150"/>
      <c r="PSZ23" s="150"/>
      <c r="PTA23" s="150"/>
      <c r="PTB23" s="150"/>
      <c r="PTC23" s="150"/>
      <c r="PTD23" s="150"/>
      <c r="PTE23" s="150"/>
      <c r="PTF23" s="150"/>
      <c r="PTG23" s="150"/>
      <c r="PTH23" s="150"/>
      <c r="PTI23" s="150"/>
      <c r="PTJ23" s="150"/>
      <c r="PTK23" s="150"/>
      <c r="PTL23" s="150"/>
      <c r="PTM23" s="150"/>
      <c r="PTN23" s="150"/>
      <c r="PTO23" s="150"/>
      <c r="PTP23" s="150"/>
      <c r="PTQ23" s="150"/>
      <c r="PTR23" s="150"/>
      <c r="PTS23" s="150"/>
      <c r="PTT23" s="150"/>
      <c r="PTU23" s="150"/>
      <c r="PTV23" s="150"/>
      <c r="PTW23" s="150"/>
      <c r="PTX23" s="150"/>
      <c r="PTY23" s="150"/>
      <c r="PTZ23" s="150"/>
      <c r="PUA23" s="150"/>
      <c r="PUB23" s="150"/>
      <c r="PUC23" s="150"/>
      <c r="PUD23" s="150"/>
      <c r="PUE23" s="150"/>
      <c r="PUF23" s="150"/>
      <c r="PUG23" s="150"/>
      <c r="PUH23" s="150"/>
      <c r="PUI23" s="150"/>
      <c r="PUJ23" s="150"/>
      <c r="PUK23" s="150"/>
      <c r="PUL23" s="150"/>
      <c r="PUM23" s="150"/>
      <c r="PUN23" s="150"/>
      <c r="PUO23" s="150"/>
      <c r="PUP23" s="150"/>
      <c r="PUQ23" s="150"/>
      <c r="PUR23" s="150"/>
      <c r="PUS23" s="150"/>
      <c r="PUT23" s="150"/>
      <c r="PUU23" s="150"/>
      <c r="PUV23" s="150"/>
      <c r="PUW23" s="150"/>
      <c r="PUX23" s="150"/>
      <c r="PUY23" s="150"/>
      <c r="PUZ23" s="150"/>
      <c r="PVA23" s="150"/>
      <c r="PVB23" s="150"/>
      <c r="PVC23" s="150"/>
      <c r="PVD23" s="150"/>
      <c r="PVE23" s="150"/>
      <c r="PVF23" s="150"/>
      <c r="PVG23" s="150"/>
      <c r="PVH23" s="150"/>
      <c r="PVI23" s="150"/>
      <c r="PVJ23" s="150"/>
      <c r="PVK23" s="150"/>
      <c r="PVL23" s="150"/>
      <c r="PVM23" s="150"/>
      <c r="PVN23" s="150"/>
      <c r="PVO23" s="150"/>
      <c r="PVP23" s="150"/>
      <c r="PVQ23" s="150"/>
      <c r="PVR23" s="150"/>
      <c r="PVS23" s="150"/>
      <c r="PVT23" s="150"/>
      <c r="PVU23" s="150"/>
      <c r="PVV23" s="150"/>
      <c r="PVW23" s="150"/>
      <c r="PVX23" s="150"/>
      <c r="PVY23" s="150"/>
      <c r="PVZ23" s="150"/>
      <c r="PWA23" s="150"/>
      <c r="PWB23" s="150"/>
      <c r="PWC23" s="150"/>
      <c r="PWD23" s="150"/>
      <c r="PWE23" s="150"/>
      <c r="PWF23" s="150"/>
      <c r="PWG23" s="150"/>
      <c r="PWH23" s="150"/>
      <c r="PWI23" s="150"/>
      <c r="PWJ23" s="150"/>
      <c r="PWK23" s="150"/>
      <c r="PWL23" s="150"/>
      <c r="PWM23" s="150"/>
      <c r="PWN23" s="150"/>
      <c r="PWO23" s="150"/>
      <c r="PWP23" s="150"/>
      <c r="PWQ23" s="150"/>
      <c r="PWR23" s="150"/>
      <c r="PWS23" s="150"/>
      <c r="PWT23" s="150"/>
      <c r="PWU23" s="150"/>
      <c r="PWV23" s="150"/>
      <c r="PWW23" s="150"/>
      <c r="PWX23" s="150"/>
      <c r="PWY23" s="150"/>
      <c r="PWZ23" s="150"/>
      <c r="PXA23" s="150"/>
      <c r="PXB23" s="150"/>
      <c r="PXC23" s="150"/>
      <c r="PXD23" s="150"/>
      <c r="PXE23" s="150"/>
      <c r="PXF23" s="150"/>
      <c r="PXG23" s="150"/>
      <c r="PXH23" s="150"/>
      <c r="PXI23" s="150"/>
      <c r="PXJ23" s="150"/>
      <c r="PXK23" s="150"/>
      <c r="PXL23" s="150"/>
      <c r="PXM23" s="150"/>
      <c r="PXN23" s="150"/>
      <c r="PXO23" s="150"/>
      <c r="PXP23" s="150"/>
      <c r="PXQ23" s="150"/>
      <c r="PXR23" s="150"/>
      <c r="PXS23" s="150"/>
      <c r="PXT23" s="150"/>
      <c r="PXU23" s="150"/>
      <c r="PXV23" s="150"/>
      <c r="PXW23" s="150"/>
      <c r="PXX23" s="150"/>
      <c r="PXY23" s="150"/>
      <c r="PXZ23" s="150"/>
      <c r="PYA23" s="150"/>
      <c r="PYB23" s="150"/>
      <c r="PYC23" s="150"/>
      <c r="PYD23" s="150"/>
      <c r="PYE23" s="150"/>
      <c r="PYF23" s="150"/>
      <c r="PYG23" s="150"/>
      <c r="PYH23" s="150"/>
      <c r="PYI23" s="150"/>
      <c r="PYJ23" s="150"/>
      <c r="PYK23" s="150"/>
      <c r="PYL23" s="150"/>
      <c r="PYM23" s="150"/>
      <c r="PYN23" s="150"/>
      <c r="PYO23" s="150"/>
      <c r="PYP23" s="150"/>
      <c r="PYQ23" s="150"/>
      <c r="PYR23" s="150"/>
      <c r="PYS23" s="150"/>
      <c r="PYT23" s="150"/>
      <c r="PYU23" s="150"/>
      <c r="PYV23" s="150"/>
      <c r="PYW23" s="150"/>
      <c r="PYX23" s="150"/>
      <c r="PYY23" s="150"/>
      <c r="PYZ23" s="150"/>
      <c r="PZA23" s="150"/>
      <c r="PZB23" s="150"/>
      <c r="PZC23" s="150"/>
      <c r="PZD23" s="150"/>
      <c r="PZE23" s="150"/>
      <c r="PZF23" s="150"/>
      <c r="PZG23" s="150"/>
      <c r="PZH23" s="150"/>
      <c r="PZI23" s="150"/>
      <c r="PZJ23" s="150"/>
      <c r="PZK23" s="150"/>
      <c r="PZL23" s="150"/>
      <c r="PZM23" s="150"/>
      <c r="PZN23" s="150"/>
      <c r="PZO23" s="150"/>
      <c r="PZP23" s="150"/>
      <c r="PZQ23" s="150"/>
      <c r="PZR23" s="150"/>
      <c r="PZS23" s="150"/>
      <c r="PZT23" s="150"/>
      <c r="PZU23" s="150"/>
      <c r="PZV23" s="150"/>
      <c r="PZW23" s="150"/>
      <c r="PZX23" s="150"/>
      <c r="PZY23" s="150"/>
      <c r="PZZ23" s="150"/>
      <c r="QAA23" s="150"/>
      <c r="QAB23" s="150"/>
      <c r="QAC23" s="150"/>
      <c r="QAD23" s="150"/>
      <c r="QAE23" s="150"/>
      <c r="QAF23" s="150"/>
      <c r="QAG23" s="150"/>
      <c r="QAH23" s="150"/>
      <c r="QAI23" s="150"/>
      <c r="QAJ23" s="150"/>
      <c r="QAK23" s="150"/>
      <c r="QAL23" s="150"/>
      <c r="QAM23" s="150"/>
      <c r="QAN23" s="150"/>
      <c r="QAO23" s="150"/>
      <c r="QAP23" s="150"/>
      <c r="QAQ23" s="150"/>
      <c r="QAR23" s="150"/>
      <c r="QAS23" s="150"/>
      <c r="QAT23" s="150"/>
      <c r="QAU23" s="150"/>
      <c r="QAV23" s="150"/>
      <c r="QAW23" s="150"/>
      <c r="QAX23" s="150"/>
      <c r="QAY23" s="150"/>
      <c r="QAZ23" s="150"/>
      <c r="QBA23" s="150"/>
      <c r="QBB23" s="150"/>
      <c r="QBC23" s="150"/>
      <c r="QBD23" s="150"/>
      <c r="QBE23" s="150"/>
      <c r="QBF23" s="150"/>
      <c r="QBG23" s="150"/>
      <c r="QBH23" s="150"/>
      <c r="QBI23" s="150"/>
      <c r="QBJ23" s="150"/>
      <c r="QBK23" s="150"/>
      <c r="QBL23" s="150"/>
      <c r="QBM23" s="150"/>
      <c r="QBN23" s="150"/>
      <c r="QBO23" s="150"/>
      <c r="QBP23" s="150"/>
      <c r="QBQ23" s="150"/>
      <c r="QBR23" s="150"/>
      <c r="QBS23" s="150"/>
      <c r="QBT23" s="150"/>
      <c r="QBU23" s="150"/>
      <c r="QBV23" s="150"/>
      <c r="QBW23" s="150"/>
      <c r="QBX23" s="150"/>
      <c r="QBY23" s="150"/>
      <c r="QBZ23" s="150"/>
      <c r="QCA23" s="150"/>
      <c r="QCB23" s="150"/>
      <c r="QCC23" s="150"/>
      <c r="QCD23" s="150"/>
      <c r="QCE23" s="150"/>
      <c r="QCF23" s="150"/>
      <c r="QCG23" s="150"/>
      <c r="QCH23" s="150"/>
      <c r="QCI23" s="150"/>
      <c r="QCJ23" s="150"/>
      <c r="QCK23" s="150"/>
      <c r="QCL23" s="150"/>
      <c r="QCM23" s="150"/>
      <c r="QCN23" s="150"/>
      <c r="QCO23" s="150"/>
      <c r="QCP23" s="150"/>
      <c r="QCQ23" s="150"/>
      <c r="QCR23" s="150"/>
      <c r="QCS23" s="150"/>
      <c r="QCT23" s="150"/>
      <c r="QCU23" s="150"/>
      <c r="QCV23" s="150"/>
      <c r="QCW23" s="150"/>
      <c r="QCX23" s="150"/>
      <c r="QCY23" s="150"/>
      <c r="QCZ23" s="150"/>
      <c r="QDA23" s="150"/>
      <c r="QDB23" s="150"/>
      <c r="QDC23" s="150"/>
      <c r="QDD23" s="150"/>
      <c r="QDE23" s="150"/>
      <c r="QDF23" s="150"/>
      <c r="QDG23" s="150"/>
      <c r="QDH23" s="150"/>
      <c r="QDI23" s="150"/>
      <c r="QDJ23" s="150"/>
      <c r="QDK23" s="150"/>
      <c r="QDL23" s="150"/>
      <c r="QDM23" s="150"/>
      <c r="QDN23" s="150"/>
      <c r="QDO23" s="150"/>
      <c r="QDP23" s="150"/>
      <c r="QDQ23" s="150"/>
      <c r="QDR23" s="150"/>
      <c r="QDS23" s="150"/>
      <c r="QDT23" s="150"/>
      <c r="QDU23" s="150"/>
      <c r="QDV23" s="150"/>
      <c r="QDW23" s="150"/>
      <c r="QDX23" s="150"/>
      <c r="QDY23" s="150"/>
      <c r="QDZ23" s="150"/>
      <c r="QEA23" s="150"/>
      <c r="QEB23" s="150"/>
      <c r="QEC23" s="150"/>
      <c r="QED23" s="150"/>
      <c r="QEE23" s="150"/>
      <c r="QEF23" s="150"/>
      <c r="QEG23" s="150"/>
      <c r="QEH23" s="150"/>
      <c r="QEI23" s="150"/>
      <c r="QEJ23" s="150"/>
      <c r="QEK23" s="150"/>
      <c r="QEL23" s="150"/>
      <c r="QEM23" s="150"/>
      <c r="QEN23" s="150"/>
      <c r="QEO23" s="150"/>
      <c r="QEP23" s="150"/>
      <c r="QEQ23" s="150"/>
      <c r="QER23" s="150"/>
      <c r="QES23" s="150"/>
      <c r="QET23" s="150"/>
      <c r="QEU23" s="150"/>
      <c r="QEV23" s="150"/>
      <c r="QEW23" s="150"/>
      <c r="QEX23" s="150"/>
      <c r="QEY23" s="150"/>
      <c r="QEZ23" s="150"/>
      <c r="QFA23" s="150"/>
      <c r="QFB23" s="150"/>
      <c r="QFC23" s="150"/>
      <c r="QFD23" s="150"/>
      <c r="QFE23" s="150"/>
      <c r="QFF23" s="150"/>
      <c r="QFG23" s="150"/>
      <c r="QFH23" s="150"/>
      <c r="QFI23" s="150"/>
      <c r="QFJ23" s="150"/>
      <c r="QFK23" s="150"/>
      <c r="QFL23" s="150"/>
      <c r="QFM23" s="150"/>
      <c r="QFN23" s="150"/>
      <c r="QFO23" s="150"/>
      <c r="QFP23" s="150"/>
      <c r="QFQ23" s="150"/>
      <c r="QFR23" s="150"/>
      <c r="QFS23" s="150"/>
      <c r="QFT23" s="150"/>
      <c r="QFU23" s="150"/>
      <c r="QFV23" s="150"/>
      <c r="QFW23" s="150"/>
      <c r="QFX23" s="150"/>
      <c r="QFY23" s="150"/>
      <c r="QFZ23" s="150"/>
      <c r="QGA23" s="150"/>
      <c r="QGB23" s="150"/>
      <c r="QGC23" s="150"/>
      <c r="QGD23" s="150"/>
      <c r="QGE23" s="150"/>
      <c r="QGF23" s="150"/>
      <c r="QGG23" s="150"/>
      <c r="QGH23" s="150"/>
      <c r="QGI23" s="150"/>
      <c r="QGJ23" s="150"/>
      <c r="QGK23" s="150"/>
      <c r="QGL23" s="150"/>
      <c r="QGM23" s="150"/>
      <c r="QGN23" s="150"/>
      <c r="QGO23" s="150"/>
      <c r="QGP23" s="150"/>
      <c r="QGQ23" s="150"/>
      <c r="QGR23" s="150"/>
      <c r="QGS23" s="150"/>
      <c r="QGT23" s="150"/>
      <c r="QGU23" s="150"/>
      <c r="QGV23" s="150"/>
      <c r="QGW23" s="150"/>
      <c r="QGX23" s="150"/>
      <c r="QGY23" s="150"/>
      <c r="QGZ23" s="150"/>
      <c r="QHA23" s="150"/>
      <c r="QHB23" s="150"/>
      <c r="QHC23" s="150"/>
      <c r="QHD23" s="150"/>
      <c r="QHE23" s="150"/>
      <c r="QHF23" s="150"/>
      <c r="QHG23" s="150"/>
      <c r="QHH23" s="150"/>
      <c r="QHI23" s="150"/>
      <c r="QHJ23" s="150"/>
      <c r="QHK23" s="150"/>
      <c r="QHL23" s="150"/>
      <c r="QHM23" s="150"/>
      <c r="QHN23" s="150"/>
      <c r="QHO23" s="150"/>
      <c r="QHP23" s="150"/>
      <c r="QHQ23" s="150"/>
      <c r="QHR23" s="150"/>
      <c r="QHS23" s="150"/>
      <c r="QHT23" s="150"/>
      <c r="QHU23" s="150"/>
      <c r="QHV23" s="150"/>
      <c r="QHW23" s="150"/>
      <c r="QHX23" s="150"/>
      <c r="QHY23" s="150"/>
      <c r="QHZ23" s="150"/>
      <c r="QIA23" s="150"/>
      <c r="QIB23" s="150"/>
      <c r="QIC23" s="150"/>
      <c r="QID23" s="150"/>
      <c r="QIE23" s="150"/>
      <c r="QIF23" s="150"/>
      <c r="QIG23" s="150"/>
      <c r="QIH23" s="150"/>
      <c r="QII23" s="150"/>
      <c r="QIJ23" s="150"/>
      <c r="QIK23" s="150"/>
      <c r="QIL23" s="150"/>
      <c r="QIM23" s="150"/>
      <c r="QIN23" s="150"/>
      <c r="QIO23" s="150"/>
      <c r="QIP23" s="150"/>
      <c r="QIQ23" s="150"/>
      <c r="QIR23" s="150"/>
      <c r="QIS23" s="150"/>
      <c r="QIT23" s="150"/>
      <c r="QIU23" s="150"/>
      <c r="QIV23" s="150"/>
      <c r="QIW23" s="150"/>
      <c r="QIX23" s="150"/>
      <c r="QIY23" s="150"/>
      <c r="QIZ23" s="150"/>
      <c r="QJA23" s="150"/>
      <c r="QJB23" s="150"/>
      <c r="QJC23" s="150"/>
      <c r="QJD23" s="150"/>
      <c r="QJE23" s="150"/>
      <c r="QJF23" s="150"/>
      <c r="QJG23" s="150"/>
      <c r="QJH23" s="150"/>
      <c r="QJI23" s="150"/>
      <c r="QJJ23" s="150"/>
      <c r="QJK23" s="150"/>
      <c r="QJL23" s="150"/>
      <c r="QJM23" s="150"/>
      <c r="QJN23" s="150"/>
      <c r="QJO23" s="150"/>
      <c r="QJP23" s="150"/>
      <c r="QJQ23" s="150"/>
      <c r="QJR23" s="150"/>
      <c r="QJS23" s="150"/>
      <c r="QJT23" s="150"/>
      <c r="QJU23" s="150"/>
      <c r="QJV23" s="150"/>
      <c r="QJW23" s="150"/>
      <c r="QJX23" s="150"/>
      <c r="QJY23" s="150"/>
      <c r="QJZ23" s="150"/>
      <c r="QKA23" s="150"/>
      <c r="QKB23" s="150"/>
      <c r="QKC23" s="150"/>
      <c r="QKD23" s="150"/>
      <c r="QKE23" s="150"/>
      <c r="QKF23" s="150"/>
      <c r="QKG23" s="150"/>
      <c r="QKH23" s="150"/>
      <c r="QKI23" s="150"/>
      <c r="QKJ23" s="150"/>
      <c r="QKK23" s="150"/>
      <c r="QKL23" s="150"/>
      <c r="QKM23" s="150"/>
      <c r="QKN23" s="150"/>
      <c r="QKO23" s="150"/>
      <c r="QKP23" s="150"/>
      <c r="QKQ23" s="150"/>
      <c r="QKR23" s="150"/>
      <c r="QKS23" s="150"/>
      <c r="QKT23" s="150"/>
      <c r="QKU23" s="150"/>
      <c r="QKV23" s="150"/>
      <c r="QKW23" s="150"/>
      <c r="QKX23" s="150"/>
      <c r="QKY23" s="150"/>
      <c r="QKZ23" s="150"/>
      <c r="QLA23" s="150"/>
      <c r="QLB23" s="150"/>
      <c r="QLC23" s="150"/>
      <c r="QLD23" s="150"/>
      <c r="QLE23" s="150"/>
      <c r="QLF23" s="150"/>
      <c r="QLG23" s="150"/>
      <c r="QLH23" s="150"/>
      <c r="QLI23" s="150"/>
      <c r="QLJ23" s="150"/>
      <c r="QLK23" s="150"/>
      <c r="QLL23" s="150"/>
      <c r="QLM23" s="150"/>
      <c r="QLN23" s="150"/>
      <c r="QLO23" s="150"/>
      <c r="QLP23" s="150"/>
      <c r="QLQ23" s="150"/>
      <c r="QLR23" s="150"/>
      <c r="QLS23" s="150"/>
      <c r="QLT23" s="150"/>
      <c r="QLU23" s="150"/>
      <c r="QLV23" s="150"/>
      <c r="QLW23" s="150"/>
      <c r="QLX23" s="150"/>
      <c r="QLY23" s="150"/>
      <c r="QLZ23" s="150"/>
      <c r="QMA23" s="150"/>
      <c r="QMB23" s="150"/>
      <c r="QMC23" s="150"/>
      <c r="QMD23" s="150"/>
      <c r="QME23" s="150"/>
      <c r="QMF23" s="150"/>
      <c r="QMG23" s="150"/>
      <c r="QMH23" s="150"/>
      <c r="QMI23" s="150"/>
      <c r="QMJ23" s="150"/>
      <c r="QMK23" s="150"/>
      <c r="QML23" s="150"/>
      <c r="QMM23" s="150"/>
      <c r="QMN23" s="150"/>
      <c r="QMO23" s="150"/>
      <c r="QMP23" s="150"/>
      <c r="QMQ23" s="150"/>
      <c r="QMR23" s="150"/>
      <c r="QMS23" s="150"/>
      <c r="QMT23" s="150"/>
      <c r="QMU23" s="150"/>
      <c r="QMV23" s="150"/>
      <c r="QMW23" s="150"/>
      <c r="QMX23" s="150"/>
      <c r="QMY23" s="150"/>
      <c r="QMZ23" s="150"/>
      <c r="QNA23" s="150"/>
      <c r="QNB23" s="150"/>
      <c r="QNC23" s="150"/>
      <c r="QND23" s="150"/>
      <c r="QNE23" s="150"/>
      <c r="QNF23" s="150"/>
      <c r="QNG23" s="150"/>
      <c r="QNH23" s="150"/>
      <c r="QNI23" s="150"/>
      <c r="QNJ23" s="150"/>
      <c r="QNK23" s="150"/>
      <c r="QNL23" s="150"/>
      <c r="QNM23" s="150"/>
      <c r="QNN23" s="150"/>
      <c r="QNO23" s="150"/>
      <c r="QNP23" s="150"/>
      <c r="QNQ23" s="150"/>
      <c r="QNR23" s="150"/>
      <c r="QNS23" s="150"/>
      <c r="QNT23" s="150"/>
      <c r="QNU23" s="150"/>
      <c r="QNV23" s="150"/>
      <c r="QNW23" s="150"/>
      <c r="QNX23" s="150"/>
      <c r="QNY23" s="150"/>
      <c r="QNZ23" s="150"/>
      <c r="QOA23" s="150"/>
      <c r="QOB23" s="150"/>
      <c r="QOC23" s="150"/>
      <c r="QOD23" s="150"/>
      <c r="QOE23" s="150"/>
      <c r="QOF23" s="150"/>
      <c r="QOG23" s="150"/>
      <c r="QOH23" s="150"/>
      <c r="QOI23" s="150"/>
      <c r="QOJ23" s="150"/>
      <c r="QOK23" s="150"/>
      <c r="QOL23" s="150"/>
      <c r="QOM23" s="150"/>
      <c r="QON23" s="150"/>
      <c r="QOO23" s="150"/>
      <c r="QOP23" s="150"/>
      <c r="QOQ23" s="150"/>
      <c r="QOR23" s="150"/>
      <c r="QOS23" s="150"/>
      <c r="QOT23" s="150"/>
      <c r="QOU23" s="150"/>
      <c r="QOV23" s="150"/>
      <c r="QOW23" s="150"/>
      <c r="QOX23" s="150"/>
      <c r="QOY23" s="150"/>
      <c r="QOZ23" s="150"/>
      <c r="QPA23" s="150"/>
      <c r="QPB23" s="150"/>
      <c r="QPC23" s="150"/>
      <c r="QPD23" s="150"/>
      <c r="QPE23" s="150"/>
      <c r="QPF23" s="150"/>
      <c r="QPG23" s="150"/>
      <c r="QPH23" s="150"/>
      <c r="QPI23" s="150"/>
      <c r="QPJ23" s="150"/>
      <c r="QPK23" s="150"/>
      <c r="QPL23" s="150"/>
      <c r="QPM23" s="150"/>
      <c r="QPN23" s="150"/>
      <c r="QPO23" s="150"/>
      <c r="QPP23" s="150"/>
      <c r="QPQ23" s="150"/>
      <c r="QPR23" s="150"/>
      <c r="QPS23" s="150"/>
      <c r="QPT23" s="150"/>
      <c r="QPU23" s="150"/>
      <c r="QPV23" s="150"/>
      <c r="QPW23" s="150"/>
      <c r="QPX23" s="150"/>
      <c r="QPY23" s="150"/>
      <c r="QPZ23" s="150"/>
      <c r="QQA23" s="150"/>
      <c r="QQB23" s="150"/>
      <c r="QQC23" s="150"/>
      <c r="QQD23" s="150"/>
      <c r="QQE23" s="150"/>
      <c r="QQF23" s="150"/>
      <c r="QQG23" s="150"/>
      <c r="QQH23" s="150"/>
      <c r="QQI23" s="150"/>
      <c r="QQJ23" s="150"/>
      <c r="QQK23" s="150"/>
      <c r="QQL23" s="150"/>
      <c r="QQM23" s="150"/>
      <c r="QQN23" s="150"/>
      <c r="QQO23" s="150"/>
      <c r="QQP23" s="150"/>
      <c r="QQQ23" s="150"/>
      <c r="QQR23" s="150"/>
      <c r="QQS23" s="150"/>
      <c r="QQT23" s="150"/>
      <c r="QQU23" s="150"/>
      <c r="QQV23" s="150"/>
      <c r="QQW23" s="150"/>
      <c r="QQX23" s="150"/>
      <c r="QQY23" s="150"/>
      <c r="QQZ23" s="150"/>
      <c r="QRA23" s="150"/>
      <c r="QRB23" s="150"/>
      <c r="QRC23" s="150"/>
      <c r="QRD23" s="150"/>
      <c r="QRE23" s="150"/>
      <c r="QRF23" s="150"/>
      <c r="QRG23" s="150"/>
      <c r="QRH23" s="150"/>
      <c r="QRI23" s="150"/>
      <c r="QRJ23" s="150"/>
      <c r="QRK23" s="150"/>
      <c r="QRL23" s="150"/>
      <c r="QRM23" s="150"/>
      <c r="QRN23" s="150"/>
      <c r="QRO23" s="150"/>
      <c r="QRP23" s="150"/>
      <c r="QRQ23" s="150"/>
      <c r="QRR23" s="150"/>
      <c r="QRS23" s="150"/>
      <c r="QRT23" s="150"/>
      <c r="QRU23" s="150"/>
      <c r="QRV23" s="150"/>
      <c r="QRW23" s="150"/>
      <c r="QRX23" s="150"/>
      <c r="QRY23" s="150"/>
      <c r="QRZ23" s="150"/>
      <c r="QSA23" s="150"/>
      <c r="QSB23" s="150"/>
      <c r="QSC23" s="150"/>
      <c r="QSD23" s="150"/>
      <c r="QSE23" s="150"/>
      <c r="QSF23" s="150"/>
      <c r="QSG23" s="150"/>
      <c r="QSH23" s="150"/>
      <c r="QSI23" s="150"/>
      <c r="QSJ23" s="150"/>
      <c r="QSK23" s="150"/>
      <c r="QSL23" s="150"/>
      <c r="QSM23" s="150"/>
      <c r="QSN23" s="150"/>
      <c r="QSO23" s="150"/>
      <c r="QSP23" s="150"/>
      <c r="QSQ23" s="150"/>
      <c r="QSR23" s="150"/>
      <c r="QSS23" s="150"/>
      <c r="QST23" s="150"/>
      <c r="QSU23" s="150"/>
      <c r="QSV23" s="150"/>
      <c r="QSW23" s="150"/>
      <c r="QSX23" s="150"/>
      <c r="QSY23" s="150"/>
      <c r="QSZ23" s="150"/>
      <c r="QTA23" s="150"/>
      <c r="QTB23" s="150"/>
      <c r="QTC23" s="150"/>
      <c r="QTD23" s="150"/>
      <c r="QTE23" s="150"/>
      <c r="QTF23" s="150"/>
      <c r="QTG23" s="150"/>
      <c r="QTH23" s="150"/>
      <c r="QTI23" s="150"/>
      <c r="QTJ23" s="150"/>
      <c r="QTK23" s="150"/>
      <c r="QTL23" s="150"/>
      <c r="QTM23" s="150"/>
      <c r="QTN23" s="150"/>
      <c r="QTO23" s="150"/>
      <c r="QTP23" s="150"/>
      <c r="QTQ23" s="150"/>
      <c r="QTR23" s="150"/>
      <c r="QTS23" s="150"/>
      <c r="QTT23" s="150"/>
      <c r="QTU23" s="150"/>
      <c r="QTV23" s="150"/>
      <c r="QTW23" s="150"/>
      <c r="QTX23" s="150"/>
      <c r="QTY23" s="150"/>
      <c r="QTZ23" s="150"/>
      <c r="QUA23" s="150"/>
      <c r="QUB23" s="150"/>
      <c r="QUC23" s="150"/>
      <c r="QUD23" s="150"/>
      <c r="QUE23" s="150"/>
      <c r="QUF23" s="150"/>
      <c r="QUG23" s="150"/>
      <c r="QUH23" s="150"/>
      <c r="QUI23" s="150"/>
      <c r="QUJ23" s="150"/>
      <c r="QUK23" s="150"/>
      <c r="QUL23" s="150"/>
      <c r="QUM23" s="150"/>
      <c r="QUN23" s="150"/>
      <c r="QUO23" s="150"/>
      <c r="QUP23" s="150"/>
      <c r="QUQ23" s="150"/>
      <c r="QUR23" s="150"/>
      <c r="QUS23" s="150"/>
      <c r="QUT23" s="150"/>
      <c r="QUU23" s="150"/>
      <c r="QUV23" s="150"/>
      <c r="QUW23" s="150"/>
      <c r="QUX23" s="150"/>
      <c r="QUY23" s="150"/>
      <c r="QUZ23" s="150"/>
      <c r="QVA23" s="150"/>
      <c r="QVB23" s="150"/>
      <c r="QVC23" s="150"/>
      <c r="QVD23" s="150"/>
      <c r="QVE23" s="150"/>
      <c r="QVF23" s="150"/>
      <c r="QVG23" s="150"/>
      <c r="QVH23" s="150"/>
      <c r="QVI23" s="150"/>
      <c r="QVJ23" s="150"/>
      <c r="QVK23" s="150"/>
      <c r="QVL23" s="150"/>
      <c r="QVM23" s="150"/>
      <c r="QVN23" s="150"/>
      <c r="QVO23" s="150"/>
      <c r="QVP23" s="150"/>
      <c r="QVQ23" s="150"/>
      <c r="QVR23" s="150"/>
      <c r="QVS23" s="150"/>
      <c r="QVT23" s="150"/>
      <c r="QVU23" s="150"/>
      <c r="QVV23" s="150"/>
      <c r="QVW23" s="150"/>
      <c r="QVX23" s="150"/>
      <c r="QVY23" s="150"/>
      <c r="QVZ23" s="150"/>
      <c r="QWA23" s="150"/>
      <c r="QWB23" s="150"/>
      <c r="QWC23" s="150"/>
      <c r="QWD23" s="150"/>
      <c r="QWE23" s="150"/>
      <c r="QWF23" s="150"/>
      <c r="QWG23" s="150"/>
      <c r="QWH23" s="150"/>
      <c r="QWI23" s="150"/>
      <c r="QWJ23" s="150"/>
      <c r="QWK23" s="150"/>
      <c r="QWL23" s="150"/>
      <c r="QWM23" s="150"/>
      <c r="QWN23" s="150"/>
      <c r="QWO23" s="150"/>
      <c r="QWP23" s="150"/>
      <c r="QWQ23" s="150"/>
      <c r="QWR23" s="150"/>
      <c r="QWS23" s="150"/>
      <c r="QWT23" s="150"/>
      <c r="QWU23" s="150"/>
      <c r="QWV23" s="150"/>
      <c r="QWW23" s="150"/>
      <c r="QWX23" s="150"/>
      <c r="QWY23" s="150"/>
      <c r="QWZ23" s="150"/>
      <c r="QXA23" s="150"/>
      <c r="QXB23" s="150"/>
      <c r="QXC23" s="150"/>
      <c r="QXD23" s="150"/>
      <c r="QXE23" s="150"/>
      <c r="QXF23" s="150"/>
      <c r="QXG23" s="150"/>
      <c r="QXH23" s="150"/>
      <c r="QXI23" s="150"/>
      <c r="QXJ23" s="150"/>
      <c r="QXK23" s="150"/>
      <c r="QXL23" s="150"/>
      <c r="QXM23" s="150"/>
      <c r="QXN23" s="150"/>
      <c r="QXO23" s="150"/>
      <c r="QXP23" s="150"/>
      <c r="QXQ23" s="150"/>
      <c r="QXR23" s="150"/>
      <c r="QXS23" s="150"/>
      <c r="QXT23" s="150"/>
      <c r="QXU23" s="150"/>
      <c r="QXV23" s="150"/>
      <c r="QXW23" s="150"/>
      <c r="QXX23" s="150"/>
      <c r="QXY23" s="150"/>
      <c r="QXZ23" s="150"/>
      <c r="QYA23" s="150"/>
      <c r="QYB23" s="150"/>
      <c r="QYC23" s="150"/>
      <c r="QYD23" s="150"/>
      <c r="QYE23" s="150"/>
      <c r="QYF23" s="150"/>
      <c r="QYG23" s="150"/>
      <c r="QYH23" s="150"/>
      <c r="QYI23" s="150"/>
      <c r="QYJ23" s="150"/>
      <c r="QYK23" s="150"/>
      <c r="QYL23" s="150"/>
      <c r="QYM23" s="150"/>
      <c r="QYN23" s="150"/>
      <c r="QYO23" s="150"/>
      <c r="QYP23" s="150"/>
      <c r="QYQ23" s="150"/>
      <c r="QYR23" s="150"/>
      <c r="QYS23" s="150"/>
      <c r="QYT23" s="150"/>
      <c r="QYU23" s="150"/>
      <c r="QYV23" s="150"/>
      <c r="QYW23" s="150"/>
      <c r="QYX23" s="150"/>
      <c r="QYY23" s="150"/>
      <c r="QYZ23" s="150"/>
      <c r="QZA23" s="150"/>
      <c r="QZB23" s="150"/>
      <c r="QZC23" s="150"/>
      <c r="QZD23" s="150"/>
      <c r="QZE23" s="150"/>
      <c r="QZF23" s="150"/>
      <c r="QZG23" s="150"/>
      <c r="QZH23" s="150"/>
      <c r="QZI23" s="150"/>
      <c r="QZJ23" s="150"/>
      <c r="QZK23" s="150"/>
      <c r="QZL23" s="150"/>
      <c r="QZM23" s="150"/>
      <c r="QZN23" s="150"/>
      <c r="QZO23" s="150"/>
      <c r="QZP23" s="150"/>
      <c r="QZQ23" s="150"/>
      <c r="QZR23" s="150"/>
      <c r="QZS23" s="150"/>
      <c r="QZT23" s="150"/>
      <c r="QZU23" s="150"/>
      <c r="QZV23" s="150"/>
      <c r="QZW23" s="150"/>
      <c r="QZX23" s="150"/>
      <c r="QZY23" s="150"/>
      <c r="QZZ23" s="150"/>
      <c r="RAA23" s="150"/>
      <c r="RAB23" s="150"/>
      <c r="RAC23" s="150"/>
      <c r="RAD23" s="150"/>
      <c r="RAE23" s="150"/>
      <c r="RAF23" s="150"/>
      <c r="RAG23" s="150"/>
      <c r="RAH23" s="150"/>
      <c r="RAI23" s="150"/>
      <c r="RAJ23" s="150"/>
      <c r="RAK23" s="150"/>
      <c r="RAL23" s="150"/>
      <c r="RAM23" s="150"/>
      <c r="RAN23" s="150"/>
      <c r="RAO23" s="150"/>
      <c r="RAP23" s="150"/>
      <c r="RAQ23" s="150"/>
      <c r="RAR23" s="150"/>
      <c r="RAS23" s="150"/>
      <c r="RAT23" s="150"/>
      <c r="RAU23" s="150"/>
      <c r="RAV23" s="150"/>
      <c r="RAW23" s="150"/>
      <c r="RAX23" s="150"/>
      <c r="RAY23" s="150"/>
      <c r="RAZ23" s="150"/>
      <c r="RBA23" s="150"/>
      <c r="RBB23" s="150"/>
      <c r="RBC23" s="150"/>
      <c r="RBD23" s="150"/>
      <c r="RBE23" s="150"/>
      <c r="RBF23" s="150"/>
      <c r="RBG23" s="150"/>
      <c r="RBH23" s="150"/>
      <c r="RBI23" s="150"/>
      <c r="RBJ23" s="150"/>
      <c r="RBK23" s="150"/>
      <c r="RBL23" s="150"/>
      <c r="RBM23" s="150"/>
      <c r="RBN23" s="150"/>
      <c r="RBO23" s="150"/>
      <c r="RBP23" s="150"/>
      <c r="RBQ23" s="150"/>
      <c r="RBR23" s="150"/>
      <c r="RBS23" s="150"/>
      <c r="RBT23" s="150"/>
      <c r="RBU23" s="150"/>
      <c r="RBV23" s="150"/>
      <c r="RBW23" s="150"/>
      <c r="RBX23" s="150"/>
      <c r="RBY23" s="150"/>
      <c r="RBZ23" s="150"/>
      <c r="RCA23" s="150"/>
      <c r="RCB23" s="150"/>
      <c r="RCC23" s="150"/>
      <c r="RCD23" s="150"/>
      <c r="RCE23" s="150"/>
      <c r="RCF23" s="150"/>
      <c r="RCG23" s="150"/>
      <c r="RCH23" s="150"/>
      <c r="RCI23" s="150"/>
      <c r="RCJ23" s="150"/>
      <c r="RCK23" s="150"/>
      <c r="RCL23" s="150"/>
      <c r="RCM23" s="150"/>
      <c r="RCN23" s="150"/>
      <c r="RCO23" s="150"/>
      <c r="RCP23" s="150"/>
      <c r="RCQ23" s="150"/>
      <c r="RCR23" s="150"/>
      <c r="RCS23" s="150"/>
      <c r="RCT23" s="150"/>
      <c r="RCU23" s="150"/>
      <c r="RCV23" s="150"/>
      <c r="RCW23" s="150"/>
      <c r="RCX23" s="150"/>
      <c r="RCY23" s="150"/>
      <c r="RCZ23" s="150"/>
      <c r="RDA23" s="150"/>
      <c r="RDB23" s="150"/>
      <c r="RDC23" s="150"/>
      <c r="RDD23" s="150"/>
      <c r="RDE23" s="150"/>
      <c r="RDF23" s="150"/>
      <c r="RDG23" s="150"/>
      <c r="RDH23" s="150"/>
      <c r="RDI23" s="150"/>
      <c r="RDJ23" s="150"/>
      <c r="RDK23" s="150"/>
      <c r="RDL23" s="150"/>
      <c r="RDM23" s="150"/>
      <c r="RDN23" s="150"/>
      <c r="RDO23" s="150"/>
      <c r="RDP23" s="150"/>
      <c r="RDQ23" s="150"/>
      <c r="RDR23" s="150"/>
      <c r="RDS23" s="150"/>
      <c r="RDT23" s="150"/>
      <c r="RDU23" s="150"/>
      <c r="RDV23" s="150"/>
      <c r="RDW23" s="150"/>
      <c r="RDX23" s="150"/>
      <c r="RDY23" s="150"/>
      <c r="RDZ23" s="150"/>
      <c r="REA23" s="150"/>
      <c r="REB23" s="150"/>
      <c r="REC23" s="150"/>
      <c r="RED23" s="150"/>
      <c r="REE23" s="150"/>
      <c r="REF23" s="150"/>
      <c r="REG23" s="150"/>
      <c r="REH23" s="150"/>
      <c r="REI23" s="150"/>
      <c r="REJ23" s="150"/>
      <c r="REK23" s="150"/>
      <c r="REL23" s="150"/>
      <c r="REM23" s="150"/>
      <c r="REN23" s="150"/>
      <c r="REO23" s="150"/>
      <c r="REP23" s="150"/>
      <c r="REQ23" s="150"/>
      <c r="RER23" s="150"/>
      <c r="RES23" s="150"/>
      <c r="RET23" s="150"/>
      <c r="REU23" s="150"/>
      <c r="REV23" s="150"/>
      <c r="REW23" s="150"/>
      <c r="REX23" s="150"/>
      <c r="REY23" s="150"/>
      <c r="REZ23" s="150"/>
      <c r="RFA23" s="150"/>
      <c r="RFB23" s="150"/>
      <c r="RFC23" s="150"/>
      <c r="RFD23" s="150"/>
      <c r="RFE23" s="150"/>
      <c r="RFF23" s="150"/>
      <c r="RFG23" s="150"/>
      <c r="RFH23" s="150"/>
      <c r="RFI23" s="150"/>
      <c r="RFJ23" s="150"/>
      <c r="RFK23" s="150"/>
      <c r="RFL23" s="150"/>
      <c r="RFM23" s="150"/>
      <c r="RFN23" s="150"/>
      <c r="RFO23" s="150"/>
      <c r="RFP23" s="150"/>
      <c r="RFQ23" s="150"/>
      <c r="RFR23" s="150"/>
      <c r="RFS23" s="150"/>
      <c r="RFT23" s="150"/>
      <c r="RFU23" s="150"/>
      <c r="RFV23" s="150"/>
      <c r="RFW23" s="150"/>
      <c r="RFX23" s="150"/>
      <c r="RFY23" s="150"/>
      <c r="RFZ23" s="150"/>
      <c r="RGA23" s="150"/>
      <c r="RGB23" s="150"/>
      <c r="RGC23" s="150"/>
      <c r="RGD23" s="150"/>
      <c r="RGE23" s="150"/>
      <c r="RGF23" s="150"/>
      <c r="RGG23" s="150"/>
      <c r="RGH23" s="150"/>
      <c r="RGI23" s="150"/>
      <c r="RGJ23" s="150"/>
      <c r="RGK23" s="150"/>
      <c r="RGL23" s="150"/>
      <c r="RGM23" s="150"/>
      <c r="RGN23" s="150"/>
      <c r="RGO23" s="150"/>
      <c r="RGP23" s="150"/>
      <c r="RGQ23" s="150"/>
      <c r="RGR23" s="150"/>
      <c r="RGS23" s="150"/>
      <c r="RGT23" s="150"/>
      <c r="RGU23" s="150"/>
      <c r="RGV23" s="150"/>
      <c r="RGW23" s="150"/>
      <c r="RGX23" s="150"/>
      <c r="RGY23" s="150"/>
      <c r="RGZ23" s="150"/>
      <c r="RHA23" s="150"/>
      <c r="RHB23" s="150"/>
      <c r="RHC23" s="150"/>
      <c r="RHD23" s="150"/>
      <c r="RHE23" s="150"/>
      <c r="RHF23" s="150"/>
      <c r="RHG23" s="150"/>
      <c r="RHH23" s="150"/>
      <c r="RHI23" s="150"/>
      <c r="RHJ23" s="150"/>
      <c r="RHK23" s="150"/>
      <c r="RHL23" s="150"/>
      <c r="RHM23" s="150"/>
      <c r="RHN23" s="150"/>
      <c r="RHO23" s="150"/>
      <c r="RHP23" s="150"/>
      <c r="RHQ23" s="150"/>
      <c r="RHR23" s="150"/>
      <c r="RHS23" s="150"/>
      <c r="RHT23" s="150"/>
      <c r="RHU23" s="150"/>
      <c r="RHV23" s="150"/>
      <c r="RHW23" s="150"/>
      <c r="RHX23" s="150"/>
      <c r="RHY23" s="150"/>
      <c r="RHZ23" s="150"/>
      <c r="RIA23" s="150"/>
      <c r="RIB23" s="150"/>
      <c r="RIC23" s="150"/>
      <c r="RID23" s="150"/>
      <c r="RIE23" s="150"/>
      <c r="RIF23" s="150"/>
      <c r="RIG23" s="150"/>
      <c r="RIH23" s="150"/>
      <c r="RII23" s="150"/>
      <c r="RIJ23" s="150"/>
      <c r="RIK23" s="150"/>
      <c r="RIL23" s="150"/>
      <c r="RIM23" s="150"/>
      <c r="RIN23" s="150"/>
      <c r="RIO23" s="150"/>
      <c r="RIP23" s="150"/>
      <c r="RIQ23" s="150"/>
      <c r="RIR23" s="150"/>
      <c r="RIS23" s="150"/>
      <c r="RIT23" s="150"/>
      <c r="RIU23" s="150"/>
      <c r="RIV23" s="150"/>
      <c r="RIW23" s="150"/>
      <c r="RIX23" s="150"/>
      <c r="RIY23" s="150"/>
      <c r="RIZ23" s="150"/>
      <c r="RJA23" s="150"/>
      <c r="RJB23" s="150"/>
      <c r="RJC23" s="150"/>
      <c r="RJD23" s="150"/>
      <c r="RJE23" s="150"/>
      <c r="RJF23" s="150"/>
      <c r="RJG23" s="150"/>
      <c r="RJH23" s="150"/>
      <c r="RJI23" s="150"/>
      <c r="RJJ23" s="150"/>
      <c r="RJK23" s="150"/>
      <c r="RJL23" s="150"/>
      <c r="RJM23" s="150"/>
      <c r="RJN23" s="150"/>
      <c r="RJO23" s="150"/>
      <c r="RJP23" s="150"/>
      <c r="RJQ23" s="150"/>
      <c r="RJR23" s="150"/>
      <c r="RJS23" s="150"/>
      <c r="RJT23" s="150"/>
      <c r="RJU23" s="150"/>
      <c r="RJV23" s="150"/>
      <c r="RJW23" s="150"/>
      <c r="RJX23" s="150"/>
      <c r="RJY23" s="150"/>
      <c r="RJZ23" s="150"/>
      <c r="RKA23" s="150"/>
      <c r="RKB23" s="150"/>
      <c r="RKC23" s="150"/>
      <c r="RKD23" s="150"/>
      <c r="RKE23" s="150"/>
      <c r="RKF23" s="150"/>
      <c r="RKG23" s="150"/>
      <c r="RKH23" s="150"/>
      <c r="RKI23" s="150"/>
      <c r="RKJ23" s="150"/>
      <c r="RKK23" s="150"/>
      <c r="RKL23" s="150"/>
      <c r="RKM23" s="150"/>
      <c r="RKN23" s="150"/>
      <c r="RKO23" s="150"/>
      <c r="RKP23" s="150"/>
      <c r="RKQ23" s="150"/>
      <c r="RKR23" s="150"/>
      <c r="RKS23" s="150"/>
      <c r="RKT23" s="150"/>
      <c r="RKU23" s="150"/>
      <c r="RKV23" s="150"/>
      <c r="RKW23" s="150"/>
      <c r="RKX23" s="150"/>
      <c r="RKY23" s="150"/>
      <c r="RKZ23" s="150"/>
      <c r="RLA23" s="150"/>
      <c r="RLB23" s="150"/>
      <c r="RLC23" s="150"/>
      <c r="RLD23" s="150"/>
      <c r="RLE23" s="150"/>
      <c r="RLF23" s="150"/>
      <c r="RLG23" s="150"/>
      <c r="RLH23" s="150"/>
      <c r="RLI23" s="150"/>
      <c r="RLJ23" s="150"/>
      <c r="RLK23" s="150"/>
      <c r="RLL23" s="150"/>
      <c r="RLM23" s="150"/>
      <c r="RLN23" s="150"/>
      <c r="RLO23" s="150"/>
      <c r="RLP23" s="150"/>
      <c r="RLQ23" s="150"/>
      <c r="RLR23" s="150"/>
      <c r="RLS23" s="150"/>
      <c r="RLT23" s="150"/>
      <c r="RLU23" s="150"/>
      <c r="RLV23" s="150"/>
      <c r="RLW23" s="150"/>
      <c r="RLX23" s="150"/>
      <c r="RLY23" s="150"/>
      <c r="RLZ23" s="150"/>
      <c r="RMA23" s="150"/>
      <c r="RMB23" s="150"/>
      <c r="RMC23" s="150"/>
      <c r="RMD23" s="150"/>
      <c r="RME23" s="150"/>
      <c r="RMF23" s="150"/>
      <c r="RMG23" s="150"/>
      <c r="RMH23" s="150"/>
      <c r="RMI23" s="150"/>
      <c r="RMJ23" s="150"/>
      <c r="RMK23" s="150"/>
      <c r="RML23" s="150"/>
      <c r="RMM23" s="150"/>
      <c r="RMN23" s="150"/>
      <c r="RMO23" s="150"/>
      <c r="RMP23" s="150"/>
      <c r="RMQ23" s="150"/>
      <c r="RMR23" s="150"/>
      <c r="RMS23" s="150"/>
      <c r="RMT23" s="150"/>
      <c r="RMU23" s="150"/>
      <c r="RMV23" s="150"/>
      <c r="RMW23" s="150"/>
      <c r="RMX23" s="150"/>
      <c r="RMY23" s="150"/>
      <c r="RMZ23" s="150"/>
      <c r="RNA23" s="150"/>
      <c r="RNB23" s="150"/>
      <c r="RNC23" s="150"/>
      <c r="RND23" s="150"/>
      <c r="RNE23" s="150"/>
      <c r="RNF23" s="150"/>
      <c r="RNG23" s="150"/>
      <c r="RNH23" s="150"/>
      <c r="RNI23" s="150"/>
      <c r="RNJ23" s="150"/>
      <c r="RNK23" s="150"/>
      <c r="RNL23" s="150"/>
      <c r="RNM23" s="150"/>
      <c r="RNN23" s="150"/>
      <c r="RNO23" s="150"/>
      <c r="RNP23" s="150"/>
      <c r="RNQ23" s="150"/>
      <c r="RNR23" s="150"/>
      <c r="RNS23" s="150"/>
      <c r="RNT23" s="150"/>
      <c r="RNU23" s="150"/>
      <c r="RNV23" s="150"/>
      <c r="RNW23" s="150"/>
      <c r="RNX23" s="150"/>
      <c r="RNY23" s="150"/>
      <c r="RNZ23" s="150"/>
      <c r="ROA23" s="150"/>
      <c r="ROB23" s="150"/>
      <c r="ROC23" s="150"/>
      <c r="ROD23" s="150"/>
      <c r="ROE23" s="150"/>
      <c r="ROF23" s="150"/>
      <c r="ROG23" s="150"/>
      <c r="ROH23" s="150"/>
      <c r="ROI23" s="150"/>
      <c r="ROJ23" s="150"/>
      <c r="ROK23" s="150"/>
      <c r="ROL23" s="150"/>
      <c r="ROM23" s="150"/>
      <c r="RON23" s="150"/>
      <c r="ROO23" s="150"/>
      <c r="ROP23" s="150"/>
      <c r="ROQ23" s="150"/>
      <c r="ROR23" s="150"/>
      <c r="ROS23" s="150"/>
      <c r="ROT23" s="150"/>
      <c r="ROU23" s="150"/>
      <c r="ROV23" s="150"/>
      <c r="ROW23" s="150"/>
      <c r="ROX23" s="150"/>
      <c r="ROY23" s="150"/>
      <c r="ROZ23" s="150"/>
      <c r="RPA23" s="150"/>
      <c r="RPB23" s="150"/>
      <c r="RPC23" s="150"/>
      <c r="RPD23" s="150"/>
      <c r="RPE23" s="150"/>
      <c r="RPF23" s="150"/>
      <c r="RPG23" s="150"/>
      <c r="RPH23" s="150"/>
      <c r="RPI23" s="150"/>
      <c r="RPJ23" s="150"/>
      <c r="RPK23" s="150"/>
      <c r="RPL23" s="150"/>
      <c r="RPM23" s="150"/>
      <c r="RPN23" s="150"/>
      <c r="RPO23" s="150"/>
      <c r="RPP23" s="150"/>
      <c r="RPQ23" s="150"/>
      <c r="RPR23" s="150"/>
      <c r="RPS23" s="150"/>
      <c r="RPT23" s="150"/>
      <c r="RPU23" s="150"/>
      <c r="RPV23" s="150"/>
      <c r="RPW23" s="150"/>
      <c r="RPX23" s="150"/>
      <c r="RPY23" s="150"/>
      <c r="RPZ23" s="150"/>
      <c r="RQA23" s="150"/>
      <c r="RQB23" s="150"/>
      <c r="RQC23" s="150"/>
      <c r="RQD23" s="150"/>
      <c r="RQE23" s="150"/>
      <c r="RQF23" s="150"/>
      <c r="RQG23" s="150"/>
      <c r="RQH23" s="150"/>
      <c r="RQI23" s="150"/>
      <c r="RQJ23" s="150"/>
      <c r="RQK23" s="150"/>
      <c r="RQL23" s="150"/>
      <c r="RQM23" s="150"/>
      <c r="RQN23" s="150"/>
      <c r="RQO23" s="150"/>
      <c r="RQP23" s="150"/>
      <c r="RQQ23" s="150"/>
      <c r="RQR23" s="150"/>
      <c r="RQS23" s="150"/>
      <c r="RQT23" s="150"/>
      <c r="RQU23" s="150"/>
      <c r="RQV23" s="150"/>
      <c r="RQW23" s="150"/>
      <c r="RQX23" s="150"/>
      <c r="RQY23" s="150"/>
      <c r="RQZ23" s="150"/>
      <c r="RRA23" s="150"/>
      <c r="RRB23" s="150"/>
      <c r="RRC23" s="150"/>
      <c r="RRD23" s="150"/>
      <c r="RRE23" s="150"/>
      <c r="RRF23" s="150"/>
      <c r="RRG23" s="150"/>
      <c r="RRH23" s="150"/>
      <c r="RRI23" s="150"/>
      <c r="RRJ23" s="150"/>
      <c r="RRK23" s="150"/>
      <c r="RRL23" s="150"/>
      <c r="RRM23" s="150"/>
      <c r="RRN23" s="150"/>
      <c r="RRO23" s="150"/>
      <c r="RRP23" s="150"/>
      <c r="RRQ23" s="150"/>
      <c r="RRR23" s="150"/>
      <c r="RRS23" s="150"/>
      <c r="RRT23" s="150"/>
      <c r="RRU23" s="150"/>
      <c r="RRV23" s="150"/>
      <c r="RRW23" s="150"/>
      <c r="RRX23" s="150"/>
      <c r="RRY23" s="150"/>
      <c r="RRZ23" s="150"/>
      <c r="RSA23" s="150"/>
      <c r="RSB23" s="150"/>
      <c r="RSC23" s="150"/>
      <c r="RSD23" s="150"/>
      <c r="RSE23" s="150"/>
      <c r="RSF23" s="150"/>
      <c r="RSG23" s="150"/>
      <c r="RSH23" s="150"/>
      <c r="RSI23" s="150"/>
      <c r="RSJ23" s="150"/>
      <c r="RSK23" s="150"/>
      <c r="RSL23" s="150"/>
      <c r="RSM23" s="150"/>
      <c r="RSN23" s="150"/>
      <c r="RSO23" s="150"/>
      <c r="RSP23" s="150"/>
      <c r="RSQ23" s="150"/>
      <c r="RSR23" s="150"/>
      <c r="RSS23" s="150"/>
      <c r="RST23" s="150"/>
      <c r="RSU23" s="150"/>
      <c r="RSV23" s="150"/>
      <c r="RSW23" s="150"/>
      <c r="RSX23" s="150"/>
      <c r="RSY23" s="150"/>
      <c r="RSZ23" s="150"/>
      <c r="RTA23" s="150"/>
      <c r="RTB23" s="150"/>
      <c r="RTC23" s="150"/>
      <c r="RTD23" s="150"/>
      <c r="RTE23" s="150"/>
      <c r="RTF23" s="150"/>
      <c r="RTG23" s="150"/>
      <c r="RTH23" s="150"/>
      <c r="RTI23" s="150"/>
      <c r="RTJ23" s="150"/>
      <c r="RTK23" s="150"/>
      <c r="RTL23" s="150"/>
      <c r="RTM23" s="150"/>
      <c r="RTN23" s="150"/>
      <c r="RTO23" s="150"/>
      <c r="RTP23" s="150"/>
      <c r="RTQ23" s="150"/>
      <c r="RTR23" s="150"/>
      <c r="RTS23" s="150"/>
      <c r="RTT23" s="150"/>
      <c r="RTU23" s="150"/>
      <c r="RTV23" s="150"/>
      <c r="RTW23" s="150"/>
      <c r="RTX23" s="150"/>
      <c r="RTY23" s="150"/>
      <c r="RTZ23" s="150"/>
      <c r="RUA23" s="150"/>
      <c r="RUB23" s="150"/>
      <c r="RUC23" s="150"/>
      <c r="RUD23" s="150"/>
      <c r="RUE23" s="150"/>
      <c r="RUF23" s="150"/>
      <c r="RUG23" s="150"/>
      <c r="RUH23" s="150"/>
      <c r="RUI23" s="150"/>
      <c r="RUJ23" s="150"/>
      <c r="RUK23" s="150"/>
      <c r="RUL23" s="150"/>
      <c r="RUM23" s="150"/>
      <c r="RUN23" s="150"/>
      <c r="RUO23" s="150"/>
      <c r="RUP23" s="150"/>
      <c r="RUQ23" s="150"/>
      <c r="RUR23" s="150"/>
      <c r="RUS23" s="150"/>
      <c r="RUT23" s="150"/>
      <c r="RUU23" s="150"/>
      <c r="RUV23" s="150"/>
      <c r="RUW23" s="150"/>
      <c r="RUX23" s="150"/>
      <c r="RUY23" s="150"/>
      <c r="RUZ23" s="150"/>
      <c r="RVA23" s="150"/>
      <c r="RVB23" s="150"/>
      <c r="RVC23" s="150"/>
      <c r="RVD23" s="150"/>
      <c r="RVE23" s="150"/>
      <c r="RVF23" s="150"/>
      <c r="RVG23" s="150"/>
      <c r="RVH23" s="150"/>
      <c r="RVI23" s="150"/>
      <c r="RVJ23" s="150"/>
      <c r="RVK23" s="150"/>
      <c r="RVL23" s="150"/>
      <c r="RVM23" s="150"/>
      <c r="RVN23" s="150"/>
      <c r="RVO23" s="150"/>
      <c r="RVP23" s="150"/>
      <c r="RVQ23" s="150"/>
      <c r="RVR23" s="150"/>
      <c r="RVS23" s="150"/>
      <c r="RVT23" s="150"/>
      <c r="RVU23" s="150"/>
      <c r="RVV23" s="150"/>
      <c r="RVW23" s="150"/>
      <c r="RVX23" s="150"/>
      <c r="RVY23" s="150"/>
      <c r="RVZ23" s="150"/>
      <c r="RWA23" s="150"/>
      <c r="RWB23" s="150"/>
      <c r="RWC23" s="150"/>
      <c r="RWD23" s="150"/>
      <c r="RWE23" s="150"/>
      <c r="RWF23" s="150"/>
      <c r="RWG23" s="150"/>
      <c r="RWH23" s="150"/>
      <c r="RWI23" s="150"/>
      <c r="RWJ23" s="150"/>
      <c r="RWK23" s="150"/>
      <c r="RWL23" s="150"/>
      <c r="RWM23" s="150"/>
      <c r="RWN23" s="150"/>
      <c r="RWO23" s="150"/>
      <c r="RWP23" s="150"/>
      <c r="RWQ23" s="150"/>
      <c r="RWR23" s="150"/>
      <c r="RWS23" s="150"/>
      <c r="RWT23" s="150"/>
      <c r="RWU23" s="150"/>
      <c r="RWV23" s="150"/>
      <c r="RWW23" s="150"/>
      <c r="RWX23" s="150"/>
      <c r="RWY23" s="150"/>
      <c r="RWZ23" s="150"/>
      <c r="RXA23" s="150"/>
      <c r="RXB23" s="150"/>
      <c r="RXC23" s="150"/>
      <c r="RXD23" s="150"/>
      <c r="RXE23" s="150"/>
      <c r="RXF23" s="150"/>
      <c r="RXG23" s="150"/>
      <c r="RXH23" s="150"/>
      <c r="RXI23" s="150"/>
      <c r="RXJ23" s="150"/>
      <c r="RXK23" s="150"/>
      <c r="RXL23" s="150"/>
      <c r="RXM23" s="150"/>
      <c r="RXN23" s="150"/>
      <c r="RXO23" s="150"/>
      <c r="RXP23" s="150"/>
      <c r="RXQ23" s="150"/>
      <c r="RXR23" s="150"/>
      <c r="RXS23" s="150"/>
      <c r="RXT23" s="150"/>
      <c r="RXU23" s="150"/>
      <c r="RXV23" s="150"/>
      <c r="RXW23" s="150"/>
      <c r="RXX23" s="150"/>
      <c r="RXY23" s="150"/>
      <c r="RXZ23" s="150"/>
      <c r="RYA23" s="150"/>
      <c r="RYB23" s="150"/>
      <c r="RYC23" s="150"/>
      <c r="RYD23" s="150"/>
      <c r="RYE23" s="150"/>
      <c r="RYF23" s="150"/>
      <c r="RYG23" s="150"/>
      <c r="RYH23" s="150"/>
      <c r="RYI23" s="150"/>
      <c r="RYJ23" s="150"/>
      <c r="RYK23" s="150"/>
      <c r="RYL23" s="150"/>
      <c r="RYM23" s="150"/>
      <c r="RYN23" s="150"/>
      <c r="RYO23" s="150"/>
      <c r="RYP23" s="150"/>
      <c r="RYQ23" s="150"/>
      <c r="RYR23" s="150"/>
      <c r="RYS23" s="150"/>
      <c r="RYT23" s="150"/>
      <c r="RYU23" s="150"/>
      <c r="RYV23" s="150"/>
      <c r="RYW23" s="150"/>
      <c r="RYX23" s="150"/>
      <c r="RYY23" s="150"/>
      <c r="RYZ23" s="150"/>
      <c r="RZA23" s="150"/>
      <c r="RZB23" s="150"/>
      <c r="RZC23" s="150"/>
      <c r="RZD23" s="150"/>
      <c r="RZE23" s="150"/>
      <c r="RZF23" s="150"/>
      <c r="RZG23" s="150"/>
      <c r="RZH23" s="150"/>
      <c r="RZI23" s="150"/>
      <c r="RZJ23" s="150"/>
      <c r="RZK23" s="150"/>
      <c r="RZL23" s="150"/>
      <c r="RZM23" s="150"/>
      <c r="RZN23" s="150"/>
      <c r="RZO23" s="150"/>
      <c r="RZP23" s="150"/>
      <c r="RZQ23" s="150"/>
      <c r="RZR23" s="150"/>
      <c r="RZS23" s="150"/>
      <c r="RZT23" s="150"/>
      <c r="RZU23" s="150"/>
      <c r="RZV23" s="150"/>
      <c r="RZW23" s="150"/>
      <c r="RZX23" s="150"/>
      <c r="RZY23" s="150"/>
      <c r="RZZ23" s="150"/>
      <c r="SAA23" s="150"/>
      <c r="SAB23" s="150"/>
      <c r="SAC23" s="150"/>
      <c r="SAD23" s="150"/>
      <c r="SAE23" s="150"/>
      <c r="SAF23" s="150"/>
      <c r="SAG23" s="150"/>
      <c r="SAH23" s="150"/>
      <c r="SAI23" s="150"/>
      <c r="SAJ23" s="150"/>
      <c r="SAK23" s="150"/>
      <c r="SAL23" s="150"/>
      <c r="SAM23" s="150"/>
      <c r="SAN23" s="150"/>
      <c r="SAO23" s="150"/>
      <c r="SAP23" s="150"/>
      <c r="SAQ23" s="150"/>
      <c r="SAR23" s="150"/>
      <c r="SAS23" s="150"/>
      <c r="SAT23" s="150"/>
      <c r="SAU23" s="150"/>
      <c r="SAV23" s="150"/>
      <c r="SAW23" s="150"/>
      <c r="SAX23" s="150"/>
      <c r="SAY23" s="150"/>
      <c r="SAZ23" s="150"/>
      <c r="SBA23" s="150"/>
      <c r="SBB23" s="150"/>
      <c r="SBC23" s="150"/>
      <c r="SBD23" s="150"/>
      <c r="SBE23" s="150"/>
      <c r="SBF23" s="150"/>
      <c r="SBG23" s="150"/>
      <c r="SBH23" s="150"/>
      <c r="SBI23" s="150"/>
      <c r="SBJ23" s="150"/>
      <c r="SBK23" s="150"/>
      <c r="SBL23" s="150"/>
      <c r="SBM23" s="150"/>
      <c r="SBN23" s="150"/>
      <c r="SBO23" s="150"/>
      <c r="SBP23" s="150"/>
      <c r="SBQ23" s="150"/>
      <c r="SBR23" s="150"/>
      <c r="SBS23" s="150"/>
      <c r="SBT23" s="150"/>
      <c r="SBU23" s="150"/>
      <c r="SBV23" s="150"/>
      <c r="SBW23" s="150"/>
      <c r="SBX23" s="150"/>
      <c r="SBY23" s="150"/>
      <c r="SBZ23" s="150"/>
      <c r="SCA23" s="150"/>
      <c r="SCB23" s="150"/>
      <c r="SCC23" s="150"/>
      <c r="SCD23" s="150"/>
      <c r="SCE23" s="150"/>
      <c r="SCF23" s="150"/>
      <c r="SCG23" s="150"/>
      <c r="SCH23" s="150"/>
      <c r="SCI23" s="150"/>
      <c r="SCJ23" s="150"/>
      <c r="SCK23" s="150"/>
      <c r="SCL23" s="150"/>
      <c r="SCM23" s="150"/>
      <c r="SCN23" s="150"/>
      <c r="SCO23" s="150"/>
      <c r="SCP23" s="150"/>
      <c r="SCQ23" s="150"/>
      <c r="SCR23" s="150"/>
      <c r="SCS23" s="150"/>
      <c r="SCT23" s="150"/>
      <c r="SCU23" s="150"/>
      <c r="SCV23" s="150"/>
      <c r="SCW23" s="150"/>
      <c r="SCX23" s="150"/>
      <c r="SCY23" s="150"/>
      <c r="SCZ23" s="150"/>
      <c r="SDA23" s="150"/>
      <c r="SDB23" s="150"/>
      <c r="SDC23" s="150"/>
      <c r="SDD23" s="150"/>
      <c r="SDE23" s="150"/>
      <c r="SDF23" s="150"/>
      <c r="SDG23" s="150"/>
      <c r="SDH23" s="150"/>
      <c r="SDI23" s="150"/>
      <c r="SDJ23" s="150"/>
      <c r="SDK23" s="150"/>
      <c r="SDL23" s="150"/>
      <c r="SDM23" s="150"/>
      <c r="SDN23" s="150"/>
      <c r="SDO23" s="150"/>
      <c r="SDP23" s="150"/>
      <c r="SDQ23" s="150"/>
      <c r="SDR23" s="150"/>
      <c r="SDS23" s="150"/>
      <c r="SDT23" s="150"/>
      <c r="SDU23" s="150"/>
      <c r="SDV23" s="150"/>
      <c r="SDW23" s="150"/>
      <c r="SDX23" s="150"/>
      <c r="SDY23" s="150"/>
      <c r="SDZ23" s="150"/>
      <c r="SEA23" s="150"/>
      <c r="SEB23" s="150"/>
      <c r="SEC23" s="150"/>
      <c r="SED23" s="150"/>
      <c r="SEE23" s="150"/>
      <c r="SEF23" s="150"/>
      <c r="SEG23" s="150"/>
      <c r="SEH23" s="150"/>
      <c r="SEI23" s="150"/>
      <c r="SEJ23" s="150"/>
      <c r="SEK23" s="150"/>
      <c r="SEL23" s="150"/>
      <c r="SEM23" s="150"/>
      <c r="SEN23" s="150"/>
      <c r="SEO23" s="150"/>
      <c r="SEP23" s="150"/>
      <c r="SEQ23" s="150"/>
      <c r="SER23" s="150"/>
      <c r="SES23" s="150"/>
      <c r="SET23" s="150"/>
      <c r="SEU23" s="150"/>
      <c r="SEV23" s="150"/>
      <c r="SEW23" s="150"/>
      <c r="SEX23" s="150"/>
      <c r="SEY23" s="150"/>
      <c r="SEZ23" s="150"/>
      <c r="SFA23" s="150"/>
      <c r="SFB23" s="150"/>
      <c r="SFC23" s="150"/>
      <c r="SFD23" s="150"/>
      <c r="SFE23" s="150"/>
      <c r="SFF23" s="150"/>
      <c r="SFG23" s="150"/>
      <c r="SFH23" s="150"/>
      <c r="SFI23" s="150"/>
      <c r="SFJ23" s="150"/>
      <c r="SFK23" s="150"/>
      <c r="SFL23" s="150"/>
      <c r="SFM23" s="150"/>
      <c r="SFN23" s="150"/>
      <c r="SFO23" s="150"/>
      <c r="SFP23" s="150"/>
      <c r="SFQ23" s="150"/>
      <c r="SFR23" s="150"/>
      <c r="SFS23" s="150"/>
      <c r="SFT23" s="150"/>
      <c r="SFU23" s="150"/>
      <c r="SFV23" s="150"/>
      <c r="SFW23" s="150"/>
      <c r="SFX23" s="150"/>
      <c r="SFY23" s="150"/>
      <c r="SFZ23" s="150"/>
      <c r="SGA23" s="150"/>
      <c r="SGB23" s="150"/>
      <c r="SGC23" s="150"/>
      <c r="SGD23" s="150"/>
      <c r="SGE23" s="150"/>
      <c r="SGF23" s="150"/>
      <c r="SGG23" s="150"/>
      <c r="SGH23" s="150"/>
      <c r="SGI23" s="150"/>
      <c r="SGJ23" s="150"/>
      <c r="SGK23" s="150"/>
      <c r="SGL23" s="150"/>
      <c r="SGM23" s="150"/>
      <c r="SGN23" s="150"/>
      <c r="SGO23" s="150"/>
      <c r="SGP23" s="150"/>
      <c r="SGQ23" s="150"/>
      <c r="SGR23" s="150"/>
      <c r="SGS23" s="150"/>
      <c r="SGT23" s="150"/>
      <c r="SGU23" s="150"/>
      <c r="SGV23" s="150"/>
      <c r="SGW23" s="150"/>
      <c r="SGX23" s="150"/>
      <c r="SGY23" s="150"/>
      <c r="SGZ23" s="150"/>
      <c r="SHA23" s="150"/>
      <c r="SHB23" s="150"/>
      <c r="SHC23" s="150"/>
      <c r="SHD23" s="150"/>
      <c r="SHE23" s="150"/>
      <c r="SHF23" s="150"/>
      <c r="SHG23" s="150"/>
      <c r="SHH23" s="150"/>
      <c r="SHI23" s="150"/>
      <c r="SHJ23" s="150"/>
      <c r="SHK23" s="150"/>
      <c r="SHL23" s="150"/>
      <c r="SHM23" s="150"/>
      <c r="SHN23" s="150"/>
      <c r="SHO23" s="150"/>
      <c r="SHP23" s="150"/>
      <c r="SHQ23" s="150"/>
      <c r="SHR23" s="150"/>
      <c r="SHS23" s="150"/>
      <c r="SHT23" s="150"/>
      <c r="SHU23" s="150"/>
      <c r="SHV23" s="150"/>
      <c r="SHW23" s="150"/>
      <c r="SHX23" s="150"/>
      <c r="SHY23" s="150"/>
      <c r="SHZ23" s="150"/>
      <c r="SIA23" s="150"/>
      <c r="SIB23" s="150"/>
      <c r="SIC23" s="150"/>
      <c r="SID23" s="150"/>
      <c r="SIE23" s="150"/>
      <c r="SIF23" s="150"/>
      <c r="SIG23" s="150"/>
      <c r="SIH23" s="150"/>
      <c r="SII23" s="150"/>
      <c r="SIJ23" s="150"/>
      <c r="SIK23" s="150"/>
      <c r="SIL23" s="150"/>
      <c r="SIM23" s="150"/>
      <c r="SIN23" s="150"/>
      <c r="SIO23" s="150"/>
      <c r="SIP23" s="150"/>
      <c r="SIQ23" s="150"/>
      <c r="SIR23" s="150"/>
      <c r="SIS23" s="150"/>
      <c r="SIT23" s="150"/>
      <c r="SIU23" s="150"/>
      <c r="SIV23" s="150"/>
      <c r="SIW23" s="150"/>
      <c r="SIX23" s="150"/>
      <c r="SIY23" s="150"/>
      <c r="SIZ23" s="150"/>
      <c r="SJA23" s="150"/>
      <c r="SJB23" s="150"/>
      <c r="SJC23" s="150"/>
      <c r="SJD23" s="150"/>
      <c r="SJE23" s="150"/>
      <c r="SJF23" s="150"/>
      <c r="SJG23" s="150"/>
      <c r="SJH23" s="150"/>
      <c r="SJI23" s="150"/>
      <c r="SJJ23" s="150"/>
      <c r="SJK23" s="150"/>
      <c r="SJL23" s="150"/>
      <c r="SJM23" s="150"/>
      <c r="SJN23" s="150"/>
      <c r="SJO23" s="150"/>
      <c r="SJP23" s="150"/>
      <c r="SJQ23" s="150"/>
      <c r="SJR23" s="150"/>
      <c r="SJS23" s="150"/>
      <c r="SJT23" s="150"/>
      <c r="SJU23" s="150"/>
      <c r="SJV23" s="150"/>
      <c r="SJW23" s="150"/>
      <c r="SJX23" s="150"/>
      <c r="SJY23" s="150"/>
      <c r="SJZ23" s="150"/>
      <c r="SKA23" s="150"/>
      <c r="SKB23" s="150"/>
      <c r="SKC23" s="150"/>
      <c r="SKD23" s="150"/>
      <c r="SKE23" s="150"/>
      <c r="SKF23" s="150"/>
      <c r="SKG23" s="150"/>
      <c r="SKH23" s="150"/>
      <c r="SKI23" s="150"/>
      <c r="SKJ23" s="150"/>
      <c r="SKK23" s="150"/>
      <c r="SKL23" s="150"/>
      <c r="SKM23" s="150"/>
      <c r="SKN23" s="150"/>
      <c r="SKO23" s="150"/>
      <c r="SKP23" s="150"/>
      <c r="SKQ23" s="150"/>
      <c r="SKR23" s="150"/>
      <c r="SKS23" s="150"/>
      <c r="SKT23" s="150"/>
      <c r="SKU23" s="150"/>
      <c r="SKV23" s="150"/>
      <c r="SKW23" s="150"/>
      <c r="SKX23" s="150"/>
      <c r="SKY23" s="150"/>
      <c r="SKZ23" s="150"/>
      <c r="SLA23" s="150"/>
      <c r="SLB23" s="150"/>
      <c r="SLC23" s="150"/>
      <c r="SLD23" s="150"/>
      <c r="SLE23" s="150"/>
      <c r="SLF23" s="150"/>
      <c r="SLG23" s="150"/>
      <c r="SLH23" s="150"/>
      <c r="SLI23" s="150"/>
      <c r="SLJ23" s="150"/>
      <c r="SLK23" s="150"/>
      <c r="SLL23" s="150"/>
      <c r="SLM23" s="150"/>
      <c r="SLN23" s="150"/>
      <c r="SLO23" s="150"/>
      <c r="SLP23" s="150"/>
      <c r="SLQ23" s="150"/>
      <c r="SLR23" s="150"/>
      <c r="SLS23" s="150"/>
      <c r="SLT23" s="150"/>
      <c r="SLU23" s="150"/>
      <c r="SLV23" s="150"/>
      <c r="SLW23" s="150"/>
      <c r="SLX23" s="150"/>
      <c r="SLY23" s="150"/>
      <c r="SLZ23" s="150"/>
      <c r="SMA23" s="150"/>
      <c r="SMB23" s="150"/>
      <c r="SMC23" s="150"/>
      <c r="SMD23" s="150"/>
      <c r="SME23" s="150"/>
      <c r="SMF23" s="150"/>
      <c r="SMG23" s="150"/>
      <c r="SMH23" s="150"/>
      <c r="SMI23" s="150"/>
      <c r="SMJ23" s="150"/>
      <c r="SMK23" s="150"/>
      <c r="SML23" s="150"/>
      <c r="SMM23" s="150"/>
      <c r="SMN23" s="150"/>
      <c r="SMO23" s="150"/>
      <c r="SMP23" s="150"/>
      <c r="SMQ23" s="150"/>
      <c r="SMR23" s="150"/>
      <c r="SMS23" s="150"/>
      <c r="SMT23" s="150"/>
      <c r="SMU23" s="150"/>
      <c r="SMV23" s="150"/>
      <c r="SMW23" s="150"/>
      <c r="SMX23" s="150"/>
      <c r="SMY23" s="150"/>
      <c r="SMZ23" s="150"/>
      <c r="SNA23" s="150"/>
      <c r="SNB23" s="150"/>
      <c r="SNC23" s="150"/>
      <c r="SND23" s="150"/>
      <c r="SNE23" s="150"/>
      <c r="SNF23" s="150"/>
      <c r="SNG23" s="150"/>
      <c r="SNH23" s="150"/>
      <c r="SNI23" s="150"/>
      <c r="SNJ23" s="150"/>
      <c r="SNK23" s="150"/>
      <c r="SNL23" s="150"/>
      <c r="SNM23" s="150"/>
      <c r="SNN23" s="150"/>
      <c r="SNO23" s="150"/>
      <c r="SNP23" s="150"/>
      <c r="SNQ23" s="150"/>
      <c r="SNR23" s="150"/>
      <c r="SNS23" s="150"/>
      <c r="SNT23" s="150"/>
      <c r="SNU23" s="150"/>
      <c r="SNV23" s="150"/>
      <c r="SNW23" s="150"/>
      <c r="SNX23" s="150"/>
      <c r="SNY23" s="150"/>
      <c r="SNZ23" s="150"/>
      <c r="SOA23" s="150"/>
      <c r="SOB23" s="150"/>
      <c r="SOC23" s="150"/>
      <c r="SOD23" s="150"/>
      <c r="SOE23" s="150"/>
      <c r="SOF23" s="150"/>
      <c r="SOG23" s="150"/>
      <c r="SOH23" s="150"/>
      <c r="SOI23" s="150"/>
      <c r="SOJ23" s="150"/>
      <c r="SOK23" s="150"/>
      <c r="SOL23" s="150"/>
      <c r="SOM23" s="150"/>
      <c r="SON23" s="150"/>
      <c r="SOO23" s="150"/>
      <c r="SOP23" s="150"/>
      <c r="SOQ23" s="150"/>
      <c r="SOR23" s="150"/>
      <c r="SOS23" s="150"/>
      <c r="SOT23" s="150"/>
      <c r="SOU23" s="150"/>
      <c r="SOV23" s="150"/>
      <c r="SOW23" s="150"/>
      <c r="SOX23" s="150"/>
      <c r="SOY23" s="150"/>
      <c r="SOZ23" s="150"/>
      <c r="SPA23" s="150"/>
      <c r="SPB23" s="150"/>
      <c r="SPC23" s="150"/>
      <c r="SPD23" s="150"/>
      <c r="SPE23" s="150"/>
      <c r="SPF23" s="150"/>
      <c r="SPG23" s="150"/>
      <c r="SPH23" s="150"/>
      <c r="SPI23" s="150"/>
      <c r="SPJ23" s="150"/>
      <c r="SPK23" s="150"/>
      <c r="SPL23" s="150"/>
      <c r="SPM23" s="150"/>
      <c r="SPN23" s="150"/>
      <c r="SPO23" s="150"/>
      <c r="SPP23" s="150"/>
      <c r="SPQ23" s="150"/>
      <c r="SPR23" s="150"/>
      <c r="SPS23" s="150"/>
      <c r="SPT23" s="150"/>
      <c r="SPU23" s="150"/>
      <c r="SPV23" s="150"/>
      <c r="SPW23" s="150"/>
      <c r="SPX23" s="150"/>
      <c r="SPY23" s="150"/>
      <c r="SPZ23" s="150"/>
      <c r="SQA23" s="150"/>
      <c r="SQB23" s="150"/>
      <c r="SQC23" s="150"/>
      <c r="SQD23" s="150"/>
      <c r="SQE23" s="150"/>
      <c r="SQF23" s="150"/>
      <c r="SQG23" s="150"/>
      <c r="SQH23" s="150"/>
      <c r="SQI23" s="150"/>
      <c r="SQJ23" s="150"/>
      <c r="SQK23" s="150"/>
      <c r="SQL23" s="150"/>
      <c r="SQM23" s="150"/>
      <c r="SQN23" s="150"/>
      <c r="SQO23" s="150"/>
      <c r="SQP23" s="150"/>
      <c r="SQQ23" s="150"/>
      <c r="SQR23" s="150"/>
      <c r="SQS23" s="150"/>
      <c r="SQT23" s="150"/>
      <c r="SQU23" s="150"/>
      <c r="SQV23" s="150"/>
      <c r="SQW23" s="150"/>
      <c r="SQX23" s="150"/>
      <c r="SQY23" s="150"/>
      <c r="SQZ23" s="150"/>
      <c r="SRA23" s="150"/>
      <c r="SRB23" s="150"/>
      <c r="SRC23" s="150"/>
      <c r="SRD23" s="150"/>
      <c r="SRE23" s="150"/>
      <c r="SRF23" s="150"/>
      <c r="SRG23" s="150"/>
      <c r="SRH23" s="150"/>
      <c r="SRI23" s="150"/>
      <c r="SRJ23" s="150"/>
      <c r="SRK23" s="150"/>
      <c r="SRL23" s="150"/>
      <c r="SRM23" s="150"/>
      <c r="SRN23" s="150"/>
      <c r="SRO23" s="150"/>
      <c r="SRP23" s="150"/>
      <c r="SRQ23" s="150"/>
      <c r="SRR23" s="150"/>
      <c r="SRS23" s="150"/>
      <c r="SRT23" s="150"/>
      <c r="SRU23" s="150"/>
      <c r="SRV23" s="150"/>
      <c r="SRW23" s="150"/>
      <c r="SRX23" s="150"/>
      <c r="SRY23" s="150"/>
      <c r="SRZ23" s="150"/>
      <c r="SSA23" s="150"/>
      <c r="SSB23" s="150"/>
      <c r="SSC23" s="150"/>
      <c r="SSD23" s="150"/>
      <c r="SSE23" s="150"/>
      <c r="SSF23" s="150"/>
      <c r="SSG23" s="150"/>
      <c r="SSH23" s="150"/>
      <c r="SSI23" s="150"/>
      <c r="SSJ23" s="150"/>
      <c r="SSK23" s="150"/>
      <c r="SSL23" s="150"/>
      <c r="SSM23" s="150"/>
      <c r="SSN23" s="150"/>
      <c r="SSO23" s="150"/>
      <c r="SSP23" s="150"/>
      <c r="SSQ23" s="150"/>
      <c r="SSR23" s="150"/>
      <c r="SSS23" s="150"/>
      <c r="SST23" s="150"/>
      <c r="SSU23" s="150"/>
      <c r="SSV23" s="150"/>
      <c r="SSW23" s="150"/>
      <c r="SSX23" s="150"/>
      <c r="SSY23" s="150"/>
      <c r="SSZ23" s="150"/>
      <c r="STA23" s="150"/>
      <c r="STB23" s="150"/>
      <c r="STC23" s="150"/>
      <c r="STD23" s="150"/>
      <c r="STE23" s="150"/>
      <c r="STF23" s="150"/>
      <c r="STG23" s="150"/>
      <c r="STH23" s="150"/>
      <c r="STI23" s="150"/>
      <c r="STJ23" s="150"/>
      <c r="STK23" s="150"/>
      <c r="STL23" s="150"/>
      <c r="STM23" s="150"/>
      <c r="STN23" s="150"/>
      <c r="STO23" s="150"/>
      <c r="STP23" s="150"/>
      <c r="STQ23" s="150"/>
      <c r="STR23" s="150"/>
      <c r="STS23" s="150"/>
      <c r="STT23" s="150"/>
      <c r="STU23" s="150"/>
      <c r="STV23" s="150"/>
      <c r="STW23" s="150"/>
      <c r="STX23" s="150"/>
      <c r="STY23" s="150"/>
      <c r="STZ23" s="150"/>
      <c r="SUA23" s="150"/>
      <c r="SUB23" s="150"/>
      <c r="SUC23" s="150"/>
      <c r="SUD23" s="150"/>
      <c r="SUE23" s="150"/>
      <c r="SUF23" s="150"/>
      <c r="SUG23" s="150"/>
      <c r="SUH23" s="150"/>
      <c r="SUI23" s="150"/>
      <c r="SUJ23" s="150"/>
      <c r="SUK23" s="150"/>
      <c r="SUL23" s="150"/>
      <c r="SUM23" s="150"/>
      <c r="SUN23" s="150"/>
      <c r="SUO23" s="150"/>
      <c r="SUP23" s="150"/>
      <c r="SUQ23" s="150"/>
      <c r="SUR23" s="150"/>
      <c r="SUS23" s="150"/>
      <c r="SUT23" s="150"/>
      <c r="SUU23" s="150"/>
      <c r="SUV23" s="150"/>
      <c r="SUW23" s="150"/>
      <c r="SUX23" s="150"/>
      <c r="SUY23" s="150"/>
      <c r="SUZ23" s="150"/>
      <c r="SVA23" s="150"/>
      <c r="SVB23" s="150"/>
      <c r="SVC23" s="150"/>
      <c r="SVD23" s="150"/>
      <c r="SVE23" s="150"/>
      <c r="SVF23" s="150"/>
      <c r="SVG23" s="150"/>
      <c r="SVH23" s="150"/>
      <c r="SVI23" s="150"/>
      <c r="SVJ23" s="150"/>
      <c r="SVK23" s="150"/>
      <c r="SVL23" s="150"/>
      <c r="SVM23" s="150"/>
      <c r="SVN23" s="150"/>
      <c r="SVO23" s="150"/>
      <c r="SVP23" s="150"/>
      <c r="SVQ23" s="150"/>
      <c r="SVR23" s="150"/>
      <c r="SVS23" s="150"/>
      <c r="SVT23" s="150"/>
      <c r="SVU23" s="150"/>
      <c r="SVV23" s="150"/>
      <c r="SVW23" s="150"/>
      <c r="SVX23" s="150"/>
      <c r="SVY23" s="150"/>
      <c r="SVZ23" s="150"/>
      <c r="SWA23" s="150"/>
      <c r="SWB23" s="150"/>
      <c r="SWC23" s="150"/>
      <c r="SWD23" s="150"/>
      <c r="SWE23" s="150"/>
      <c r="SWF23" s="150"/>
      <c r="SWG23" s="150"/>
      <c r="SWH23" s="150"/>
      <c r="SWI23" s="150"/>
      <c r="SWJ23" s="150"/>
      <c r="SWK23" s="150"/>
      <c r="SWL23" s="150"/>
      <c r="SWM23" s="150"/>
      <c r="SWN23" s="150"/>
      <c r="SWO23" s="150"/>
      <c r="SWP23" s="150"/>
      <c r="SWQ23" s="150"/>
      <c r="SWR23" s="150"/>
      <c r="SWS23" s="150"/>
      <c r="SWT23" s="150"/>
      <c r="SWU23" s="150"/>
      <c r="SWV23" s="150"/>
      <c r="SWW23" s="150"/>
      <c r="SWX23" s="150"/>
      <c r="SWY23" s="150"/>
      <c r="SWZ23" s="150"/>
      <c r="SXA23" s="150"/>
      <c r="SXB23" s="150"/>
      <c r="SXC23" s="150"/>
      <c r="SXD23" s="150"/>
      <c r="SXE23" s="150"/>
      <c r="SXF23" s="150"/>
      <c r="SXG23" s="150"/>
      <c r="SXH23" s="150"/>
      <c r="SXI23" s="150"/>
      <c r="SXJ23" s="150"/>
      <c r="SXK23" s="150"/>
      <c r="SXL23" s="150"/>
      <c r="SXM23" s="150"/>
      <c r="SXN23" s="150"/>
      <c r="SXO23" s="150"/>
      <c r="SXP23" s="150"/>
      <c r="SXQ23" s="150"/>
      <c r="SXR23" s="150"/>
      <c r="SXS23" s="150"/>
      <c r="SXT23" s="150"/>
      <c r="SXU23" s="150"/>
      <c r="SXV23" s="150"/>
      <c r="SXW23" s="150"/>
      <c r="SXX23" s="150"/>
      <c r="SXY23" s="150"/>
      <c r="SXZ23" s="150"/>
      <c r="SYA23" s="150"/>
      <c r="SYB23" s="150"/>
      <c r="SYC23" s="150"/>
      <c r="SYD23" s="150"/>
      <c r="SYE23" s="150"/>
      <c r="SYF23" s="150"/>
      <c r="SYG23" s="150"/>
      <c r="SYH23" s="150"/>
      <c r="SYI23" s="150"/>
      <c r="SYJ23" s="150"/>
      <c r="SYK23" s="150"/>
      <c r="SYL23" s="150"/>
      <c r="SYM23" s="150"/>
      <c r="SYN23" s="150"/>
      <c r="SYO23" s="150"/>
      <c r="SYP23" s="150"/>
      <c r="SYQ23" s="150"/>
      <c r="SYR23" s="150"/>
      <c r="SYS23" s="150"/>
      <c r="SYT23" s="150"/>
      <c r="SYU23" s="150"/>
      <c r="SYV23" s="150"/>
      <c r="SYW23" s="150"/>
      <c r="SYX23" s="150"/>
      <c r="SYY23" s="150"/>
      <c r="SYZ23" s="150"/>
      <c r="SZA23" s="150"/>
      <c r="SZB23" s="150"/>
      <c r="SZC23" s="150"/>
      <c r="SZD23" s="150"/>
      <c r="SZE23" s="150"/>
      <c r="SZF23" s="150"/>
      <c r="SZG23" s="150"/>
      <c r="SZH23" s="150"/>
      <c r="SZI23" s="150"/>
      <c r="SZJ23" s="150"/>
      <c r="SZK23" s="150"/>
      <c r="SZL23" s="150"/>
      <c r="SZM23" s="150"/>
      <c r="SZN23" s="150"/>
      <c r="SZO23" s="150"/>
      <c r="SZP23" s="150"/>
      <c r="SZQ23" s="150"/>
      <c r="SZR23" s="150"/>
      <c r="SZS23" s="150"/>
      <c r="SZT23" s="150"/>
      <c r="SZU23" s="150"/>
      <c r="SZV23" s="150"/>
      <c r="SZW23" s="150"/>
      <c r="SZX23" s="150"/>
      <c r="SZY23" s="150"/>
      <c r="SZZ23" s="150"/>
      <c r="TAA23" s="150"/>
      <c r="TAB23" s="150"/>
      <c r="TAC23" s="150"/>
      <c r="TAD23" s="150"/>
      <c r="TAE23" s="150"/>
      <c r="TAF23" s="150"/>
      <c r="TAG23" s="150"/>
      <c r="TAH23" s="150"/>
      <c r="TAI23" s="150"/>
      <c r="TAJ23" s="150"/>
      <c r="TAK23" s="150"/>
      <c r="TAL23" s="150"/>
      <c r="TAM23" s="150"/>
      <c r="TAN23" s="150"/>
      <c r="TAO23" s="150"/>
      <c r="TAP23" s="150"/>
      <c r="TAQ23" s="150"/>
      <c r="TAR23" s="150"/>
      <c r="TAS23" s="150"/>
      <c r="TAT23" s="150"/>
      <c r="TAU23" s="150"/>
      <c r="TAV23" s="150"/>
      <c r="TAW23" s="150"/>
      <c r="TAX23" s="150"/>
      <c r="TAY23" s="150"/>
      <c r="TAZ23" s="150"/>
      <c r="TBA23" s="150"/>
      <c r="TBB23" s="150"/>
      <c r="TBC23" s="150"/>
      <c r="TBD23" s="150"/>
      <c r="TBE23" s="150"/>
      <c r="TBF23" s="150"/>
      <c r="TBG23" s="150"/>
      <c r="TBH23" s="150"/>
      <c r="TBI23" s="150"/>
      <c r="TBJ23" s="150"/>
      <c r="TBK23" s="150"/>
      <c r="TBL23" s="150"/>
      <c r="TBM23" s="150"/>
      <c r="TBN23" s="150"/>
      <c r="TBO23" s="150"/>
      <c r="TBP23" s="150"/>
      <c r="TBQ23" s="150"/>
      <c r="TBR23" s="150"/>
      <c r="TBS23" s="150"/>
      <c r="TBT23" s="150"/>
      <c r="TBU23" s="150"/>
      <c r="TBV23" s="150"/>
      <c r="TBW23" s="150"/>
      <c r="TBX23" s="150"/>
      <c r="TBY23" s="150"/>
      <c r="TBZ23" s="150"/>
      <c r="TCA23" s="150"/>
      <c r="TCB23" s="150"/>
      <c r="TCC23" s="150"/>
      <c r="TCD23" s="150"/>
      <c r="TCE23" s="150"/>
      <c r="TCF23" s="150"/>
      <c r="TCG23" s="150"/>
      <c r="TCH23" s="150"/>
      <c r="TCI23" s="150"/>
      <c r="TCJ23" s="150"/>
      <c r="TCK23" s="150"/>
      <c r="TCL23" s="150"/>
      <c r="TCM23" s="150"/>
      <c r="TCN23" s="150"/>
      <c r="TCO23" s="150"/>
      <c r="TCP23" s="150"/>
      <c r="TCQ23" s="150"/>
      <c r="TCR23" s="150"/>
      <c r="TCS23" s="150"/>
      <c r="TCT23" s="150"/>
      <c r="TCU23" s="150"/>
      <c r="TCV23" s="150"/>
      <c r="TCW23" s="150"/>
      <c r="TCX23" s="150"/>
      <c r="TCY23" s="150"/>
      <c r="TCZ23" s="150"/>
      <c r="TDA23" s="150"/>
      <c r="TDB23" s="150"/>
      <c r="TDC23" s="150"/>
      <c r="TDD23" s="150"/>
      <c r="TDE23" s="150"/>
      <c r="TDF23" s="150"/>
      <c r="TDG23" s="150"/>
      <c r="TDH23" s="150"/>
      <c r="TDI23" s="150"/>
      <c r="TDJ23" s="150"/>
      <c r="TDK23" s="150"/>
      <c r="TDL23" s="150"/>
      <c r="TDM23" s="150"/>
      <c r="TDN23" s="150"/>
      <c r="TDO23" s="150"/>
      <c r="TDP23" s="150"/>
      <c r="TDQ23" s="150"/>
      <c r="TDR23" s="150"/>
      <c r="TDS23" s="150"/>
      <c r="TDT23" s="150"/>
      <c r="TDU23" s="150"/>
      <c r="TDV23" s="150"/>
      <c r="TDW23" s="150"/>
      <c r="TDX23" s="150"/>
      <c r="TDY23" s="150"/>
      <c r="TDZ23" s="150"/>
      <c r="TEA23" s="150"/>
      <c r="TEB23" s="150"/>
      <c r="TEC23" s="150"/>
      <c r="TED23" s="150"/>
      <c r="TEE23" s="150"/>
      <c r="TEF23" s="150"/>
      <c r="TEG23" s="150"/>
      <c r="TEH23" s="150"/>
      <c r="TEI23" s="150"/>
      <c r="TEJ23" s="150"/>
      <c r="TEK23" s="150"/>
      <c r="TEL23" s="150"/>
      <c r="TEM23" s="150"/>
      <c r="TEN23" s="150"/>
      <c r="TEO23" s="150"/>
      <c r="TEP23" s="150"/>
      <c r="TEQ23" s="150"/>
      <c r="TER23" s="150"/>
      <c r="TES23" s="150"/>
      <c r="TET23" s="150"/>
      <c r="TEU23" s="150"/>
      <c r="TEV23" s="150"/>
      <c r="TEW23" s="150"/>
      <c r="TEX23" s="150"/>
      <c r="TEY23" s="150"/>
      <c r="TEZ23" s="150"/>
      <c r="TFA23" s="150"/>
      <c r="TFB23" s="150"/>
      <c r="TFC23" s="150"/>
      <c r="TFD23" s="150"/>
      <c r="TFE23" s="150"/>
      <c r="TFF23" s="150"/>
      <c r="TFG23" s="150"/>
      <c r="TFH23" s="150"/>
      <c r="TFI23" s="150"/>
      <c r="TFJ23" s="150"/>
      <c r="TFK23" s="150"/>
      <c r="TFL23" s="150"/>
      <c r="TFM23" s="150"/>
      <c r="TFN23" s="150"/>
      <c r="TFO23" s="150"/>
      <c r="TFP23" s="150"/>
      <c r="TFQ23" s="150"/>
      <c r="TFR23" s="150"/>
      <c r="TFS23" s="150"/>
      <c r="TFT23" s="150"/>
      <c r="TFU23" s="150"/>
      <c r="TFV23" s="150"/>
      <c r="TFW23" s="150"/>
      <c r="TFX23" s="150"/>
      <c r="TFY23" s="150"/>
      <c r="TFZ23" s="150"/>
      <c r="TGA23" s="150"/>
      <c r="TGB23" s="150"/>
      <c r="TGC23" s="150"/>
      <c r="TGD23" s="150"/>
      <c r="TGE23" s="150"/>
      <c r="TGF23" s="150"/>
      <c r="TGG23" s="150"/>
      <c r="TGH23" s="150"/>
      <c r="TGI23" s="150"/>
      <c r="TGJ23" s="150"/>
      <c r="TGK23" s="150"/>
      <c r="TGL23" s="150"/>
      <c r="TGM23" s="150"/>
      <c r="TGN23" s="150"/>
      <c r="TGO23" s="150"/>
      <c r="TGP23" s="150"/>
      <c r="TGQ23" s="150"/>
      <c r="TGR23" s="150"/>
      <c r="TGS23" s="150"/>
      <c r="TGT23" s="150"/>
      <c r="TGU23" s="150"/>
      <c r="TGV23" s="150"/>
      <c r="TGW23" s="150"/>
      <c r="TGX23" s="150"/>
      <c r="TGY23" s="150"/>
      <c r="TGZ23" s="150"/>
      <c r="THA23" s="150"/>
      <c r="THB23" s="150"/>
      <c r="THC23" s="150"/>
      <c r="THD23" s="150"/>
      <c r="THE23" s="150"/>
      <c r="THF23" s="150"/>
      <c r="THG23" s="150"/>
      <c r="THH23" s="150"/>
      <c r="THI23" s="150"/>
      <c r="THJ23" s="150"/>
      <c r="THK23" s="150"/>
      <c r="THL23" s="150"/>
      <c r="THM23" s="150"/>
      <c r="THN23" s="150"/>
      <c r="THO23" s="150"/>
      <c r="THP23" s="150"/>
      <c r="THQ23" s="150"/>
      <c r="THR23" s="150"/>
      <c r="THS23" s="150"/>
      <c r="THT23" s="150"/>
      <c r="THU23" s="150"/>
      <c r="THV23" s="150"/>
      <c r="THW23" s="150"/>
      <c r="THX23" s="150"/>
      <c r="THY23" s="150"/>
      <c r="THZ23" s="150"/>
      <c r="TIA23" s="150"/>
      <c r="TIB23" s="150"/>
      <c r="TIC23" s="150"/>
      <c r="TID23" s="150"/>
      <c r="TIE23" s="150"/>
      <c r="TIF23" s="150"/>
      <c r="TIG23" s="150"/>
      <c r="TIH23" s="150"/>
      <c r="TII23" s="150"/>
      <c r="TIJ23" s="150"/>
      <c r="TIK23" s="150"/>
      <c r="TIL23" s="150"/>
      <c r="TIM23" s="150"/>
      <c r="TIN23" s="150"/>
      <c r="TIO23" s="150"/>
      <c r="TIP23" s="150"/>
      <c r="TIQ23" s="150"/>
      <c r="TIR23" s="150"/>
      <c r="TIS23" s="150"/>
      <c r="TIT23" s="150"/>
      <c r="TIU23" s="150"/>
      <c r="TIV23" s="150"/>
      <c r="TIW23" s="150"/>
      <c r="TIX23" s="150"/>
      <c r="TIY23" s="150"/>
      <c r="TIZ23" s="150"/>
      <c r="TJA23" s="150"/>
      <c r="TJB23" s="150"/>
      <c r="TJC23" s="150"/>
      <c r="TJD23" s="150"/>
      <c r="TJE23" s="150"/>
      <c r="TJF23" s="150"/>
      <c r="TJG23" s="150"/>
      <c r="TJH23" s="150"/>
      <c r="TJI23" s="150"/>
      <c r="TJJ23" s="150"/>
      <c r="TJK23" s="150"/>
      <c r="TJL23" s="150"/>
      <c r="TJM23" s="150"/>
      <c r="TJN23" s="150"/>
      <c r="TJO23" s="150"/>
      <c r="TJP23" s="150"/>
      <c r="TJQ23" s="150"/>
      <c r="TJR23" s="150"/>
      <c r="TJS23" s="150"/>
      <c r="TJT23" s="150"/>
      <c r="TJU23" s="150"/>
      <c r="TJV23" s="150"/>
      <c r="TJW23" s="150"/>
      <c r="TJX23" s="150"/>
      <c r="TJY23" s="150"/>
      <c r="TJZ23" s="150"/>
      <c r="TKA23" s="150"/>
      <c r="TKB23" s="150"/>
      <c r="TKC23" s="150"/>
      <c r="TKD23" s="150"/>
      <c r="TKE23" s="150"/>
      <c r="TKF23" s="150"/>
      <c r="TKG23" s="150"/>
      <c r="TKH23" s="150"/>
      <c r="TKI23" s="150"/>
      <c r="TKJ23" s="150"/>
      <c r="TKK23" s="150"/>
      <c r="TKL23" s="150"/>
      <c r="TKM23" s="150"/>
      <c r="TKN23" s="150"/>
      <c r="TKO23" s="150"/>
      <c r="TKP23" s="150"/>
      <c r="TKQ23" s="150"/>
      <c r="TKR23" s="150"/>
      <c r="TKS23" s="150"/>
      <c r="TKT23" s="150"/>
      <c r="TKU23" s="150"/>
      <c r="TKV23" s="150"/>
      <c r="TKW23" s="150"/>
      <c r="TKX23" s="150"/>
      <c r="TKY23" s="150"/>
      <c r="TKZ23" s="150"/>
      <c r="TLA23" s="150"/>
      <c r="TLB23" s="150"/>
      <c r="TLC23" s="150"/>
      <c r="TLD23" s="150"/>
      <c r="TLE23" s="150"/>
      <c r="TLF23" s="150"/>
      <c r="TLG23" s="150"/>
      <c r="TLH23" s="150"/>
      <c r="TLI23" s="150"/>
      <c r="TLJ23" s="150"/>
      <c r="TLK23" s="150"/>
      <c r="TLL23" s="150"/>
      <c r="TLM23" s="150"/>
      <c r="TLN23" s="150"/>
      <c r="TLO23" s="150"/>
      <c r="TLP23" s="150"/>
      <c r="TLQ23" s="150"/>
      <c r="TLR23" s="150"/>
      <c r="TLS23" s="150"/>
      <c r="TLT23" s="150"/>
      <c r="TLU23" s="150"/>
      <c r="TLV23" s="150"/>
      <c r="TLW23" s="150"/>
      <c r="TLX23" s="150"/>
      <c r="TLY23" s="150"/>
      <c r="TLZ23" s="150"/>
      <c r="TMA23" s="150"/>
      <c r="TMB23" s="150"/>
      <c r="TMC23" s="150"/>
      <c r="TMD23" s="150"/>
      <c r="TME23" s="150"/>
      <c r="TMF23" s="150"/>
      <c r="TMG23" s="150"/>
      <c r="TMH23" s="150"/>
      <c r="TMI23" s="150"/>
      <c r="TMJ23" s="150"/>
      <c r="TMK23" s="150"/>
      <c r="TML23" s="150"/>
      <c r="TMM23" s="150"/>
      <c r="TMN23" s="150"/>
      <c r="TMO23" s="150"/>
      <c r="TMP23" s="150"/>
      <c r="TMQ23" s="150"/>
      <c r="TMR23" s="150"/>
      <c r="TMS23" s="150"/>
      <c r="TMT23" s="150"/>
      <c r="TMU23" s="150"/>
      <c r="TMV23" s="150"/>
      <c r="TMW23" s="150"/>
      <c r="TMX23" s="150"/>
      <c r="TMY23" s="150"/>
      <c r="TMZ23" s="150"/>
      <c r="TNA23" s="150"/>
      <c r="TNB23" s="150"/>
      <c r="TNC23" s="150"/>
      <c r="TND23" s="150"/>
      <c r="TNE23" s="150"/>
      <c r="TNF23" s="150"/>
      <c r="TNG23" s="150"/>
      <c r="TNH23" s="150"/>
      <c r="TNI23" s="150"/>
      <c r="TNJ23" s="150"/>
      <c r="TNK23" s="150"/>
      <c r="TNL23" s="150"/>
      <c r="TNM23" s="150"/>
      <c r="TNN23" s="150"/>
      <c r="TNO23" s="150"/>
      <c r="TNP23" s="150"/>
      <c r="TNQ23" s="150"/>
      <c r="TNR23" s="150"/>
      <c r="TNS23" s="150"/>
      <c r="TNT23" s="150"/>
      <c r="TNU23" s="150"/>
      <c r="TNV23" s="150"/>
      <c r="TNW23" s="150"/>
      <c r="TNX23" s="150"/>
      <c r="TNY23" s="150"/>
      <c r="TNZ23" s="150"/>
      <c r="TOA23" s="150"/>
      <c r="TOB23" s="150"/>
      <c r="TOC23" s="150"/>
      <c r="TOD23" s="150"/>
      <c r="TOE23" s="150"/>
      <c r="TOF23" s="150"/>
      <c r="TOG23" s="150"/>
      <c r="TOH23" s="150"/>
      <c r="TOI23" s="150"/>
      <c r="TOJ23" s="150"/>
      <c r="TOK23" s="150"/>
      <c r="TOL23" s="150"/>
      <c r="TOM23" s="150"/>
      <c r="TON23" s="150"/>
      <c r="TOO23" s="150"/>
      <c r="TOP23" s="150"/>
      <c r="TOQ23" s="150"/>
      <c r="TOR23" s="150"/>
      <c r="TOS23" s="150"/>
      <c r="TOT23" s="150"/>
      <c r="TOU23" s="150"/>
      <c r="TOV23" s="150"/>
      <c r="TOW23" s="150"/>
      <c r="TOX23" s="150"/>
      <c r="TOY23" s="150"/>
      <c r="TOZ23" s="150"/>
      <c r="TPA23" s="150"/>
      <c r="TPB23" s="150"/>
      <c r="TPC23" s="150"/>
      <c r="TPD23" s="150"/>
      <c r="TPE23" s="150"/>
      <c r="TPF23" s="150"/>
      <c r="TPG23" s="150"/>
      <c r="TPH23" s="150"/>
      <c r="TPI23" s="150"/>
      <c r="TPJ23" s="150"/>
      <c r="TPK23" s="150"/>
      <c r="TPL23" s="150"/>
      <c r="TPM23" s="150"/>
      <c r="TPN23" s="150"/>
      <c r="TPO23" s="150"/>
      <c r="TPP23" s="150"/>
      <c r="TPQ23" s="150"/>
      <c r="TPR23" s="150"/>
      <c r="TPS23" s="150"/>
      <c r="TPT23" s="150"/>
      <c r="TPU23" s="150"/>
      <c r="TPV23" s="150"/>
      <c r="TPW23" s="150"/>
      <c r="TPX23" s="150"/>
      <c r="TPY23" s="150"/>
      <c r="TPZ23" s="150"/>
      <c r="TQA23" s="150"/>
      <c r="TQB23" s="150"/>
      <c r="TQC23" s="150"/>
      <c r="TQD23" s="150"/>
      <c r="TQE23" s="150"/>
      <c r="TQF23" s="150"/>
      <c r="TQG23" s="150"/>
      <c r="TQH23" s="150"/>
      <c r="TQI23" s="150"/>
      <c r="TQJ23" s="150"/>
      <c r="TQK23" s="150"/>
      <c r="TQL23" s="150"/>
      <c r="TQM23" s="150"/>
      <c r="TQN23" s="150"/>
      <c r="TQO23" s="150"/>
      <c r="TQP23" s="150"/>
      <c r="TQQ23" s="150"/>
      <c r="TQR23" s="150"/>
      <c r="TQS23" s="150"/>
      <c r="TQT23" s="150"/>
      <c r="TQU23" s="150"/>
      <c r="TQV23" s="150"/>
      <c r="TQW23" s="150"/>
      <c r="TQX23" s="150"/>
      <c r="TQY23" s="150"/>
      <c r="TQZ23" s="150"/>
      <c r="TRA23" s="150"/>
      <c r="TRB23" s="150"/>
      <c r="TRC23" s="150"/>
      <c r="TRD23" s="150"/>
      <c r="TRE23" s="150"/>
      <c r="TRF23" s="150"/>
      <c r="TRG23" s="150"/>
      <c r="TRH23" s="150"/>
      <c r="TRI23" s="150"/>
      <c r="TRJ23" s="150"/>
      <c r="TRK23" s="150"/>
      <c r="TRL23" s="150"/>
      <c r="TRM23" s="150"/>
      <c r="TRN23" s="150"/>
      <c r="TRO23" s="150"/>
      <c r="TRP23" s="150"/>
      <c r="TRQ23" s="150"/>
      <c r="TRR23" s="150"/>
      <c r="TRS23" s="150"/>
      <c r="TRT23" s="150"/>
      <c r="TRU23" s="150"/>
      <c r="TRV23" s="150"/>
      <c r="TRW23" s="150"/>
      <c r="TRX23" s="150"/>
      <c r="TRY23" s="150"/>
      <c r="TRZ23" s="150"/>
      <c r="TSA23" s="150"/>
      <c r="TSB23" s="150"/>
      <c r="TSC23" s="150"/>
      <c r="TSD23" s="150"/>
      <c r="TSE23" s="150"/>
      <c r="TSF23" s="150"/>
      <c r="TSG23" s="150"/>
      <c r="TSH23" s="150"/>
      <c r="TSI23" s="150"/>
      <c r="TSJ23" s="150"/>
      <c r="TSK23" s="150"/>
      <c r="TSL23" s="150"/>
      <c r="TSM23" s="150"/>
      <c r="TSN23" s="150"/>
      <c r="TSO23" s="150"/>
      <c r="TSP23" s="150"/>
      <c r="TSQ23" s="150"/>
      <c r="TSR23" s="150"/>
      <c r="TSS23" s="150"/>
      <c r="TST23" s="150"/>
      <c r="TSU23" s="150"/>
      <c r="TSV23" s="150"/>
      <c r="TSW23" s="150"/>
      <c r="TSX23" s="150"/>
      <c r="TSY23" s="150"/>
      <c r="TSZ23" s="150"/>
      <c r="TTA23" s="150"/>
      <c r="TTB23" s="150"/>
      <c r="TTC23" s="150"/>
      <c r="TTD23" s="150"/>
      <c r="TTE23" s="150"/>
      <c r="TTF23" s="150"/>
      <c r="TTG23" s="150"/>
      <c r="TTH23" s="150"/>
      <c r="TTI23" s="150"/>
      <c r="TTJ23" s="150"/>
      <c r="TTK23" s="150"/>
      <c r="TTL23" s="150"/>
      <c r="TTM23" s="150"/>
      <c r="TTN23" s="150"/>
      <c r="TTO23" s="150"/>
      <c r="TTP23" s="150"/>
      <c r="TTQ23" s="150"/>
      <c r="TTR23" s="150"/>
      <c r="TTS23" s="150"/>
      <c r="TTT23" s="150"/>
      <c r="TTU23" s="150"/>
      <c r="TTV23" s="150"/>
      <c r="TTW23" s="150"/>
      <c r="TTX23" s="150"/>
      <c r="TTY23" s="150"/>
      <c r="TTZ23" s="150"/>
      <c r="TUA23" s="150"/>
      <c r="TUB23" s="150"/>
      <c r="TUC23" s="150"/>
      <c r="TUD23" s="150"/>
      <c r="TUE23" s="150"/>
      <c r="TUF23" s="150"/>
      <c r="TUG23" s="150"/>
      <c r="TUH23" s="150"/>
      <c r="TUI23" s="150"/>
      <c r="TUJ23" s="150"/>
      <c r="TUK23" s="150"/>
      <c r="TUL23" s="150"/>
      <c r="TUM23" s="150"/>
      <c r="TUN23" s="150"/>
      <c r="TUO23" s="150"/>
      <c r="TUP23" s="150"/>
      <c r="TUQ23" s="150"/>
      <c r="TUR23" s="150"/>
      <c r="TUS23" s="150"/>
      <c r="TUT23" s="150"/>
      <c r="TUU23" s="150"/>
      <c r="TUV23" s="150"/>
      <c r="TUW23" s="150"/>
      <c r="TUX23" s="150"/>
      <c r="TUY23" s="150"/>
      <c r="TUZ23" s="150"/>
      <c r="TVA23" s="150"/>
      <c r="TVB23" s="150"/>
      <c r="TVC23" s="150"/>
      <c r="TVD23" s="150"/>
      <c r="TVE23" s="150"/>
      <c r="TVF23" s="150"/>
      <c r="TVG23" s="150"/>
      <c r="TVH23" s="150"/>
      <c r="TVI23" s="150"/>
      <c r="TVJ23" s="150"/>
      <c r="TVK23" s="150"/>
      <c r="TVL23" s="150"/>
      <c r="TVM23" s="150"/>
      <c r="TVN23" s="150"/>
      <c r="TVO23" s="150"/>
      <c r="TVP23" s="150"/>
      <c r="TVQ23" s="150"/>
      <c r="TVR23" s="150"/>
      <c r="TVS23" s="150"/>
      <c r="TVT23" s="150"/>
      <c r="TVU23" s="150"/>
      <c r="TVV23" s="150"/>
      <c r="TVW23" s="150"/>
      <c r="TVX23" s="150"/>
      <c r="TVY23" s="150"/>
      <c r="TVZ23" s="150"/>
      <c r="TWA23" s="150"/>
      <c r="TWB23" s="150"/>
      <c r="TWC23" s="150"/>
      <c r="TWD23" s="150"/>
      <c r="TWE23" s="150"/>
      <c r="TWF23" s="150"/>
      <c r="TWG23" s="150"/>
      <c r="TWH23" s="150"/>
      <c r="TWI23" s="150"/>
      <c r="TWJ23" s="150"/>
      <c r="TWK23" s="150"/>
      <c r="TWL23" s="150"/>
      <c r="TWM23" s="150"/>
      <c r="TWN23" s="150"/>
      <c r="TWO23" s="150"/>
      <c r="TWP23" s="150"/>
      <c r="TWQ23" s="150"/>
      <c r="TWR23" s="150"/>
      <c r="TWS23" s="150"/>
      <c r="TWT23" s="150"/>
      <c r="TWU23" s="150"/>
      <c r="TWV23" s="150"/>
      <c r="TWW23" s="150"/>
      <c r="TWX23" s="150"/>
      <c r="TWY23" s="150"/>
      <c r="TWZ23" s="150"/>
      <c r="TXA23" s="150"/>
      <c r="TXB23" s="150"/>
      <c r="TXC23" s="150"/>
      <c r="TXD23" s="150"/>
      <c r="TXE23" s="150"/>
      <c r="TXF23" s="150"/>
      <c r="TXG23" s="150"/>
      <c r="TXH23" s="150"/>
      <c r="TXI23" s="150"/>
      <c r="TXJ23" s="150"/>
      <c r="TXK23" s="150"/>
      <c r="TXL23" s="150"/>
      <c r="TXM23" s="150"/>
      <c r="TXN23" s="150"/>
      <c r="TXO23" s="150"/>
      <c r="TXP23" s="150"/>
      <c r="TXQ23" s="150"/>
      <c r="TXR23" s="150"/>
      <c r="TXS23" s="150"/>
      <c r="TXT23" s="150"/>
      <c r="TXU23" s="150"/>
      <c r="TXV23" s="150"/>
      <c r="TXW23" s="150"/>
      <c r="TXX23" s="150"/>
      <c r="TXY23" s="150"/>
      <c r="TXZ23" s="150"/>
      <c r="TYA23" s="150"/>
      <c r="TYB23" s="150"/>
      <c r="TYC23" s="150"/>
      <c r="TYD23" s="150"/>
      <c r="TYE23" s="150"/>
      <c r="TYF23" s="150"/>
      <c r="TYG23" s="150"/>
      <c r="TYH23" s="150"/>
      <c r="TYI23" s="150"/>
      <c r="TYJ23" s="150"/>
      <c r="TYK23" s="150"/>
      <c r="TYL23" s="150"/>
      <c r="TYM23" s="150"/>
      <c r="TYN23" s="150"/>
      <c r="TYO23" s="150"/>
      <c r="TYP23" s="150"/>
      <c r="TYQ23" s="150"/>
      <c r="TYR23" s="150"/>
      <c r="TYS23" s="150"/>
      <c r="TYT23" s="150"/>
      <c r="TYU23" s="150"/>
      <c r="TYV23" s="150"/>
      <c r="TYW23" s="150"/>
      <c r="TYX23" s="150"/>
      <c r="TYY23" s="150"/>
      <c r="TYZ23" s="150"/>
      <c r="TZA23" s="150"/>
      <c r="TZB23" s="150"/>
      <c r="TZC23" s="150"/>
      <c r="TZD23" s="150"/>
      <c r="TZE23" s="150"/>
      <c r="TZF23" s="150"/>
      <c r="TZG23" s="150"/>
      <c r="TZH23" s="150"/>
      <c r="TZI23" s="150"/>
      <c r="TZJ23" s="150"/>
      <c r="TZK23" s="150"/>
      <c r="TZL23" s="150"/>
      <c r="TZM23" s="150"/>
      <c r="TZN23" s="150"/>
      <c r="TZO23" s="150"/>
      <c r="TZP23" s="150"/>
      <c r="TZQ23" s="150"/>
      <c r="TZR23" s="150"/>
      <c r="TZS23" s="150"/>
      <c r="TZT23" s="150"/>
      <c r="TZU23" s="150"/>
      <c r="TZV23" s="150"/>
      <c r="TZW23" s="150"/>
      <c r="TZX23" s="150"/>
      <c r="TZY23" s="150"/>
      <c r="TZZ23" s="150"/>
      <c r="UAA23" s="150"/>
      <c r="UAB23" s="150"/>
      <c r="UAC23" s="150"/>
      <c r="UAD23" s="150"/>
      <c r="UAE23" s="150"/>
      <c r="UAF23" s="150"/>
      <c r="UAG23" s="150"/>
      <c r="UAH23" s="150"/>
      <c r="UAI23" s="150"/>
      <c r="UAJ23" s="150"/>
      <c r="UAK23" s="150"/>
      <c r="UAL23" s="150"/>
      <c r="UAM23" s="150"/>
      <c r="UAN23" s="150"/>
      <c r="UAO23" s="150"/>
      <c r="UAP23" s="150"/>
      <c r="UAQ23" s="150"/>
      <c r="UAR23" s="150"/>
      <c r="UAS23" s="150"/>
      <c r="UAT23" s="150"/>
      <c r="UAU23" s="150"/>
      <c r="UAV23" s="150"/>
      <c r="UAW23" s="150"/>
      <c r="UAX23" s="150"/>
      <c r="UAY23" s="150"/>
      <c r="UAZ23" s="150"/>
      <c r="UBA23" s="150"/>
      <c r="UBB23" s="150"/>
      <c r="UBC23" s="150"/>
      <c r="UBD23" s="150"/>
      <c r="UBE23" s="150"/>
      <c r="UBF23" s="150"/>
      <c r="UBG23" s="150"/>
      <c r="UBH23" s="150"/>
      <c r="UBI23" s="150"/>
      <c r="UBJ23" s="150"/>
      <c r="UBK23" s="150"/>
      <c r="UBL23" s="150"/>
      <c r="UBM23" s="150"/>
      <c r="UBN23" s="150"/>
      <c r="UBO23" s="150"/>
      <c r="UBP23" s="150"/>
      <c r="UBQ23" s="150"/>
      <c r="UBR23" s="150"/>
      <c r="UBS23" s="150"/>
      <c r="UBT23" s="150"/>
      <c r="UBU23" s="150"/>
      <c r="UBV23" s="150"/>
      <c r="UBW23" s="150"/>
      <c r="UBX23" s="150"/>
      <c r="UBY23" s="150"/>
      <c r="UBZ23" s="150"/>
      <c r="UCA23" s="150"/>
      <c r="UCB23" s="150"/>
      <c r="UCC23" s="150"/>
      <c r="UCD23" s="150"/>
      <c r="UCE23" s="150"/>
      <c r="UCF23" s="150"/>
      <c r="UCG23" s="150"/>
      <c r="UCH23" s="150"/>
      <c r="UCI23" s="150"/>
      <c r="UCJ23" s="150"/>
      <c r="UCK23" s="150"/>
      <c r="UCL23" s="150"/>
      <c r="UCM23" s="150"/>
      <c r="UCN23" s="150"/>
      <c r="UCO23" s="150"/>
      <c r="UCP23" s="150"/>
      <c r="UCQ23" s="150"/>
      <c r="UCR23" s="150"/>
      <c r="UCS23" s="150"/>
      <c r="UCT23" s="150"/>
      <c r="UCU23" s="150"/>
      <c r="UCV23" s="150"/>
      <c r="UCW23" s="150"/>
      <c r="UCX23" s="150"/>
      <c r="UCY23" s="150"/>
      <c r="UCZ23" s="150"/>
      <c r="UDA23" s="150"/>
      <c r="UDB23" s="150"/>
      <c r="UDC23" s="150"/>
      <c r="UDD23" s="150"/>
      <c r="UDE23" s="150"/>
      <c r="UDF23" s="150"/>
      <c r="UDG23" s="150"/>
      <c r="UDH23" s="150"/>
      <c r="UDI23" s="150"/>
      <c r="UDJ23" s="150"/>
      <c r="UDK23" s="150"/>
      <c r="UDL23" s="150"/>
      <c r="UDM23" s="150"/>
      <c r="UDN23" s="150"/>
      <c r="UDO23" s="150"/>
      <c r="UDP23" s="150"/>
      <c r="UDQ23" s="150"/>
      <c r="UDR23" s="150"/>
      <c r="UDS23" s="150"/>
      <c r="UDT23" s="150"/>
      <c r="UDU23" s="150"/>
      <c r="UDV23" s="150"/>
      <c r="UDW23" s="150"/>
      <c r="UDX23" s="150"/>
      <c r="UDY23" s="150"/>
      <c r="UDZ23" s="150"/>
      <c r="UEA23" s="150"/>
      <c r="UEB23" s="150"/>
      <c r="UEC23" s="150"/>
      <c r="UED23" s="150"/>
      <c r="UEE23" s="150"/>
      <c r="UEF23" s="150"/>
      <c r="UEG23" s="150"/>
      <c r="UEH23" s="150"/>
      <c r="UEI23" s="150"/>
      <c r="UEJ23" s="150"/>
      <c r="UEK23" s="150"/>
      <c r="UEL23" s="150"/>
      <c r="UEM23" s="150"/>
      <c r="UEN23" s="150"/>
      <c r="UEO23" s="150"/>
      <c r="UEP23" s="150"/>
      <c r="UEQ23" s="150"/>
      <c r="UER23" s="150"/>
      <c r="UES23" s="150"/>
      <c r="UET23" s="150"/>
      <c r="UEU23" s="150"/>
      <c r="UEV23" s="150"/>
      <c r="UEW23" s="150"/>
      <c r="UEX23" s="150"/>
      <c r="UEY23" s="150"/>
      <c r="UEZ23" s="150"/>
      <c r="UFA23" s="150"/>
      <c r="UFB23" s="150"/>
      <c r="UFC23" s="150"/>
      <c r="UFD23" s="150"/>
      <c r="UFE23" s="150"/>
      <c r="UFF23" s="150"/>
      <c r="UFG23" s="150"/>
      <c r="UFH23" s="150"/>
      <c r="UFI23" s="150"/>
      <c r="UFJ23" s="150"/>
      <c r="UFK23" s="150"/>
      <c r="UFL23" s="150"/>
      <c r="UFM23" s="150"/>
      <c r="UFN23" s="150"/>
      <c r="UFO23" s="150"/>
      <c r="UFP23" s="150"/>
      <c r="UFQ23" s="150"/>
      <c r="UFR23" s="150"/>
      <c r="UFS23" s="150"/>
      <c r="UFT23" s="150"/>
      <c r="UFU23" s="150"/>
      <c r="UFV23" s="150"/>
      <c r="UFW23" s="150"/>
      <c r="UFX23" s="150"/>
      <c r="UFY23" s="150"/>
      <c r="UFZ23" s="150"/>
      <c r="UGA23" s="150"/>
      <c r="UGB23" s="150"/>
      <c r="UGC23" s="150"/>
      <c r="UGD23" s="150"/>
      <c r="UGE23" s="150"/>
      <c r="UGF23" s="150"/>
      <c r="UGG23" s="150"/>
      <c r="UGH23" s="150"/>
      <c r="UGI23" s="150"/>
      <c r="UGJ23" s="150"/>
      <c r="UGK23" s="150"/>
      <c r="UGL23" s="150"/>
      <c r="UGM23" s="150"/>
      <c r="UGN23" s="150"/>
      <c r="UGO23" s="150"/>
      <c r="UGP23" s="150"/>
      <c r="UGQ23" s="150"/>
      <c r="UGR23" s="150"/>
      <c r="UGS23" s="150"/>
      <c r="UGT23" s="150"/>
      <c r="UGU23" s="150"/>
      <c r="UGV23" s="150"/>
      <c r="UGW23" s="150"/>
      <c r="UGX23" s="150"/>
      <c r="UGY23" s="150"/>
      <c r="UGZ23" s="150"/>
      <c r="UHA23" s="150"/>
      <c r="UHB23" s="150"/>
      <c r="UHC23" s="150"/>
      <c r="UHD23" s="150"/>
      <c r="UHE23" s="150"/>
      <c r="UHF23" s="150"/>
      <c r="UHG23" s="150"/>
      <c r="UHH23" s="150"/>
      <c r="UHI23" s="150"/>
      <c r="UHJ23" s="150"/>
      <c r="UHK23" s="150"/>
      <c r="UHL23" s="150"/>
      <c r="UHM23" s="150"/>
      <c r="UHN23" s="150"/>
      <c r="UHO23" s="150"/>
      <c r="UHP23" s="150"/>
      <c r="UHQ23" s="150"/>
      <c r="UHR23" s="150"/>
      <c r="UHS23" s="150"/>
      <c r="UHT23" s="150"/>
      <c r="UHU23" s="150"/>
      <c r="UHV23" s="150"/>
      <c r="UHW23" s="150"/>
      <c r="UHX23" s="150"/>
      <c r="UHY23" s="150"/>
      <c r="UHZ23" s="150"/>
      <c r="UIA23" s="150"/>
      <c r="UIB23" s="150"/>
      <c r="UIC23" s="150"/>
      <c r="UID23" s="150"/>
      <c r="UIE23" s="150"/>
      <c r="UIF23" s="150"/>
      <c r="UIG23" s="150"/>
      <c r="UIH23" s="150"/>
      <c r="UII23" s="150"/>
      <c r="UIJ23" s="150"/>
      <c r="UIK23" s="150"/>
      <c r="UIL23" s="150"/>
      <c r="UIM23" s="150"/>
      <c r="UIN23" s="150"/>
      <c r="UIO23" s="150"/>
      <c r="UIP23" s="150"/>
      <c r="UIQ23" s="150"/>
      <c r="UIR23" s="150"/>
      <c r="UIS23" s="150"/>
      <c r="UIT23" s="150"/>
      <c r="UIU23" s="150"/>
      <c r="UIV23" s="150"/>
      <c r="UIW23" s="150"/>
      <c r="UIX23" s="150"/>
      <c r="UIY23" s="150"/>
      <c r="UIZ23" s="150"/>
      <c r="UJA23" s="150"/>
      <c r="UJB23" s="150"/>
      <c r="UJC23" s="150"/>
      <c r="UJD23" s="150"/>
      <c r="UJE23" s="150"/>
      <c r="UJF23" s="150"/>
      <c r="UJG23" s="150"/>
      <c r="UJH23" s="150"/>
      <c r="UJI23" s="150"/>
      <c r="UJJ23" s="150"/>
      <c r="UJK23" s="150"/>
      <c r="UJL23" s="150"/>
      <c r="UJM23" s="150"/>
      <c r="UJN23" s="150"/>
      <c r="UJO23" s="150"/>
      <c r="UJP23" s="150"/>
      <c r="UJQ23" s="150"/>
      <c r="UJR23" s="150"/>
      <c r="UJS23" s="150"/>
      <c r="UJT23" s="150"/>
      <c r="UJU23" s="150"/>
      <c r="UJV23" s="150"/>
      <c r="UJW23" s="150"/>
      <c r="UJX23" s="150"/>
      <c r="UJY23" s="150"/>
      <c r="UJZ23" s="150"/>
      <c r="UKA23" s="150"/>
      <c r="UKB23" s="150"/>
      <c r="UKC23" s="150"/>
      <c r="UKD23" s="150"/>
      <c r="UKE23" s="150"/>
      <c r="UKF23" s="150"/>
      <c r="UKG23" s="150"/>
      <c r="UKH23" s="150"/>
      <c r="UKI23" s="150"/>
      <c r="UKJ23" s="150"/>
      <c r="UKK23" s="150"/>
      <c r="UKL23" s="150"/>
      <c r="UKM23" s="150"/>
      <c r="UKN23" s="150"/>
      <c r="UKO23" s="150"/>
      <c r="UKP23" s="150"/>
      <c r="UKQ23" s="150"/>
      <c r="UKR23" s="150"/>
      <c r="UKS23" s="150"/>
      <c r="UKT23" s="150"/>
      <c r="UKU23" s="150"/>
      <c r="UKV23" s="150"/>
      <c r="UKW23" s="150"/>
      <c r="UKX23" s="150"/>
      <c r="UKY23" s="150"/>
      <c r="UKZ23" s="150"/>
      <c r="ULA23" s="150"/>
      <c r="ULB23" s="150"/>
      <c r="ULC23" s="150"/>
      <c r="ULD23" s="150"/>
      <c r="ULE23" s="150"/>
      <c r="ULF23" s="150"/>
      <c r="ULG23" s="150"/>
      <c r="ULH23" s="150"/>
      <c r="ULI23" s="150"/>
      <c r="ULJ23" s="150"/>
      <c r="ULK23" s="150"/>
      <c r="ULL23" s="150"/>
      <c r="ULM23" s="150"/>
      <c r="ULN23" s="150"/>
      <c r="ULO23" s="150"/>
      <c r="ULP23" s="150"/>
      <c r="ULQ23" s="150"/>
      <c r="ULR23" s="150"/>
      <c r="ULS23" s="150"/>
      <c r="ULT23" s="150"/>
      <c r="ULU23" s="150"/>
      <c r="ULV23" s="150"/>
      <c r="ULW23" s="150"/>
      <c r="ULX23" s="150"/>
      <c r="ULY23" s="150"/>
      <c r="ULZ23" s="150"/>
      <c r="UMA23" s="150"/>
      <c r="UMB23" s="150"/>
      <c r="UMC23" s="150"/>
      <c r="UMD23" s="150"/>
      <c r="UME23" s="150"/>
      <c r="UMF23" s="150"/>
      <c r="UMG23" s="150"/>
      <c r="UMH23" s="150"/>
      <c r="UMI23" s="150"/>
      <c r="UMJ23" s="150"/>
      <c r="UMK23" s="150"/>
      <c r="UML23" s="150"/>
      <c r="UMM23" s="150"/>
      <c r="UMN23" s="150"/>
      <c r="UMO23" s="150"/>
      <c r="UMP23" s="150"/>
      <c r="UMQ23" s="150"/>
      <c r="UMR23" s="150"/>
      <c r="UMS23" s="150"/>
      <c r="UMT23" s="150"/>
      <c r="UMU23" s="150"/>
      <c r="UMV23" s="150"/>
      <c r="UMW23" s="150"/>
      <c r="UMX23" s="150"/>
      <c r="UMY23" s="150"/>
      <c r="UMZ23" s="150"/>
      <c r="UNA23" s="150"/>
      <c r="UNB23" s="150"/>
      <c r="UNC23" s="150"/>
      <c r="UND23" s="150"/>
      <c r="UNE23" s="150"/>
      <c r="UNF23" s="150"/>
      <c r="UNG23" s="150"/>
      <c r="UNH23" s="150"/>
      <c r="UNI23" s="150"/>
      <c r="UNJ23" s="150"/>
      <c r="UNK23" s="150"/>
      <c r="UNL23" s="150"/>
      <c r="UNM23" s="150"/>
      <c r="UNN23" s="150"/>
      <c r="UNO23" s="150"/>
      <c r="UNP23" s="150"/>
      <c r="UNQ23" s="150"/>
      <c r="UNR23" s="150"/>
      <c r="UNS23" s="150"/>
      <c r="UNT23" s="150"/>
      <c r="UNU23" s="150"/>
      <c r="UNV23" s="150"/>
      <c r="UNW23" s="150"/>
      <c r="UNX23" s="150"/>
      <c r="UNY23" s="150"/>
      <c r="UNZ23" s="150"/>
      <c r="UOA23" s="150"/>
      <c r="UOB23" s="150"/>
      <c r="UOC23" s="150"/>
      <c r="UOD23" s="150"/>
      <c r="UOE23" s="150"/>
      <c r="UOF23" s="150"/>
      <c r="UOG23" s="150"/>
      <c r="UOH23" s="150"/>
      <c r="UOI23" s="150"/>
      <c r="UOJ23" s="150"/>
      <c r="UOK23" s="150"/>
      <c r="UOL23" s="150"/>
      <c r="UOM23" s="150"/>
      <c r="UON23" s="150"/>
      <c r="UOO23" s="150"/>
      <c r="UOP23" s="150"/>
      <c r="UOQ23" s="150"/>
      <c r="UOR23" s="150"/>
      <c r="UOS23" s="150"/>
      <c r="UOT23" s="150"/>
      <c r="UOU23" s="150"/>
      <c r="UOV23" s="150"/>
      <c r="UOW23" s="150"/>
      <c r="UOX23" s="150"/>
      <c r="UOY23" s="150"/>
      <c r="UOZ23" s="150"/>
      <c r="UPA23" s="150"/>
      <c r="UPB23" s="150"/>
      <c r="UPC23" s="150"/>
      <c r="UPD23" s="150"/>
      <c r="UPE23" s="150"/>
      <c r="UPF23" s="150"/>
      <c r="UPG23" s="150"/>
      <c r="UPH23" s="150"/>
      <c r="UPI23" s="150"/>
      <c r="UPJ23" s="150"/>
      <c r="UPK23" s="150"/>
      <c r="UPL23" s="150"/>
      <c r="UPM23" s="150"/>
      <c r="UPN23" s="150"/>
      <c r="UPO23" s="150"/>
      <c r="UPP23" s="150"/>
      <c r="UPQ23" s="150"/>
      <c r="UPR23" s="150"/>
      <c r="UPS23" s="150"/>
      <c r="UPT23" s="150"/>
      <c r="UPU23" s="150"/>
      <c r="UPV23" s="150"/>
      <c r="UPW23" s="150"/>
      <c r="UPX23" s="150"/>
      <c r="UPY23" s="150"/>
      <c r="UPZ23" s="150"/>
      <c r="UQA23" s="150"/>
      <c r="UQB23" s="150"/>
      <c r="UQC23" s="150"/>
      <c r="UQD23" s="150"/>
      <c r="UQE23" s="150"/>
      <c r="UQF23" s="150"/>
      <c r="UQG23" s="150"/>
      <c r="UQH23" s="150"/>
      <c r="UQI23" s="150"/>
      <c r="UQJ23" s="150"/>
      <c r="UQK23" s="150"/>
      <c r="UQL23" s="150"/>
      <c r="UQM23" s="150"/>
      <c r="UQN23" s="150"/>
      <c r="UQO23" s="150"/>
      <c r="UQP23" s="150"/>
      <c r="UQQ23" s="150"/>
      <c r="UQR23" s="150"/>
      <c r="UQS23" s="150"/>
      <c r="UQT23" s="150"/>
      <c r="UQU23" s="150"/>
      <c r="UQV23" s="150"/>
      <c r="UQW23" s="150"/>
      <c r="UQX23" s="150"/>
      <c r="UQY23" s="150"/>
      <c r="UQZ23" s="150"/>
      <c r="URA23" s="150"/>
      <c r="URB23" s="150"/>
      <c r="URC23" s="150"/>
      <c r="URD23" s="150"/>
      <c r="URE23" s="150"/>
      <c r="URF23" s="150"/>
      <c r="URG23" s="150"/>
      <c r="URH23" s="150"/>
      <c r="URI23" s="150"/>
      <c r="URJ23" s="150"/>
      <c r="URK23" s="150"/>
      <c r="URL23" s="150"/>
      <c r="URM23" s="150"/>
      <c r="URN23" s="150"/>
      <c r="URO23" s="150"/>
      <c r="URP23" s="150"/>
      <c r="URQ23" s="150"/>
      <c r="URR23" s="150"/>
      <c r="URS23" s="150"/>
      <c r="URT23" s="150"/>
      <c r="URU23" s="150"/>
      <c r="URV23" s="150"/>
      <c r="URW23" s="150"/>
      <c r="URX23" s="150"/>
      <c r="URY23" s="150"/>
      <c r="URZ23" s="150"/>
      <c r="USA23" s="150"/>
      <c r="USB23" s="150"/>
      <c r="USC23" s="150"/>
      <c r="USD23" s="150"/>
      <c r="USE23" s="150"/>
      <c r="USF23" s="150"/>
      <c r="USG23" s="150"/>
      <c r="USH23" s="150"/>
      <c r="USI23" s="150"/>
      <c r="USJ23" s="150"/>
      <c r="USK23" s="150"/>
      <c r="USL23" s="150"/>
      <c r="USM23" s="150"/>
      <c r="USN23" s="150"/>
      <c r="USO23" s="150"/>
      <c r="USP23" s="150"/>
      <c r="USQ23" s="150"/>
      <c r="USR23" s="150"/>
      <c r="USS23" s="150"/>
      <c r="UST23" s="150"/>
      <c r="USU23" s="150"/>
      <c r="USV23" s="150"/>
      <c r="USW23" s="150"/>
      <c r="USX23" s="150"/>
      <c r="USY23" s="150"/>
      <c r="USZ23" s="150"/>
      <c r="UTA23" s="150"/>
      <c r="UTB23" s="150"/>
      <c r="UTC23" s="150"/>
      <c r="UTD23" s="150"/>
      <c r="UTE23" s="150"/>
      <c r="UTF23" s="150"/>
      <c r="UTG23" s="150"/>
      <c r="UTH23" s="150"/>
      <c r="UTI23" s="150"/>
      <c r="UTJ23" s="150"/>
      <c r="UTK23" s="150"/>
      <c r="UTL23" s="150"/>
      <c r="UTM23" s="150"/>
      <c r="UTN23" s="150"/>
      <c r="UTO23" s="150"/>
      <c r="UTP23" s="150"/>
      <c r="UTQ23" s="150"/>
      <c r="UTR23" s="150"/>
      <c r="UTS23" s="150"/>
      <c r="UTT23" s="150"/>
      <c r="UTU23" s="150"/>
      <c r="UTV23" s="150"/>
      <c r="UTW23" s="150"/>
      <c r="UTX23" s="150"/>
      <c r="UTY23" s="150"/>
      <c r="UTZ23" s="150"/>
      <c r="UUA23" s="150"/>
      <c r="UUB23" s="150"/>
      <c r="UUC23" s="150"/>
      <c r="UUD23" s="150"/>
      <c r="UUE23" s="150"/>
      <c r="UUF23" s="150"/>
      <c r="UUG23" s="150"/>
      <c r="UUH23" s="150"/>
      <c r="UUI23" s="150"/>
      <c r="UUJ23" s="150"/>
      <c r="UUK23" s="150"/>
      <c r="UUL23" s="150"/>
      <c r="UUM23" s="150"/>
      <c r="UUN23" s="150"/>
      <c r="UUO23" s="150"/>
      <c r="UUP23" s="150"/>
      <c r="UUQ23" s="150"/>
      <c r="UUR23" s="150"/>
      <c r="UUS23" s="150"/>
      <c r="UUT23" s="150"/>
      <c r="UUU23" s="150"/>
      <c r="UUV23" s="150"/>
      <c r="UUW23" s="150"/>
      <c r="UUX23" s="150"/>
      <c r="UUY23" s="150"/>
      <c r="UUZ23" s="150"/>
      <c r="UVA23" s="150"/>
      <c r="UVB23" s="150"/>
      <c r="UVC23" s="150"/>
      <c r="UVD23" s="150"/>
      <c r="UVE23" s="150"/>
      <c r="UVF23" s="150"/>
      <c r="UVG23" s="150"/>
      <c r="UVH23" s="150"/>
      <c r="UVI23" s="150"/>
      <c r="UVJ23" s="150"/>
      <c r="UVK23" s="150"/>
      <c r="UVL23" s="150"/>
      <c r="UVM23" s="150"/>
      <c r="UVN23" s="150"/>
      <c r="UVO23" s="150"/>
      <c r="UVP23" s="150"/>
      <c r="UVQ23" s="150"/>
      <c r="UVR23" s="150"/>
      <c r="UVS23" s="150"/>
      <c r="UVT23" s="150"/>
      <c r="UVU23" s="150"/>
      <c r="UVV23" s="150"/>
      <c r="UVW23" s="150"/>
      <c r="UVX23" s="150"/>
      <c r="UVY23" s="150"/>
      <c r="UVZ23" s="150"/>
      <c r="UWA23" s="150"/>
      <c r="UWB23" s="150"/>
      <c r="UWC23" s="150"/>
      <c r="UWD23" s="150"/>
      <c r="UWE23" s="150"/>
      <c r="UWF23" s="150"/>
      <c r="UWG23" s="150"/>
      <c r="UWH23" s="150"/>
      <c r="UWI23" s="150"/>
      <c r="UWJ23" s="150"/>
      <c r="UWK23" s="150"/>
      <c r="UWL23" s="150"/>
      <c r="UWM23" s="150"/>
      <c r="UWN23" s="150"/>
      <c r="UWO23" s="150"/>
      <c r="UWP23" s="150"/>
      <c r="UWQ23" s="150"/>
      <c r="UWR23" s="150"/>
      <c r="UWS23" s="150"/>
      <c r="UWT23" s="150"/>
      <c r="UWU23" s="150"/>
      <c r="UWV23" s="150"/>
      <c r="UWW23" s="150"/>
      <c r="UWX23" s="150"/>
      <c r="UWY23" s="150"/>
      <c r="UWZ23" s="150"/>
      <c r="UXA23" s="150"/>
      <c r="UXB23" s="150"/>
      <c r="UXC23" s="150"/>
      <c r="UXD23" s="150"/>
      <c r="UXE23" s="150"/>
      <c r="UXF23" s="150"/>
      <c r="UXG23" s="150"/>
      <c r="UXH23" s="150"/>
      <c r="UXI23" s="150"/>
      <c r="UXJ23" s="150"/>
      <c r="UXK23" s="150"/>
      <c r="UXL23" s="150"/>
      <c r="UXM23" s="150"/>
      <c r="UXN23" s="150"/>
      <c r="UXO23" s="150"/>
      <c r="UXP23" s="150"/>
      <c r="UXQ23" s="150"/>
      <c r="UXR23" s="150"/>
      <c r="UXS23" s="150"/>
      <c r="UXT23" s="150"/>
      <c r="UXU23" s="150"/>
      <c r="UXV23" s="150"/>
      <c r="UXW23" s="150"/>
      <c r="UXX23" s="150"/>
      <c r="UXY23" s="150"/>
      <c r="UXZ23" s="150"/>
      <c r="UYA23" s="150"/>
      <c r="UYB23" s="150"/>
      <c r="UYC23" s="150"/>
      <c r="UYD23" s="150"/>
      <c r="UYE23" s="150"/>
      <c r="UYF23" s="150"/>
      <c r="UYG23" s="150"/>
      <c r="UYH23" s="150"/>
      <c r="UYI23" s="150"/>
      <c r="UYJ23" s="150"/>
      <c r="UYK23" s="150"/>
      <c r="UYL23" s="150"/>
      <c r="UYM23" s="150"/>
      <c r="UYN23" s="150"/>
      <c r="UYO23" s="150"/>
      <c r="UYP23" s="150"/>
      <c r="UYQ23" s="150"/>
      <c r="UYR23" s="150"/>
      <c r="UYS23" s="150"/>
      <c r="UYT23" s="150"/>
      <c r="UYU23" s="150"/>
      <c r="UYV23" s="150"/>
      <c r="UYW23" s="150"/>
      <c r="UYX23" s="150"/>
      <c r="UYY23" s="150"/>
      <c r="UYZ23" s="150"/>
      <c r="UZA23" s="150"/>
      <c r="UZB23" s="150"/>
      <c r="UZC23" s="150"/>
      <c r="UZD23" s="150"/>
      <c r="UZE23" s="150"/>
      <c r="UZF23" s="150"/>
      <c r="UZG23" s="150"/>
      <c r="UZH23" s="150"/>
      <c r="UZI23" s="150"/>
      <c r="UZJ23" s="150"/>
      <c r="UZK23" s="150"/>
      <c r="UZL23" s="150"/>
      <c r="UZM23" s="150"/>
      <c r="UZN23" s="150"/>
      <c r="UZO23" s="150"/>
      <c r="UZP23" s="150"/>
      <c r="UZQ23" s="150"/>
      <c r="UZR23" s="150"/>
      <c r="UZS23" s="150"/>
      <c r="UZT23" s="150"/>
      <c r="UZU23" s="150"/>
      <c r="UZV23" s="150"/>
      <c r="UZW23" s="150"/>
      <c r="UZX23" s="150"/>
      <c r="UZY23" s="150"/>
      <c r="UZZ23" s="150"/>
      <c r="VAA23" s="150"/>
      <c r="VAB23" s="150"/>
      <c r="VAC23" s="150"/>
      <c r="VAD23" s="150"/>
      <c r="VAE23" s="150"/>
      <c r="VAF23" s="150"/>
      <c r="VAG23" s="150"/>
      <c r="VAH23" s="150"/>
      <c r="VAI23" s="150"/>
      <c r="VAJ23" s="150"/>
      <c r="VAK23" s="150"/>
      <c r="VAL23" s="150"/>
      <c r="VAM23" s="150"/>
      <c r="VAN23" s="150"/>
      <c r="VAO23" s="150"/>
      <c r="VAP23" s="150"/>
      <c r="VAQ23" s="150"/>
      <c r="VAR23" s="150"/>
      <c r="VAS23" s="150"/>
      <c r="VAT23" s="150"/>
      <c r="VAU23" s="150"/>
      <c r="VAV23" s="150"/>
      <c r="VAW23" s="150"/>
      <c r="VAX23" s="150"/>
      <c r="VAY23" s="150"/>
      <c r="VAZ23" s="150"/>
      <c r="VBA23" s="150"/>
      <c r="VBB23" s="150"/>
      <c r="VBC23" s="150"/>
      <c r="VBD23" s="150"/>
      <c r="VBE23" s="150"/>
      <c r="VBF23" s="150"/>
      <c r="VBG23" s="150"/>
      <c r="VBH23" s="150"/>
      <c r="VBI23" s="150"/>
      <c r="VBJ23" s="150"/>
      <c r="VBK23" s="150"/>
      <c r="VBL23" s="150"/>
      <c r="VBM23" s="150"/>
      <c r="VBN23" s="150"/>
      <c r="VBO23" s="150"/>
      <c r="VBP23" s="150"/>
      <c r="VBQ23" s="150"/>
      <c r="VBR23" s="150"/>
      <c r="VBS23" s="150"/>
      <c r="VBT23" s="150"/>
      <c r="VBU23" s="150"/>
      <c r="VBV23" s="150"/>
      <c r="VBW23" s="150"/>
      <c r="VBX23" s="150"/>
      <c r="VBY23" s="150"/>
      <c r="VBZ23" s="150"/>
      <c r="VCA23" s="150"/>
      <c r="VCB23" s="150"/>
      <c r="VCC23" s="150"/>
      <c r="VCD23" s="150"/>
      <c r="VCE23" s="150"/>
      <c r="VCF23" s="150"/>
      <c r="VCG23" s="150"/>
      <c r="VCH23" s="150"/>
      <c r="VCI23" s="150"/>
      <c r="VCJ23" s="150"/>
      <c r="VCK23" s="150"/>
      <c r="VCL23" s="150"/>
      <c r="VCM23" s="150"/>
      <c r="VCN23" s="150"/>
      <c r="VCO23" s="150"/>
      <c r="VCP23" s="150"/>
      <c r="VCQ23" s="150"/>
      <c r="VCR23" s="150"/>
      <c r="VCS23" s="150"/>
      <c r="VCT23" s="150"/>
      <c r="VCU23" s="150"/>
      <c r="VCV23" s="150"/>
      <c r="VCW23" s="150"/>
      <c r="VCX23" s="150"/>
      <c r="VCY23" s="150"/>
      <c r="VCZ23" s="150"/>
      <c r="VDA23" s="150"/>
      <c r="VDB23" s="150"/>
      <c r="VDC23" s="150"/>
      <c r="VDD23" s="150"/>
      <c r="VDE23" s="150"/>
      <c r="VDF23" s="150"/>
      <c r="VDG23" s="150"/>
      <c r="VDH23" s="150"/>
      <c r="VDI23" s="150"/>
      <c r="VDJ23" s="150"/>
      <c r="VDK23" s="150"/>
      <c r="VDL23" s="150"/>
      <c r="VDM23" s="150"/>
      <c r="VDN23" s="150"/>
      <c r="VDO23" s="150"/>
      <c r="VDP23" s="150"/>
      <c r="VDQ23" s="150"/>
      <c r="VDR23" s="150"/>
      <c r="VDS23" s="150"/>
      <c r="VDT23" s="150"/>
      <c r="VDU23" s="150"/>
      <c r="VDV23" s="150"/>
      <c r="VDW23" s="150"/>
      <c r="VDX23" s="150"/>
      <c r="VDY23" s="150"/>
      <c r="VDZ23" s="150"/>
      <c r="VEA23" s="150"/>
      <c r="VEB23" s="150"/>
      <c r="VEC23" s="150"/>
      <c r="VED23" s="150"/>
      <c r="VEE23" s="150"/>
      <c r="VEF23" s="150"/>
      <c r="VEG23" s="150"/>
      <c r="VEH23" s="150"/>
      <c r="VEI23" s="150"/>
      <c r="VEJ23" s="150"/>
      <c r="VEK23" s="150"/>
      <c r="VEL23" s="150"/>
      <c r="VEM23" s="150"/>
      <c r="VEN23" s="150"/>
      <c r="VEO23" s="150"/>
      <c r="VEP23" s="150"/>
      <c r="VEQ23" s="150"/>
      <c r="VER23" s="150"/>
      <c r="VES23" s="150"/>
      <c r="VET23" s="150"/>
      <c r="VEU23" s="150"/>
      <c r="VEV23" s="150"/>
      <c r="VEW23" s="150"/>
      <c r="VEX23" s="150"/>
      <c r="VEY23" s="150"/>
      <c r="VEZ23" s="150"/>
      <c r="VFA23" s="150"/>
      <c r="VFB23" s="150"/>
      <c r="VFC23" s="150"/>
      <c r="VFD23" s="150"/>
      <c r="VFE23" s="150"/>
      <c r="VFF23" s="150"/>
      <c r="VFG23" s="150"/>
      <c r="VFH23" s="150"/>
      <c r="VFI23" s="150"/>
      <c r="VFJ23" s="150"/>
      <c r="VFK23" s="150"/>
      <c r="VFL23" s="150"/>
      <c r="VFM23" s="150"/>
      <c r="VFN23" s="150"/>
      <c r="VFO23" s="150"/>
      <c r="VFP23" s="150"/>
      <c r="VFQ23" s="150"/>
      <c r="VFR23" s="150"/>
      <c r="VFS23" s="150"/>
      <c r="VFT23" s="150"/>
      <c r="VFU23" s="150"/>
      <c r="VFV23" s="150"/>
      <c r="VFW23" s="150"/>
      <c r="VFX23" s="150"/>
      <c r="VFY23" s="150"/>
      <c r="VFZ23" s="150"/>
      <c r="VGA23" s="150"/>
      <c r="VGB23" s="150"/>
      <c r="VGC23" s="150"/>
      <c r="VGD23" s="150"/>
      <c r="VGE23" s="150"/>
      <c r="VGF23" s="150"/>
      <c r="VGG23" s="150"/>
      <c r="VGH23" s="150"/>
      <c r="VGI23" s="150"/>
      <c r="VGJ23" s="150"/>
      <c r="VGK23" s="150"/>
      <c r="VGL23" s="150"/>
      <c r="VGM23" s="150"/>
      <c r="VGN23" s="150"/>
      <c r="VGO23" s="150"/>
      <c r="VGP23" s="150"/>
      <c r="VGQ23" s="150"/>
      <c r="VGR23" s="150"/>
      <c r="VGS23" s="150"/>
      <c r="VGT23" s="150"/>
      <c r="VGU23" s="150"/>
      <c r="VGV23" s="150"/>
      <c r="VGW23" s="150"/>
      <c r="VGX23" s="150"/>
      <c r="VGY23" s="150"/>
      <c r="VGZ23" s="150"/>
      <c r="VHA23" s="150"/>
      <c r="VHB23" s="150"/>
      <c r="VHC23" s="150"/>
      <c r="VHD23" s="150"/>
      <c r="VHE23" s="150"/>
      <c r="VHF23" s="150"/>
      <c r="VHG23" s="150"/>
      <c r="VHH23" s="150"/>
      <c r="VHI23" s="150"/>
      <c r="VHJ23" s="150"/>
      <c r="VHK23" s="150"/>
      <c r="VHL23" s="150"/>
      <c r="VHM23" s="150"/>
      <c r="VHN23" s="150"/>
      <c r="VHO23" s="150"/>
      <c r="VHP23" s="150"/>
      <c r="VHQ23" s="150"/>
      <c r="VHR23" s="150"/>
      <c r="VHS23" s="150"/>
      <c r="VHT23" s="150"/>
      <c r="VHU23" s="150"/>
      <c r="VHV23" s="150"/>
      <c r="VHW23" s="150"/>
      <c r="VHX23" s="150"/>
      <c r="VHY23" s="150"/>
      <c r="VHZ23" s="150"/>
      <c r="VIA23" s="150"/>
      <c r="VIB23" s="150"/>
      <c r="VIC23" s="150"/>
      <c r="VID23" s="150"/>
      <c r="VIE23" s="150"/>
      <c r="VIF23" s="150"/>
      <c r="VIG23" s="150"/>
      <c r="VIH23" s="150"/>
      <c r="VII23" s="150"/>
      <c r="VIJ23" s="150"/>
      <c r="VIK23" s="150"/>
      <c r="VIL23" s="150"/>
      <c r="VIM23" s="150"/>
      <c r="VIN23" s="150"/>
      <c r="VIO23" s="150"/>
      <c r="VIP23" s="150"/>
      <c r="VIQ23" s="150"/>
      <c r="VIR23" s="150"/>
      <c r="VIS23" s="150"/>
      <c r="VIT23" s="150"/>
      <c r="VIU23" s="150"/>
      <c r="VIV23" s="150"/>
      <c r="VIW23" s="150"/>
      <c r="VIX23" s="150"/>
      <c r="VIY23" s="150"/>
      <c r="VIZ23" s="150"/>
      <c r="VJA23" s="150"/>
      <c r="VJB23" s="150"/>
      <c r="VJC23" s="150"/>
      <c r="VJD23" s="150"/>
      <c r="VJE23" s="150"/>
      <c r="VJF23" s="150"/>
      <c r="VJG23" s="150"/>
      <c r="VJH23" s="150"/>
      <c r="VJI23" s="150"/>
      <c r="VJJ23" s="150"/>
      <c r="VJK23" s="150"/>
      <c r="VJL23" s="150"/>
      <c r="VJM23" s="150"/>
      <c r="VJN23" s="150"/>
      <c r="VJO23" s="150"/>
      <c r="VJP23" s="150"/>
      <c r="VJQ23" s="150"/>
      <c r="VJR23" s="150"/>
      <c r="VJS23" s="150"/>
      <c r="VJT23" s="150"/>
      <c r="VJU23" s="150"/>
      <c r="VJV23" s="150"/>
      <c r="VJW23" s="150"/>
      <c r="VJX23" s="150"/>
      <c r="VJY23" s="150"/>
      <c r="VJZ23" s="150"/>
      <c r="VKA23" s="150"/>
      <c r="VKB23" s="150"/>
      <c r="VKC23" s="150"/>
      <c r="VKD23" s="150"/>
      <c r="VKE23" s="150"/>
      <c r="VKF23" s="150"/>
      <c r="VKG23" s="150"/>
      <c r="VKH23" s="150"/>
      <c r="VKI23" s="150"/>
      <c r="VKJ23" s="150"/>
      <c r="VKK23" s="150"/>
      <c r="VKL23" s="150"/>
      <c r="VKM23" s="150"/>
      <c r="VKN23" s="150"/>
      <c r="VKO23" s="150"/>
      <c r="VKP23" s="150"/>
      <c r="VKQ23" s="150"/>
      <c r="VKR23" s="150"/>
      <c r="VKS23" s="150"/>
      <c r="VKT23" s="150"/>
      <c r="VKU23" s="150"/>
      <c r="VKV23" s="150"/>
      <c r="VKW23" s="150"/>
      <c r="VKX23" s="150"/>
      <c r="VKY23" s="150"/>
      <c r="VKZ23" s="150"/>
      <c r="VLA23" s="150"/>
      <c r="VLB23" s="150"/>
      <c r="VLC23" s="150"/>
      <c r="VLD23" s="150"/>
      <c r="VLE23" s="150"/>
      <c r="VLF23" s="150"/>
      <c r="VLG23" s="150"/>
      <c r="VLH23" s="150"/>
      <c r="VLI23" s="150"/>
      <c r="VLJ23" s="150"/>
      <c r="VLK23" s="150"/>
      <c r="VLL23" s="150"/>
      <c r="VLM23" s="150"/>
      <c r="VLN23" s="150"/>
      <c r="VLO23" s="150"/>
      <c r="VLP23" s="150"/>
      <c r="VLQ23" s="150"/>
      <c r="VLR23" s="150"/>
      <c r="VLS23" s="150"/>
      <c r="VLT23" s="150"/>
      <c r="VLU23" s="150"/>
      <c r="VLV23" s="150"/>
      <c r="VLW23" s="150"/>
      <c r="VLX23" s="150"/>
      <c r="VLY23" s="150"/>
      <c r="VLZ23" s="150"/>
      <c r="VMA23" s="150"/>
      <c r="VMB23" s="150"/>
      <c r="VMC23" s="150"/>
      <c r="VMD23" s="150"/>
      <c r="VME23" s="150"/>
      <c r="VMF23" s="150"/>
      <c r="VMG23" s="150"/>
      <c r="VMH23" s="150"/>
      <c r="VMI23" s="150"/>
      <c r="VMJ23" s="150"/>
      <c r="VMK23" s="150"/>
      <c r="VML23" s="150"/>
      <c r="VMM23" s="150"/>
      <c r="VMN23" s="150"/>
      <c r="VMO23" s="150"/>
      <c r="VMP23" s="150"/>
      <c r="VMQ23" s="150"/>
      <c r="VMR23" s="150"/>
      <c r="VMS23" s="150"/>
      <c r="VMT23" s="150"/>
      <c r="VMU23" s="150"/>
      <c r="VMV23" s="150"/>
      <c r="VMW23" s="150"/>
      <c r="VMX23" s="150"/>
      <c r="VMY23" s="150"/>
      <c r="VMZ23" s="150"/>
      <c r="VNA23" s="150"/>
      <c r="VNB23" s="150"/>
      <c r="VNC23" s="150"/>
      <c r="VND23" s="150"/>
      <c r="VNE23" s="150"/>
      <c r="VNF23" s="150"/>
      <c r="VNG23" s="150"/>
      <c r="VNH23" s="150"/>
      <c r="VNI23" s="150"/>
      <c r="VNJ23" s="150"/>
      <c r="VNK23" s="150"/>
      <c r="VNL23" s="150"/>
      <c r="VNM23" s="150"/>
      <c r="VNN23" s="150"/>
      <c r="VNO23" s="150"/>
      <c r="VNP23" s="150"/>
      <c r="VNQ23" s="150"/>
      <c r="VNR23" s="150"/>
      <c r="VNS23" s="150"/>
      <c r="VNT23" s="150"/>
      <c r="VNU23" s="150"/>
      <c r="VNV23" s="150"/>
      <c r="VNW23" s="150"/>
      <c r="VNX23" s="150"/>
      <c r="VNY23" s="150"/>
      <c r="VNZ23" s="150"/>
      <c r="VOA23" s="150"/>
      <c r="VOB23" s="150"/>
      <c r="VOC23" s="150"/>
      <c r="VOD23" s="150"/>
      <c r="VOE23" s="150"/>
      <c r="VOF23" s="150"/>
      <c r="VOG23" s="150"/>
      <c r="VOH23" s="150"/>
      <c r="VOI23" s="150"/>
      <c r="VOJ23" s="150"/>
      <c r="VOK23" s="150"/>
      <c r="VOL23" s="150"/>
      <c r="VOM23" s="150"/>
      <c r="VON23" s="150"/>
      <c r="VOO23" s="150"/>
      <c r="VOP23" s="150"/>
      <c r="VOQ23" s="150"/>
      <c r="VOR23" s="150"/>
      <c r="VOS23" s="150"/>
      <c r="VOT23" s="150"/>
      <c r="VOU23" s="150"/>
      <c r="VOV23" s="150"/>
      <c r="VOW23" s="150"/>
      <c r="VOX23" s="150"/>
      <c r="VOY23" s="150"/>
      <c r="VOZ23" s="150"/>
      <c r="VPA23" s="150"/>
      <c r="VPB23" s="150"/>
      <c r="VPC23" s="150"/>
      <c r="VPD23" s="150"/>
      <c r="VPE23" s="150"/>
      <c r="VPF23" s="150"/>
      <c r="VPG23" s="150"/>
      <c r="VPH23" s="150"/>
      <c r="VPI23" s="150"/>
      <c r="VPJ23" s="150"/>
      <c r="VPK23" s="150"/>
      <c r="VPL23" s="150"/>
      <c r="VPM23" s="150"/>
      <c r="VPN23" s="150"/>
      <c r="VPO23" s="150"/>
      <c r="VPP23" s="150"/>
      <c r="VPQ23" s="150"/>
      <c r="VPR23" s="150"/>
      <c r="VPS23" s="150"/>
      <c r="VPT23" s="150"/>
      <c r="VPU23" s="150"/>
      <c r="VPV23" s="150"/>
      <c r="VPW23" s="150"/>
      <c r="VPX23" s="150"/>
      <c r="VPY23" s="150"/>
      <c r="VPZ23" s="150"/>
      <c r="VQA23" s="150"/>
      <c r="VQB23" s="150"/>
      <c r="VQC23" s="150"/>
      <c r="VQD23" s="150"/>
      <c r="VQE23" s="150"/>
      <c r="VQF23" s="150"/>
      <c r="VQG23" s="150"/>
      <c r="VQH23" s="150"/>
      <c r="VQI23" s="150"/>
      <c r="VQJ23" s="150"/>
      <c r="VQK23" s="150"/>
      <c r="VQL23" s="150"/>
      <c r="VQM23" s="150"/>
      <c r="VQN23" s="150"/>
      <c r="VQO23" s="150"/>
      <c r="VQP23" s="150"/>
      <c r="VQQ23" s="150"/>
      <c r="VQR23" s="150"/>
      <c r="VQS23" s="150"/>
      <c r="VQT23" s="150"/>
      <c r="VQU23" s="150"/>
      <c r="VQV23" s="150"/>
      <c r="VQW23" s="150"/>
      <c r="VQX23" s="150"/>
      <c r="VQY23" s="150"/>
      <c r="VQZ23" s="150"/>
      <c r="VRA23" s="150"/>
      <c r="VRB23" s="150"/>
      <c r="VRC23" s="150"/>
      <c r="VRD23" s="150"/>
      <c r="VRE23" s="150"/>
      <c r="VRF23" s="150"/>
      <c r="VRG23" s="150"/>
      <c r="VRH23" s="150"/>
      <c r="VRI23" s="150"/>
      <c r="VRJ23" s="150"/>
      <c r="VRK23" s="150"/>
      <c r="VRL23" s="150"/>
      <c r="VRM23" s="150"/>
      <c r="VRN23" s="150"/>
      <c r="VRO23" s="150"/>
      <c r="VRP23" s="150"/>
      <c r="VRQ23" s="150"/>
      <c r="VRR23" s="150"/>
      <c r="VRS23" s="150"/>
      <c r="VRT23" s="150"/>
      <c r="VRU23" s="150"/>
      <c r="VRV23" s="150"/>
      <c r="VRW23" s="150"/>
      <c r="VRX23" s="150"/>
      <c r="VRY23" s="150"/>
      <c r="VRZ23" s="150"/>
      <c r="VSA23" s="150"/>
      <c r="VSB23" s="150"/>
      <c r="VSC23" s="150"/>
      <c r="VSD23" s="150"/>
      <c r="VSE23" s="150"/>
      <c r="VSF23" s="150"/>
      <c r="VSG23" s="150"/>
      <c r="VSH23" s="150"/>
      <c r="VSI23" s="150"/>
      <c r="VSJ23" s="150"/>
      <c r="VSK23" s="150"/>
      <c r="VSL23" s="150"/>
      <c r="VSM23" s="150"/>
      <c r="VSN23" s="150"/>
      <c r="VSO23" s="150"/>
      <c r="VSP23" s="150"/>
      <c r="VSQ23" s="150"/>
      <c r="VSR23" s="150"/>
      <c r="VSS23" s="150"/>
      <c r="VST23" s="150"/>
      <c r="VSU23" s="150"/>
      <c r="VSV23" s="150"/>
      <c r="VSW23" s="150"/>
      <c r="VSX23" s="150"/>
      <c r="VSY23" s="150"/>
      <c r="VSZ23" s="150"/>
      <c r="VTA23" s="150"/>
      <c r="VTB23" s="150"/>
      <c r="VTC23" s="150"/>
      <c r="VTD23" s="150"/>
      <c r="VTE23" s="150"/>
      <c r="VTF23" s="150"/>
      <c r="VTG23" s="150"/>
      <c r="VTH23" s="150"/>
      <c r="VTI23" s="150"/>
      <c r="VTJ23" s="150"/>
      <c r="VTK23" s="150"/>
      <c r="VTL23" s="150"/>
      <c r="VTM23" s="150"/>
      <c r="VTN23" s="150"/>
      <c r="VTO23" s="150"/>
      <c r="VTP23" s="150"/>
      <c r="VTQ23" s="150"/>
      <c r="VTR23" s="150"/>
      <c r="VTS23" s="150"/>
      <c r="VTT23" s="150"/>
      <c r="VTU23" s="150"/>
      <c r="VTV23" s="150"/>
      <c r="VTW23" s="150"/>
      <c r="VTX23" s="150"/>
      <c r="VTY23" s="150"/>
      <c r="VTZ23" s="150"/>
      <c r="VUA23" s="150"/>
      <c r="VUB23" s="150"/>
      <c r="VUC23" s="150"/>
      <c r="VUD23" s="150"/>
      <c r="VUE23" s="150"/>
      <c r="VUF23" s="150"/>
      <c r="VUG23" s="150"/>
      <c r="VUH23" s="150"/>
      <c r="VUI23" s="150"/>
      <c r="VUJ23" s="150"/>
      <c r="VUK23" s="150"/>
      <c r="VUL23" s="150"/>
      <c r="VUM23" s="150"/>
      <c r="VUN23" s="150"/>
      <c r="VUO23" s="150"/>
      <c r="VUP23" s="150"/>
      <c r="VUQ23" s="150"/>
      <c r="VUR23" s="150"/>
      <c r="VUS23" s="150"/>
      <c r="VUT23" s="150"/>
      <c r="VUU23" s="150"/>
      <c r="VUV23" s="150"/>
      <c r="VUW23" s="150"/>
      <c r="VUX23" s="150"/>
      <c r="VUY23" s="150"/>
      <c r="VUZ23" s="150"/>
      <c r="VVA23" s="150"/>
      <c r="VVB23" s="150"/>
      <c r="VVC23" s="150"/>
      <c r="VVD23" s="150"/>
      <c r="VVE23" s="150"/>
      <c r="VVF23" s="150"/>
      <c r="VVG23" s="150"/>
      <c r="VVH23" s="150"/>
      <c r="VVI23" s="150"/>
      <c r="VVJ23" s="150"/>
      <c r="VVK23" s="150"/>
      <c r="VVL23" s="150"/>
      <c r="VVM23" s="150"/>
      <c r="VVN23" s="150"/>
      <c r="VVO23" s="150"/>
      <c r="VVP23" s="150"/>
      <c r="VVQ23" s="150"/>
      <c r="VVR23" s="150"/>
      <c r="VVS23" s="150"/>
      <c r="VVT23" s="150"/>
      <c r="VVU23" s="150"/>
      <c r="VVV23" s="150"/>
      <c r="VVW23" s="150"/>
      <c r="VVX23" s="150"/>
      <c r="VVY23" s="150"/>
      <c r="VVZ23" s="150"/>
      <c r="VWA23" s="150"/>
      <c r="VWB23" s="150"/>
      <c r="VWC23" s="150"/>
      <c r="VWD23" s="150"/>
      <c r="VWE23" s="150"/>
      <c r="VWF23" s="150"/>
      <c r="VWG23" s="150"/>
      <c r="VWH23" s="150"/>
      <c r="VWI23" s="150"/>
      <c r="VWJ23" s="150"/>
      <c r="VWK23" s="150"/>
      <c r="VWL23" s="150"/>
      <c r="VWM23" s="150"/>
      <c r="VWN23" s="150"/>
      <c r="VWO23" s="150"/>
      <c r="VWP23" s="150"/>
      <c r="VWQ23" s="150"/>
      <c r="VWR23" s="150"/>
      <c r="VWS23" s="150"/>
      <c r="VWT23" s="150"/>
      <c r="VWU23" s="150"/>
      <c r="VWV23" s="150"/>
      <c r="VWW23" s="150"/>
      <c r="VWX23" s="150"/>
      <c r="VWY23" s="150"/>
      <c r="VWZ23" s="150"/>
      <c r="VXA23" s="150"/>
      <c r="VXB23" s="150"/>
      <c r="VXC23" s="150"/>
      <c r="VXD23" s="150"/>
      <c r="VXE23" s="150"/>
      <c r="VXF23" s="150"/>
      <c r="VXG23" s="150"/>
      <c r="VXH23" s="150"/>
      <c r="VXI23" s="150"/>
      <c r="VXJ23" s="150"/>
      <c r="VXK23" s="150"/>
      <c r="VXL23" s="150"/>
      <c r="VXM23" s="150"/>
      <c r="VXN23" s="150"/>
      <c r="VXO23" s="150"/>
      <c r="VXP23" s="150"/>
      <c r="VXQ23" s="150"/>
      <c r="VXR23" s="150"/>
      <c r="VXS23" s="150"/>
      <c r="VXT23" s="150"/>
      <c r="VXU23" s="150"/>
      <c r="VXV23" s="150"/>
      <c r="VXW23" s="150"/>
      <c r="VXX23" s="150"/>
      <c r="VXY23" s="150"/>
      <c r="VXZ23" s="150"/>
      <c r="VYA23" s="150"/>
      <c r="VYB23" s="150"/>
      <c r="VYC23" s="150"/>
      <c r="VYD23" s="150"/>
      <c r="VYE23" s="150"/>
      <c r="VYF23" s="150"/>
      <c r="VYG23" s="150"/>
      <c r="VYH23" s="150"/>
      <c r="VYI23" s="150"/>
      <c r="VYJ23" s="150"/>
      <c r="VYK23" s="150"/>
      <c r="VYL23" s="150"/>
      <c r="VYM23" s="150"/>
      <c r="VYN23" s="150"/>
      <c r="VYO23" s="150"/>
      <c r="VYP23" s="150"/>
      <c r="VYQ23" s="150"/>
      <c r="VYR23" s="150"/>
      <c r="VYS23" s="150"/>
      <c r="VYT23" s="150"/>
      <c r="VYU23" s="150"/>
      <c r="VYV23" s="150"/>
      <c r="VYW23" s="150"/>
      <c r="VYX23" s="150"/>
      <c r="VYY23" s="150"/>
      <c r="VYZ23" s="150"/>
      <c r="VZA23" s="150"/>
      <c r="VZB23" s="150"/>
      <c r="VZC23" s="150"/>
      <c r="VZD23" s="150"/>
      <c r="VZE23" s="150"/>
      <c r="VZF23" s="150"/>
      <c r="VZG23" s="150"/>
      <c r="VZH23" s="150"/>
      <c r="VZI23" s="150"/>
      <c r="VZJ23" s="150"/>
      <c r="VZK23" s="150"/>
      <c r="VZL23" s="150"/>
      <c r="VZM23" s="150"/>
      <c r="VZN23" s="150"/>
      <c r="VZO23" s="150"/>
      <c r="VZP23" s="150"/>
      <c r="VZQ23" s="150"/>
      <c r="VZR23" s="150"/>
      <c r="VZS23" s="150"/>
      <c r="VZT23" s="150"/>
      <c r="VZU23" s="150"/>
      <c r="VZV23" s="150"/>
      <c r="VZW23" s="150"/>
      <c r="VZX23" s="150"/>
      <c r="VZY23" s="150"/>
      <c r="VZZ23" s="150"/>
      <c r="WAA23" s="150"/>
      <c r="WAB23" s="150"/>
      <c r="WAC23" s="150"/>
      <c r="WAD23" s="150"/>
      <c r="WAE23" s="150"/>
      <c r="WAF23" s="150"/>
      <c r="WAG23" s="150"/>
      <c r="WAH23" s="150"/>
      <c r="WAI23" s="150"/>
      <c r="WAJ23" s="150"/>
      <c r="WAK23" s="150"/>
      <c r="WAL23" s="150"/>
      <c r="WAM23" s="150"/>
      <c r="WAN23" s="150"/>
      <c r="WAO23" s="150"/>
      <c r="WAP23" s="150"/>
      <c r="WAQ23" s="150"/>
      <c r="WAR23" s="150"/>
      <c r="WAS23" s="150"/>
      <c r="WAT23" s="150"/>
      <c r="WAU23" s="150"/>
      <c r="WAV23" s="150"/>
      <c r="WAW23" s="150"/>
      <c r="WAX23" s="150"/>
      <c r="WAY23" s="150"/>
      <c r="WAZ23" s="150"/>
      <c r="WBA23" s="150"/>
      <c r="WBB23" s="150"/>
      <c r="WBC23" s="150"/>
      <c r="WBD23" s="150"/>
      <c r="WBE23" s="150"/>
      <c r="WBF23" s="150"/>
      <c r="WBG23" s="150"/>
      <c r="WBH23" s="150"/>
      <c r="WBI23" s="150"/>
      <c r="WBJ23" s="150"/>
      <c r="WBK23" s="150"/>
      <c r="WBL23" s="150"/>
      <c r="WBM23" s="150"/>
      <c r="WBN23" s="150"/>
      <c r="WBO23" s="150"/>
      <c r="WBP23" s="150"/>
      <c r="WBQ23" s="150"/>
      <c r="WBR23" s="150"/>
      <c r="WBS23" s="150"/>
      <c r="WBT23" s="150"/>
      <c r="WBU23" s="150"/>
      <c r="WBV23" s="150"/>
      <c r="WBW23" s="150"/>
      <c r="WBX23" s="150"/>
      <c r="WBY23" s="150"/>
      <c r="WBZ23" s="150"/>
      <c r="WCA23" s="150"/>
      <c r="WCB23" s="150"/>
      <c r="WCC23" s="150"/>
      <c r="WCD23" s="150"/>
      <c r="WCE23" s="150"/>
      <c r="WCF23" s="150"/>
      <c r="WCG23" s="150"/>
      <c r="WCH23" s="150"/>
      <c r="WCI23" s="150"/>
      <c r="WCJ23" s="150"/>
      <c r="WCK23" s="150"/>
      <c r="WCL23" s="150"/>
      <c r="WCM23" s="150"/>
      <c r="WCN23" s="150"/>
      <c r="WCO23" s="150"/>
      <c r="WCP23" s="150"/>
      <c r="WCQ23" s="150"/>
      <c r="WCR23" s="150"/>
      <c r="WCS23" s="150"/>
      <c r="WCT23" s="150"/>
      <c r="WCU23" s="150"/>
      <c r="WCV23" s="150"/>
      <c r="WCW23" s="150"/>
      <c r="WCX23" s="150"/>
      <c r="WCY23" s="150"/>
      <c r="WCZ23" s="150"/>
      <c r="WDA23" s="150"/>
      <c r="WDB23" s="150"/>
      <c r="WDC23" s="150"/>
      <c r="WDD23" s="150"/>
      <c r="WDE23" s="150"/>
      <c r="WDF23" s="150"/>
      <c r="WDG23" s="150"/>
      <c r="WDH23" s="150"/>
      <c r="WDI23" s="150"/>
      <c r="WDJ23" s="150"/>
      <c r="WDK23" s="150"/>
      <c r="WDL23" s="150"/>
      <c r="WDM23" s="150"/>
      <c r="WDN23" s="150"/>
      <c r="WDO23" s="150"/>
      <c r="WDP23" s="150"/>
      <c r="WDQ23" s="150"/>
      <c r="WDR23" s="150"/>
      <c r="WDS23" s="150"/>
      <c r="WDT23" s="150"/>
      <c r="WDU23" s="150"/>
      <c r="WDV23" s="150"/>
      <c r="WDW23" s="150"/>
      <c r="WDX23" s="150"/>
      <c r="WDY23" s="150"/>
      <c r="WDZ23" s="150"/>
      <c r="WEA23" s="150"/>
      <c r="WEB23" s="150"/>
      <c r="WEC23" s="150"/>
      <c r="WED23" s="150"/>
      <c r="WEE23" s="150"/>
      <c r="WEF23" s="150"/>
      <c r="WEG23" s="150"/>
      <c r="WEH23" s="150"/>
      <c r="WEI23" s="150"/>
      <c r="WEJ23" s="150"/>
      <c r="WEK23" s="150"/>
      <c r="WEL23" s="150"/>
      <c r="WEM23" s="150"/>
      <c r="WEN23" s="150"/>
      <c r="WEO23" s="150"/>
      <c r="WEP23" s="150"/>
      <c r="WEQ23" s="150"/>
      <c r="WER23" s="150"/>
      <c r="WES23" s="150"/>
      <c r="WET23" s="150"/>
      <c r="WEU23" s="150"/>
      <c r="WEV23" s="150"/>
      <c r="WEW23" s="150"/>
      <c r="WEX23" s="150"/>
      <c r="WEY23" s="150"/>
      <c r="WEZ23" s="150"/>
      <c r="WFA23" s="150"/>
      <c r="WFB23" s="150"/>
      <c r="WFC23" s="150"/>
      <c r="WFD23" s="150"/>
      <c r="WFE23" s="150"/>
      <c r="WFF23" s="150"/>
      <c r="WFG23" s="150"/>
      <c r="WFH23" s="150"/>
      <c r="WFI23" s="150"/>
      <c r="WFJ23" s="150"/>
      <c r="WFK23" s="150"/>
      <c r="WFL23" s="150"/>
      <c r="WFM23" s="150"/>
      <c r="WFN23" s="150"/>
      <c r="WFO23" s="150"/>
      <c r="WFP23" s="150"/>
      <c r="WFQ23" s="150"/>
      <c r="WFR23" s="150"/>
      <c r="WFS23" s="150"/>
      <c r="WFT23" s="150"/>
      <c r="WFU23" s="150"/>
      <c r="WFV23" s="150"/>
      <c r="WFW23" s="150"/>
      <c r="WFX23" s="150"/>
      <c r="WFY23" s="150"/>
      <c r="WFZ23" s="150"/>
      <c r="WGA23" s="150"/>
      <c r="WGB23" s="150"/>
      <c r="WGC23" s="150"/>
      <c r="WGD23" s="150"/>
      <c r="WGE23" s="150"/>
      <c r="WGF23" s="150"/>
      <c r="WGG23" s="150"/>
      <c r="WGH23" s="150"/>
      <c r="WGI23" s="150"/>
      <c r="WGJ23" s="150"/>
      <c r="WGK23" s="150"/>
      <c r="WGL23" s="150"/>
      <c r="WGM23" s="150"/>
      <c r="WGN23" s="150"/>
      <c r="WGO23" s="150"/>
      <c r="WGP23" s="150"/>
      <c r="WGQ23" s="150"/>
      <c r="WGR23" s="150"/>
      <c r="WGS23" s="150"/>
      <c r="WGT23" s="150"/>
      <c r="WGU23" s="150"/>
      <c r="WGV23" s="150"/>
      <c r="WGW23" s="150"/>
      <c r="WGX23" s="150"/>
      <c r="WGY23" s="150"/>
      <c r="WGZ23" s="150"/>
      <c r="WHA23" s="150"/>
      <c r="WHB23" s="150"/>
      <c r="WHC23" s="150"/>
      <c r="WHD23" s="150"/>
      <c r="WHE23" s="150"/>
      <c r="WHF23" s="150"/>
      <c r="WHG23" s="150"/>
      <c r="WHH23" s="150"/>
      <c r="WHI23" s="150"/>
      <c r="WHJ23" s="150"/>
      <c r="WHK23" s="150"/>
      <c r="WHL23" s="150"/>
      <c r="WHM23" s="150"/>
      <c r="WHN23" s="150"/>
      <c r="WHO23" s="150"/>
      <c r="WHP23" s="150"/>
      <c r="WHQ23" s="150"/>
      <c r="WHR23" s="150"/>
      <c r="WHS23" s="150"/>
      <c r="WHT23" s="150"/>
      <c r="WHU23" s="150"/>
      <c r="WHV23" s="150"/>
      <c r="WHW23" s="150"/>
      <c r="WHX23" s="150"/>
      <c r="WHY23" s="150"/>
      <c r="WHZ23" s="150"/>
      <c r="WIA23" s="150"/>
      <c r="WIB23" s="150"/>
      <c r="WIC23" s="150"/>
      <c r="WID23" s="150"/>
      <c r="WIE23" s="150"/>
      <c r="WIF23" s="150"/>
      <c r="WIG23" s="150"/>
      <c r="WIH23" s="150"/>
      <c r="WII23" s="150"/>
      <c r="WIJ23" s="150"/>
      <c r="WIK23" s="150"/>
      <c r="WIL23" s="150"/>
      <c r="WIM23" s="150"/>
      <c r="WIN23" s="150"/>
      <c r="WIO23" s="150"/>
      <c r="WIP23" s="150"/>
      <c r="WIQ23" s="150"/>
      <c r="WIR23" s="150"/>
      <c r="WIS23" s="150"/>
      <c r="WIT23" s="150"/>
      <c r="WIU23" s="150"/>
      <c r="WIV23" s="150"/>
      <c r="WIW23" s="150"/>
      <c r="WIX23" s="150"/>
      <c r="WIY23" s="150"/>
      <c r="WIZ23" s="150"/>
      <c r="WJA23" s="150"/>
      <c r="WJB23" s="150"/>
      <c r="WJC23" s="150"/>
      <c r="WJD23" s="150"/>
      <c r="WJE23" s="150"/>
      <c r="WJF23" s="150"/>
      <c r="WJG23" s="150"/>
      <c r="WJH23" s="150"/>
      <c r="WJI23" s="150"/>
      <c r="WJJ23" s="150"/>
      <c r="WJK23" s="150"/>
      <c r="WJL23" s="150"/>
      <c r="WJM23" s="150"/>
      <c r="WJN23" s="150"/>
      <c r="WJO23" s="150"/>
      <c r="WJP23" s="150"/>
      <c r="WJQ23" s="150"/>
      <c r="WJR23" s="150"/>
      <c r="WJS23" s="150"/>
      <c r="WJT23" s="150"/>
      <c r="WJU23" s="150"/>
      <c r="WJV23" s="150"/>
      <c r="WJW23" s="150"/>
      <c r="WJX23" s="150"/>
      <c r="WJY23" s="150"/>
      <c r="WJZ23" s="150"/>
      <c r="WKA23" s="150"/>
      <c r="WKB23" s="150"/>
      <c r="WKC23" s="150"/>
      <c r="WKD23" s="150"/>
      <c r="WKE23" s="150"/>
      <c r="WKF23" s="150"/>
      <c r="WKG23" s="150"/>
      <c r="WKH23" s="150"/>
      <c r="WKI23" s="150"/>
      <c r="WKJ23" s="150"/>
      <c r="WKK23" s="150"/>
      <c r="WKL23" s="150"/>
      <c r="WKM23" s="150"/>
      <c r="WKN23" s="150"/>
      <c r="WKO23" s="150"/>
      <c r="WKP23" s="150"/>
      <c r="WKQ23" s="150"/>
      <c r="WKR23" s="150"/>
      <c r="WKS23" s="150"/>
      <c r="WKT23" s="150"/>
      <c r="WKU23" s="150"/>
      <c r="WKV23" s="150"/>
      <c r="WKW23" s="150"/>
      <c r="WKX23" s="150"/>
      <c r="WKY23" s="150"/>
      <c r="WKZ23" s="150"/>
      <c r="WLA23" s="150"/>
      <c r="WLB23" s="150"/>
      <c r="WLC23" s="150"/>
      <c r="WLD23" s="150"/>
      <c r="WLE23" s="150"/>
      <c r="WLF23" s="150"/>
      <c r="WLG23" s="150"/>
      <c r="WLH23" s="150"/>
      <c r="WLI23" s="150"/>
      <c r="WLJ23" s="150"/>
      <c r="WLK23" s="150"/>
      <c r="WLL23" s="150"/>
      <c r="WLM23" s="150"/>
      <c r="WLN23" s="150"/>
      <c r="WLO23" s="150"/>
      <c r="WLP23" s="150"/>
      <c r="WLQ23" s="150"/>
      <c r="WLR23" s="150"/>
      <c r="WLS23" s="150"/>
      <c r="WLT23" s="150"/>
      <c r="WLU23" s="150"/>
      <c r="WLV23" s="150"/>
      <c r="WLW23" s="150"/>
      <c r="WLX23" s="150"/>
      <c r="WLY23" s="150"/>
      <c r="WLZ23" s="150"/>
      <c r="WMA23" s="150"/>
      <c r="WMB23" s="150"/>
      <c r="WMC23" s="150"/>
      <c r="WMD23" s="150"/>
      <c r="WME23" s="150"/>
      <c r="WMF23" s="150"/>
      <c r="WMG23" s="150"/>
      <c r="WMH23" s="150"/>
      <c r="WMI23" s="150"/>
      <c r="WMJ23" s="150"/>
      <c r="WMK23" s="150"/>
      <c r="WML23" s="150"/>
      <c r="WMM23" s="150"/>
      <c r="WMN23" s="150"/>
      <c r="WMO23" s="150"/>
      <c r="WMP23" s="150"/>
      <c r="WMQ23" s="150"/>
      <c r="WMR23" s="150"/>
      <c r="WMS23" s="150"/>
      <c r="WMT23" s="150"/>
      <c r="WMU23" s="150"/>
      <c r="WMV23" s="150"/>
      <c r="WMW23" s="150"/>
      <c r="WMX23" s="150"/>
      <c r="WMY23" s="150"/>
      <c r="WMZ23" s="150"/>
      <c r="WNA23" s="150"/>
      <c r="WNB23" s="150"/>
      <c r="WNC23" s="150"/>
      <c r="WND23" s="150"/>
      <c r="WNE23" s="150"/>
      <c r="WNF23" s="150"/>
      <c r="WNG23" s="150"/>
      <c r="WNH23" s="150"/>
      <c r="WNI23" s="150"/>
      <c r="WNJ23" s="150"/>
      <c r="WNK23" s="150"/>
      <c r="WNL23" s="150"/>
      <c r="WNM23" s="150"/>
      <c r="WNN23" s="150"/>
      <c r="WNO23" s="150"/>
      <c r="WNP23" s="150"/>
      <c r="WNQ23" s="150"/>
      <c r="WNR23" s="150"/>
      <c r="WNS23" s="150"/>
      <c r="WNT23" s="150"/>
      <c r="WNU23" s="150"/>
      <c r="WNV23" s="150"/>
      <c r="WNW23" s="150"/>
      <c r="WNX23" s="150"/>
      <c r="WNY23" s="150"/>
      <c r="WNZ23" s="150"/>
      <c r="WOA23" s="150"/>
      <c r="WOB23" s="150"/>
      <c r="WOC23" s="150"/>
      <c r="WOD23" s="150"/>
      <c r="WOE23" s="150"/>
      <c r="WOF23" s="150"/>
      <c r="WOG23" s="150"/>
      <c r="WOH23" s="150"/>
      <c r="WOI23" s="150"/>
      <c r="WOJ23" s="150"/>
      <c r="WOK23" s="150"/>
      <c r="WOL23" s="150"/>
      <c r="WOM23" s="150"/>
      <c r="WON23" s="150"/>
      <c r="WOO23" s="150"/>
      <c r="WOP23" s="150"/>
      <c r="WOQ23" s="150"/>
      <c r="WOR23" s="150"/>
      <c r="WOS23" s="150"/>
      <c r="WOT23" s="150"/>
      <c r="WOU23" s="150"/>
      <c r="WOV23" s="150"/>
      <c r="WOW23" s="150"/>
      <c r="WOX23" s="150"/>
      <c r="WOY23" s="150"/>
      <c r="WOZ23" s="150"/>
      <c r="WPA23" s="150"/>
      <c r="WPB23" s="150"/>
      <c r="WPC23" s="150"/>
      <c r="WPD23" s="150"/>
      <c r="WPE23" s="150"/>
      <c r="WPF23" s="150"/>
      <c r="WPG23" s="150"/>
      <c r="WPH23" s="150"/>
      <c r="WPI23" s="150"/>
      <c r="WPJ23" s="150"/>
      <c r="WPK23" s="150"/>
      <c r="WPL23" s="150"/>
      <c r="WPM23" s="150"/>
      <c r="WPN23" s="150"/>
      <c r="WPO23" s="150"/>
      <c r="WPP23" s="150"/>
      <c r="WPQ23" s="150"/>
      <c r="WPR23" s="150"/>
      <c r="WPS23" s="150"/>
      <c r="WPT23" s="150"/>
      <c r="WPU23" s="150"/>
      <c r="WPV23" s="150"/>
      <c r="WPW23" s="150"/>
      <c r="WPX23" s="150"/>
      <c r="WPY23" s="150"/>
      <c r="WPZ23" s="150"/>
      <c r="WQA23" s="150"/>
      <c r="WQB23" s="150"/>
      <c r="WQC23" s="150"/>
      <c r="WQD23" s="150"/>
      <c r="WQE23" s="150"/>
      <c r="WQF23" s="150"/>
      <c r="WQG23" s="150"/>
      <c r="WQH23" s="150"/>
      <c r="WQI23" s="150"/>
      <c r="WQJ23" s="150"/>
      <c r="WQK23" s="150"/>
      <c r="WQL23" s="150"/>
      <c r="WQM23" s="150"/>
      <c r="WQN23" s="150"/>
      <c r="WQO23" s="150"/>
      <c r="WQP23" s="150"/>
      <c r="WQQ23" s="150"/>
      <c r="WQR23" s="150"/>
      <c r="WQS23" s="150"/>
      <c r="WQT23" s="150"/>
      <c r="WQU23" s="150"/>
      <c r="WQV23" s="150"/>
      <c r="WQW23" s="150"/>
      <c r="WQX23" s="150"/>
      <c r="WQY23" s="150"/>
      <c r="WQZ23" s="150"/>
      <c r="WRA23" s="150"/>
      <c r="WRB23" s="150"/>
      <c r="WRC23" s="150"/>
      <c r="WRD23" s="150"/>
      <c r="WRE23" s="150"/>
      <c r="WRF23" s="150"/>
      <c r="WRG23" s="150"/>
      <c r="WRH23" s="150"/>
      <c r="WRI23" s="150"/>
      <c r="WRJ23" s="150"/>
      <c r="WRK23" s="150"/>
      <c r="WRL23" s="150"/>
      <c r="WRM23" s="150"/>
      <c r="WRN23" s="150"/>
      <c r="WRO23" s="150"/>
      <c r="WRP23" s="150"/>
      <c r="WRQ23" s="150"/>
      <c r="WRR23" s="150"/>
      <c r="WRS23" s="150"/>
      <c r="WRT23" s="150"/>
      <c r="WRU23" s="150"/>
      <c r="WRV23" s="150"/>
      <c r="WRW23" s="150"/>
      <c r="WRX23" s="150"/>
      <c r="WRY23" s="150"/>
      <c r="WRZ23" s="150"/>
      <c r="WSA23" s="150"/>
      <c r="WSB23" s="150"/>
      <c r="WSC23" s="150"/>
      <c r="WSD23" s="150"/>
      <c r="WSE23" s="150"/>
      <c r="WSF23" s="150"/>
      <c r="WSG23" s="150"/>
      <c r="WSH23" s="150"/>
      <c r="WSI23" s="150"/>
      <c r="WSJ23" s="150"/>
      <c r="WSK23" s="150"/>
      <c r="WSL23" s="150"/>
      <c r="WSM23" s="150"/>
      <c r="WSN23" s="150"/>
      <c r="WSO23" s="150"/>
      <c r="WSP23" s="150"/>
      <c r="WSQ23" s="150"/>
      <c r="WSR23" s="150"/>
      <c r="WSS23" s="150"/>
      <c r="WST23" s="150"/>
      <c r="WSU23" s="150"/>
      <c r="WSV23" s="150"/>
      <c r="WSW23" s="150"/>
      <c r="WSX23" s="150"/>
      <c r="WSY23" s="150"/>
      <c r="WSZ23" s="150"/>
      <c r="WTA23" s="150"/>
      <c r="WTB23" s="150"/>
      <c r="WTC23" s="150"/>
      <c r="WTD23" s="150"/>
      <c r="WTE23" s="150"/>
      <c r="WTF23" s="150"/>
      <c r="WTG23" s="150"/>
      <c r="WTH23" s="150"/>
      <c r="WTI23" s="150"/>
      <c r="WTJ23" s="150"/>
      <c r="WTK23" s="150"/>
      <c r="WTL23" s="150"/>
      <c r="WTM23" s="150"/>
      <c r="WTN23" s="150"/>
      <c r="WTO23" s="150"/>
      <c r="WTP23" s="150"/>
      <c r="WTQ23" s="150"/>
      <c r="WTR23" s="150"/>
      <c r="WTS23" s="150"/>
      <c r="WTT23" s="150"/>
      <c r="WTU23" s="150"/>
      <c r="WTV23" s="150"/>
      <c r="WTW23" s="150"/>
      <c r="WTX23" s="150"/>
      <c r="WTY23" s="150"/>
      <c r="WTZ23" s="150"/>
      <c r="WUA23" s="150"/>
      <c r="WUB23" s="150"/>
      <c r="WUC23" s="150"/>
      <c r="WUD23" s="150"/>
      <c r="WUE23" s="150"/>
      <c r="WUF23" s="150"/>
      <c r="WUG23" s="150"/>
      <c r="WUH23" s="150"/>
      <c r="WUI23" s="150"/>
      <c r="WUJ23" s="150"/>
      <c r="WUK23" s="150"/>
      <c r="WUL23" s="150"/>
      <c r="WUM23" s="150"/>
      <c r="WUN23" s="150"/>
      <c r="WUO23" s="150"/>
      <c r="WUP23" s="150"/>
      <c r="WUQ23" s="150"/>
      <c r="WUR23" s="150"/>
      <c r="WUS23" s="150"/>
      <c r="WUT23" s="150"/>
      <c r="WUU23" s="150"/>
      <c r="WUV23" s="150"/>
      <c r="WUW23" s="150"/>
      <c r="WUX23" s="150"/>
      <c r="WUY23" s="150"/>
      <c r="WUZ23" s="150"/>
      <c r="WVA23" s="150"/>
      <c r="WVB23" s="150"/>
      <c r="WVC23" s="150"/>
      <c r="WVD23" s="150"/>
      <c r="WVE23" s="150"/>
      <c r="WVF23" s="150"/>
      <c r="WVG23" s="150"/>
      <c r="WVH23" s="150"/>
      <c r="WVI23" s="150"/>
      <c r="WVJ23" s="150"/>
      <c r="WVK23" s="150"/>
      <c r="WVL23" s="150"/>
      <c r="WVM23" s="150"/>
      <c r="WVN23" s="150"/>
      <c r="WVO23" s="150"/>
      <c r="WVP23" s="150"/>
      <c r="WVQ23" s="150"/>
      <c r="WVR23" s="150"/>
      <c r="WVS23" s="150"/>
      <c r="WVT23" s="150"/>
      <c r="WVU23" s="150"/>
      <c r="WVV23" s="150"/>
      <c r="WVW23" s="150"/>
      <c r="WVX23" s="150"/>
      <c r="WVY23" s="150"/>
      <c r="WVZ23" s="150"/>
      <c r="WWA23" s="150"/>
      <c r="WWB23" s="150"/>
      <c r="WWC23" s="150"/>
      <c r="WWD23" s="150"/>
      <c r="WWE23" s="150"/>
      <c r="WWF23" s="150"/>
      <c r="WWG23" s="150"/>
      <c r="WWH23" s="150"/>
      <c r="WWI23" s="150"/>
      <c r="WWJ23" s="150"/>
      <c r="WWK23" s="150"/>
      <c r="WWL23" s="150"/>
      <c r="WWM23" s="150"/>
      <c r="WWN23" s="150"/>
      <c r="WWO23" s="150"/>
      <c r="WWP23" s="150"/>
      <c r="WWQ23" s="150"/>
      <c r="WWR23" s="150"/>
      <c r="WWS23" s="150"/>
      <c r="WWT23" s="150"/>
      <c r="WWU23" s="150"/>
      <c r="WWV23" s="150"/>
      <c r="WWW23" s="150"/>
      <c r="WWX23" s="150"/>
      <c r="WWY23" s="150"/>
      <c r="WWZ23" s="150"/>
      <c r="WXA23" s="150"/>
      <c r="WXB23" s="150"/>
      <c r="WXC23" s="150"/>
      <c r="WXD23" s="150"/>
      <c r="WXE23" s="150"/>
      <c r="WXF23" s="150"/>
      <c r="WXG23" s="150"/>
      <c r="WXH23" s="150"/>
      <c r="WXI23" s="150"/>
      <c r="WXJ23" s="150"/>
      <c r="WXK23" s="150"/>
      <c r="WXL23" s="150"/>
      <c r="WXM23" s="150"/>
      <c r="WXN23" s="150"/>
      <c r="WXO23" s="150"/>
      <c r="WXP23" s="150"/>
      <c r="WXQ23" s="150"/>
      <c r="WXR23" s="150"/>
      <c r="WXS23" s="150"/>
      <c r="WXT23" s="150"/>
      <c r="WXU23" s="150"/>
      <c r="WXV23" s="150"/>
      <c r="WXW23" s="150"/>
      <c r="WXX23" s="150"/>
      <c r="WXY23" s="150"/>
      <c r="WXZ23" s="150"/>
      <c r="WYA23" s="150"/>
      <c r="WYB23" s="150"/>
      <c r="WYC23" s="150"/>
      <c r="WYD23" s="150"/>
      <c r="WYE23" s="150"/>
      <c r="WYF23" s="150"/>
      <c r="WYG23" s="150"/>
      <c r="WYH23" s="150"/>
      <c r="WYI23" s="150"/>
      <c r="WYJ23" s="150"/>
      <c r="WYK23" s="150"/>
      <c r="WYL23" s="150"/>
      <c r="WYM23" s="150"/>
      <c r="WYN23" s="150"/>
      <c r="WYO23" s="150"/>
      <c r="WYP23" s="150"/>
      <c r="WYQ23" s="150"/>
      <c r="WYR23" s="150"/>
      <c r="WYS23" s="150"/>
      <c r="WYT23" s="150"/>
      <c r="WYU23" s="150"/>
      <c r="WYV23" s="150"/>
      <c r="WYW23" s="150"/>
      <c r="WYX23" s="150"/>
      <c r="WYY23" s="150"/>
      <c r="WYZ23" s="150"/>
      <c r="WZA23" s="150"/>
      <c r="WZB23" s="150"/>
      <c r="WZC23" s="150"/>
      <c r="WZD23" s="150"/>
      <c r="WZE23" s="150"/>
      <c r="WZF23" s="150"/>
      <c r="WZG23" s="150"/>
      <c r="WZH23" s="150"/>
      <c r="WZI23" s="150"/>
      <c r="WZJ23" s="150"/>
      <c r="WZK23" s="150"/>
      <c r="WZL23" s="150"/>
      <c r="WZM23" s="150"/>
      <c r="WZN23" s="150"/>
      <c r="WZO23" s="150"/>
      <c r="WZP23" s="150"/>
      <c r="WZQ23" s="150"/>
      <c r="WZR23" s="150"/>
      <c r="WZS23" s="150"/>
      <c r="WZT23" s="150"/>
      <c r="WZU23" s="150"/>
      <c r="WZV23" s="150"/>
      <c r="WZW23" s="150"/>
      <c r="WZX23" s="150"/>
      <c r="WZY23" s="150"/>
      <c r="WZZ23" s="150"/>
      <c r="XAA23" s="150"/>
      <c r="XAB23" s="150"/>
      <c r="XAC23" s="150"/>
      <c r="XAD23" s="150"/>
      <c r="XAE23" s="150"/>
      <c r="XAF23" s="150"/>
      <c r="XAG23" s="150"/>
      <c r="XAH23" s="150"/>
      <c r="XAI23" s="150"/>
      <c r="XAJ23" s="150"/>
      <c r="XAK23" s="150"/>
      <c r="XAL23" s="150"/>
      <c r="XAM23" s="150"/>
      <c r="XAN23" s="150"/>
      <c r="XAO23" s="150"/>
      <c r="XAP23" s="150"/>
      <c r="XAQ23" s="150"/>
      <c r="XAR23" s="150"/>
      <c r="XAS23" s="150"/>
      <c r="XAT23" s="150"/>
      <c r="XAU23" s="150"/>
      <c r="XAV23" s="150"/>
      <c r="XAW23" s="150"/>
      <c r="XAX23" s="150"/>
      <c r="XAY23" s="150"/>
      <c r="XAZ23" s="150"/>
      <c r="XBA23" s="150"/>
      <c r="XBB23" s="150"/>
      <c r="XBC23" s="150"/>
      <c r="XBD23" s="150"/>
      <c r="XBE23" s="150"/>
      <c r="XBF23" s="150"/>
      <c r="XBG23" s="150"/>
      <c r="XBH23" s="150"/>
      <c r="XBI23" s="150"/>
      <c r="XBJ23" s="150"/>
      <c r="XBK23" s="150"/>
      <c r="XBL23" s="150"/>
      <c r="XBM23" s="150"/>
      <c r="XBN23" s="150"/>
      <c r="XBO23" s="150"/>
      <c r="XBP23" s="150"/>
      <c r="XBQ23" s="150"/>
      <c r="XBR23" s="150"/>
      <c r="XBS23" s="150"/>
      <c r="XBT23" s="150"/>
      <c r="XBU23" s="150"/>
      <c r="XBV23" s="150"/>
      <c r="XBW23" s="150"/>
      <c r="XBX23" s="150"/>
      <c r="XBY23" s="150"/>
      <c r="XBZ23" s="150"/>
      <c r="XCA23" s="150"/>
      <c r="XCB23" s="150"/>
      <c r="XCC23" s="150"/>
      <c r="XCD23" s="150"/>
      <c r="XCE23" s="150"/>
      <c r="XCF23" s="150"/>
      <c r="XCG23" s="150"/>
      <c r="XCH23" s="150"/>
      <c r="XCI23" s="150"/>
      <c r="XCJ23" s="150"/>
      <c r="XCK23" s="150"/>
      <c r="XCL23" s="150"/>
      <c r="XCM23" s="150"/>
      <c r="XCN23" s="150"/>
      <c r="XCO23" s="150"/>
      <c r="XCP23" s="150"/>
      <c r="XCQ23" s="150"/>
      <c r="XCR23" s="150"/>
      <c r="XCS23" s="150"/>
      <c r="XCT23" s="150"/>
      <c r="XCU23" s="150"/>
      <c r="XCV23" s="150"/>
      <c r="XCW23" s="150"/>
      <c r="XCX23" s="150"/>
      <c r="XCY23" s="150"/>
      <c r="XCZ23" s="150"/>
      <c r="XDA23" s="150"/>
      <c r="XDB23" s="150"/>
      <c r="XDC23" s="150"/>
      <c r="XDD23" s="150"/>
      <c r="XDE23" s="150"/>
      <c r="XDF23" s="150"/>
      <c r="XDG23" s="150"/>
      <c r="XDH23" s="150"/>
      <c r="XDI23" s="150"/>
      <c r="XDJ23" s="150"/>
      <c r="XDK23" s="150"/>
      <c r="XDL23" s="150"/>
      <c r="XDM23" s="150"/>
      <c r="XDN23" s="150"/>
      <c r="XDO23" s="150"/>
      <c r="XDP23" s="150"/>
      <c r="XDQ23" s="150"/>
      <c r="XDR23" s="150"/>
      <c r="XDS23" s="150"/>
      <c r="XDT23" s="150"/>
      <c r="XDU23" s="150"/>
      <c r="XDV23" s="150"/>
      <c r="XDW23" s="150"/>
      <c r="XDX23" s="150"/>
      <c r="XDY23" s="150"/>
      <c r="XDZ23" s="150"/>
      <c r="XEA23" s="150"/>
      <c r="XEB23" s="150"/>
      <c r="XEC23" s="150"/>
      <c r="XED23" s="150"/>
      <c r="XEE23" s="150"/>
      <c r="XEF23" s="150"/>
      <c r="XEG23" s="150"/>
      <c r="XEH23" s="150"/>
      <c r="XEI23" s="150"/>
      <c r="XEJ23" s="150"/>
      <c r="XEK23" s="150"/>
      <c r="XEL23" s="150"/>
      <c r="XEM23" s="150"/>
      <c r="XEN23" s="150"/>
      <c r="XEO23" s="150"/>
      <c r="XEP23" s="150"/>
      <c r="XEQ23" s="150"/>
      <c r="XER23" s="150"/>
      <c r="XES23" s="150"/>
      <c r="XET23" s="150"/>
      <c r="XEU23" s="150"/>
      <c r="XEV23" s="150"/>
      <c r="XEW23" s="150"/>
      <c r="XEX23" s="150"/>
      <c r="XEY23" s="150"/>
      <c r="XEZ23" s="150"/>
      <c r="XFA23" s="150"/>
      <c r="XFB23" s="150"/>
      <c r="XFC23" s="150"/>
      <c r="XFD23" s="150"/>
    </row>
    <row r="24" spans="1:16384" ht="21.75" customHeight="1">
      <c r="A24" s="205" t="s">
        <v>215</v>
      </c>
      <c r="B24" s="145" t="s">
        <v>216</v>
      </c>
      <c r="C24" s="145" t="s">
        <v>76</v>
      </c>
      <c r="D24" s="26">
        <v>0.27</v>
      </c>
      <c r="E24" s="240">
        <v>15.5</v>
      </c>
      <c r="F24" s="43">
        <v>8</v>
      </c>
      <c r="G24" s="26">
        <v>50</v>
      </c>
      <c r="H24" s="26">
        <v>70</v>
      </c>
      <c r="I24" s="26">
        <v>6</v>
      </c>
      <c r="J24" s="26">
        <v>20</v>
      </c>
      <c r="K24" s="271">
        <v>2.7118800000000003</v>
      </c>
      <c r="L24" s="271">
        <v>4.6656000000000004</v>
      </c>
      <c r="M24" s="257">
        <v>32.542560000000002</v>
      </c>
      <c r="N24" s="257">
        <v>55.987200000000001</v>
      </c>
      <c r="O24" s="24" t="s">
        <v>217</v>
      </c>
      <c r="P24" s="146" t="s">
        <v>218</v>
      </c>
      <c r="Q24" s="38"/>
      <c r="R24" s="144"/>
      <c r="S24" s="144"/>
      <c r="T24" s="7" t="s">
        <v>541</v>
      </c>
      <c r="U24" s="7"/>
      <c r="V24" s="261" t="s">
        <v>542</v>
      </c>
      <c r="W24" s="261" t="s">
        <v>542</v>
      </c>
      <c r="X24" s="34"/>
      <c r="Y24" s="34"/>
      <c r="Z24" s="88"/>
      <c r="AA24" s="88"/>
      <c r="AB24" s="88"/>
      <c r="AC24" s="129" t="s">
        <v>574</v>
      </c>
      <c r="AD24" s="88"/>
      <c r="AE24" s="129" t="s">
        <v>574</v>
      </c>
      <c r="AF24" s="79">
        <f>M24*0.2</f>
        <v>6.5085120000000005</v>
      </c>
      <c r="AG24" s="108">
        <f>N24*0.2</f>
        <v>11.19744</v>
      </c>
      <c r="AH24" s="430" t="s">
        <v>772</v>
      </c>
    </row>
    <row r="25" spans="1:16384" ht="21.75" customHeight="1">
      <c r="A25" s="205" t="s">
        <v>104</v>
      </c>
      <c r="B25" s="15" t="s">
        <v>105</v>
      </c>
      <c r="C25" s="15" t="s">
        <v>76</v>
      </c>
      <c r="D25" s="26">
        <v>3.3000000000000002E-2</v>
      </c>
      <c r="E25" s="240">
        <v>262</v>
      </c>
      <c r="F25" s="43">
        <v>487</v>
      </c>
      <c r="G25" s="26">
        <v>50</v>
      </c>
      <c r="H25" s="26">
        <v>70</v>
      </c>
      <c r="I25" s="26">
        <v>1</v>
      </c>
      <c r="J25" s="26">
        <v>24</v>
      </c>
      <c r="K25" s="271">
        <v>0.93376800000000015</v>
      </c>
      <c r="L25" s="271">
        <v>41.656032000000003</v>
      </c>
      <c r="M25" s="257">
        <v>11.205216000000002</v>
      </c>
      <c r="N25" s="257">
        <v>499.87238400000001</v>
      </c>
      <c r="O25" s="24" t="s">
        <v>106</v>
      </c>
      <c r="P25" s="146"/>
      <c r="Q25" s="38"/>
      <c r="R25" s="144"/>
      <c r="S25" s="144"/>
      <c r="T25" s="7" t="s">
        <v>541</v>
      </c>
      <c r="U25" s="7"/>
      <c r="V25" s="261" t="s">
        <v>542</v>
      </c>
      <c r="W25" s="261" t="s">
        <v>542</v>
      </c>
      <c r="X25" s="34"/>
      <c r="Y25" s="34"/>
      <c r="Z25" s="88"/>
      <c r="AA25" s="88"/>
      <c r="AB25" s="88"/>
      <c r="AC25" s="129" t="s">
        <v>574</v>
      </c>
      <c r="AD25" s="88"/>
      <c r="AE25" s="129" t="s">
        <v>574</v>
      </c>
      <c r="AF25" s="79">
        <f>M25*0.2</f>
        <v>2.2410432000000005</v>
      </c>
      <c r="AG25" s="108">
        <f>N25*0.2</f>
        <v>99.974476800000005</v>
      </c>
      <c r="AH25" s="430" t="s">
        <v>772</v>
      </c>
    </row>
    <row r="26" spans="1:16384" ht="129" customHeight="1">
      <c r="A26" s="407" t="s">
        <v>163</v>
      </c>
      <c r="B26" s="225" t="s">
        <v>164</v>
      </c>
      <c r="C26" s="145" t="s">
        <v>57</v>
      </c>
      <c r="D26" s="26">
        <v>27.38</v>
      </c>
      <c r="E26" s="240">
        <v>55.83</v>
      </c>
      <c r="F26" s="43">
        <v>56.39</v>
      </c>
      <c r="G26" s="26">
        <v>70</v>
      </c>
      <c r="H26" s="26">
        <v>70</v>
      </c>
      <c r="I26" s="26">
        <v>24</v>
      </c>
      <c r="J26" s="26">
        <v>30</v>
      </c>
      <c r="K26" s="271">
        <v>3962.1970367999993</v>
      </c>
      <c r="L26" s="271">
        <v>5002.4245680000004</v>
      </c>
      <c r="M26" s="119">
        <v>47546.364441599988</v>
      </c>
      <c r="N26" s="119">
        <v>60029.094816000004</v>
      </c>
      <c r="O26" s="24" t="s">
        <v>161</v>
      </c>
      <c r="P26" s="146" t="s">
        <v>165</v>
      </c>
      <c r="Q26" s="38"/>
      <c r="R26" s="144"/>
      <c r="S26" s="144"/>
      <c r="T26" s="7" t="s">
        <v>541</v>
      </c>
      <c r="U26" s="7"/>
      <c r="V26" s="120">
        <v>179013.04</v>
      </c>
      <c r="W26" s="120">
        <v>179013.04</v>
      </c>
      <c r="X26" s="35" t="s">
        <v>543</v>
      </c>
      <c r="Y26" s="35" t="s">
        <v>543</v>
      </c>
      <c r="Z26" s="7"/>
      <c r="AA26" s="88"/>
      <c r="AB26" s="88"/>
      <c r="AC26" s="129" t="s">
        <v>574</v>
      </c>
      <c r="AD26" s="88"/>
      <c r="AE26" s="129" t="s">
        <v>574</v>
      </c>
      <c r="AF26" s="274">
        <f>M26</f>
        <v>47546.364441599988</v>
      </c>
      <c r="AG26" s="275">
        <f>N26</f>
        <v>60029.094816000004</v>
      </c>
      <c r="AH26" s="432" t="s">
        <v>805</v>
      </c>
    </row>
    <row r="27" spans="1:16384" ht="99.75" customHeight="1">
      <c r="A27" s="407" t="s">
        <v>163</v>
      </c>
      <c r="B27" s="225" t="s">
        <v>549</v>
      </c>
      <c r="C27" s="145" t="s">
        <v>57</v>
      </c>
      <c r="D27" s="26">
        <v>41.78</v>
      </c>
      <c r="E27" s="248">
        <v>78.17</v>
      </c>
      <c r="F27" s="43">
        <v>36.479999999999997</v>
      </c>
      <c r="G27" s="26">
        <v>70</v>
      </c>
      <c r="H27" s="26">
        <v>70</v>
      </c>
      <c r="I27" s="26">
        <v>24</v>
      </c>
      <c r="J27" s="26">
        <v>30</v>
      </c>
      <c r="K27" s="271">
        <v>8465.3232192000014</v>
      </c>
      <c r="L27" s="271">
        <v>4938.1954559999995</v>
      </c>
      <c r="M27" s="119">
        <v>101583.87863040002</v>
      </c>
      <c r="N27" s="119">
        <v>59258.345471999994</v>
      </c>
      <c r="O27" s="24" t="s">
        <v>166</v>
      </c>
      <c r="P27" s="146" t="s">
        <v>167</v>
      </c>
      <c r="Q27" s="38"/>
      <c r="R27" s="144"/>
      <c r="S27" s="144"/>
      <c r="T27" s="7" t="s">
        <v>541</v>
      </c>
      <c r="U27" s="7"/>
      <c r="V27" s="120">
        <v>168390.65</v>
      </c>
      <c r="W27" s="120">
        <v>168390.65</v>
      </c>
      <c r="X27" s="27" t="s">
        <v>541</v>
      </c>
      <c r="Y27" s="35" t="s">
        <v>543</v>
      </c>
      <c r="Z27" s="7"/>
      <c r="AA27" s="88"/>
      <c r="AB27" s="88"/>
      <c r="AC27" s="129" t="s">
        <v>574</v>
      </c>
      <c r="AD27" s="88"/>
      <c r="AE27" s="129" t="s">
        <v>574</v>
      </c>
      <c r="AF27" s="274">
        <f>M27*0.8</f>
        <v>81267.102904320025</v>
      </c>
      <c r="AG27" s="275">
        <f>N27*0.8</f>
        <v>47406.676377600001</v>
      </c>
      <c r="AH27" s="432" t="s">
        <v>803</v>
      </c>
    </row>
    <row r="28" spans="1:16384" ht="24.75" customHeight="1">
      <c r="A28" s="205" t="s">
        <v>193</v>
      </c>
      <c r="B28" s="145" t="s">
        <v>194</v>
      </c>
      <c r="C28" s="145" t="s">
        <v>190</v>
      </c>
      <c r="D28" s="26">
        <v>8.0000000000000002E-3</v>
      </c>
      <c r="E28" s="240">
        <v>111.69</v>
      </c>
      <c r="F28" s="43">
        <v>27</v>
      </c>
      <c r="G28" s="26">
        <v>600</v>
      </c>
      <c r="H28" s="26">
        <v>70</v>
      </c>
      <c r="I28" s="26">
        <v>8</v>
      </c>
      <c r="J28" s="26">
        <v>8</v>
      </c>
      <c r="K28" s="271">
        <v>0.20586700799999999</v>
      </c>
      <c r="L28" s="271">
        <v>4.9766400000000002E-2</v>
      </c>
      <c r="M28" s="257">
        <v>2.4704040960000002</v>
      </c>
      <c r="N28" s="257">
        <v>0.59719679999999997</v>
      </c>
      <c r="O28" s="24" t="s">
        <v>195</v>
      </c>
      <c r="P28" s="146" t="s">
        <v>196</v>
      </c>
      <c r="Q28" s="38"/>
      <c r="R28" s="144">
        <v>2029</v>
      </c>
      <c r="S28" s="144" t="s">
        <v>197</v>
      </c>
      <c r="T28" s="7" t="s">
        <v>541</v>
      </c>
      <c r="U28" s="7"/>
      <c r="V28" s="261" t="s">
        <v>542</v>
      </c>
      <c r="W28" s="261" t="s">
        <v>542</v>
      </c>
      <c r="X28" s="34"/>
      <c r="Y28" s="34"/>
      <c r="Z28" s="98"/>
      <c r="AA28" s="88"/>
      <c r="AB28" s="88"/>
      <c r="AC28" s="88"/>
      <c r="AD28" s="88"/>
      <c r="AE28" s="129"/>
      <c r="AF28" s="274">
        <f>M28</f>
        <v>2.4704040960000002</v>
      </c>
      <c r="AG28" s="275">
        <f>N28</f>
        <v>0.59719679999999997</v>
      </c>
      <c r="AH28" s="431" t="s">
        <v>777</v>
      </c>
    </row>
    <row r="29" spans="1:16384" ht="23.25" customHeight="1">
      <c r="A29" s="205" t="s">
        <v>193</v>
      </c>
      <c r="B29" s="145" t="s">
        <v>198</v>
      </c>
      <c r="C29" s="145" t="s">
        <v>190</v>
      </c>
      <c r="D29" s="26">
        <v>0.17</v>
      </c>
      <c r="E29" s="240">
        <v>66.400000000000006</v>
      </c>
      <c r="F29" s="43">
        <v>12.68</v>
      </c>
      <c r="G29" s="26">
        <v>600</v>
      </c>
      <c r="H29" s="26">
        <v>70</v>
      </c>
      <c r="I29" s="26">
        <v>3</v>
      </c>
      <c r="J29" s="26">
        <v>25</v>
      </c>
      <c r="K29" s="271">
        <v>3.0477599999999998</v>
      </c>
      <c r="L29" s="271">
        <v>0.58201199999999997</v>
      </c>
      <c r="M29" s="257">
        <v>36.573120000000003</v>
      </c>
      <c r="N29" s="257">
        <v>6.9841439999999997</v>
      </c>
      <c r="O29" s="24" t="s">
        <v>195</v>
      </c>
      <c r="P29" s="146" t="s">
        <v>196</v>
      </c>
      <c r="Q29" s="38"/>
      <c r="R29" s="144">
        <v>2029</v>
      </c>
      <c r="S29" s="144" t="s">
        <v>197</v>
      </c>
      <c r="T29" s="7" t="s">
        <v>541</v>
      </c>
      <c r="U29" s="7"/>
      <c r="V29" s="261" t="s">
        <v>542</v>
      </c>
      <c r="W29" s="261" t="s">
        <v>542</v>
      </c>
      <c r="X29" s="34"/>
      <c r="Y29" s="34"/>
      <c r="Z29" s="98"/>
      <c r="AA29" s="88"/>
      <c r="AB29" s="88"/>
      <c r="AC29" s="88"/>
      <c r="AD29" s="88"/>
      <c r="AE29" s="129"/>
      <c r="AF29" s="274">
        <f>M29</f>
        <v>36.573120000000003</v>
      </c>
      <c r="AG29" s="275">
        <f>N29</f>
        <v>6.9841439999999997</v>
      </c>
      <c r="AH29" s="431" t="s">
        <v>777</v>
      </c>
    </row>
    <row r="30" spans="1:16384" ht="35.25" customHeight="1">
      <c r="A30" s="205" t="s">
        <v>29</v>
      </c>
      <c r="B30" s="145" t="s">
        <v>30</v>
      </c>
      <c r="C30" s="145" t="s">
        <v>31</v>
      </c>
      <c r="D30" s="26">
        <v>0.98</v>
      </c>
      <c r="E30" s="240">
        <v>272</v>
      </c>
      <c r="F30" s="43">
        <v>127.3</v>
      </c>
      <c r="G30" s="26">
        <v>450</v>
      </c>
      <c r="H30" s="26">
        <v>70</v>
      </c>
      <c r="I30" s="26">
        <v>5</v>
      </c>
      <c r="J30" s="26">
        <v>26</v>
      </c>
      <c r="K30" s="261">
        <v>124.11359999999999</v>
      </c>
      <c r="L30" s="261">
        <v>58.08699</v>
      </c>
      <c r="M30" s="261">
        <v>1489.3631999999998</v>
      </c>
      <c r="N30" s="261">
        <v>697.04387999999994</v>
      </c>
      <c r="O30" s="24" t="s">
        <v>32</v>
      </c>
      <c r="P30" s="146">
        <v>744</v>
      </c>
      <c r="Q30" s="38" t="s">
        <v>33</v>
      </c>
      <c r="R30" s="144">
        <v>1011</v>
      </c>
      <c r="S30" s="144" t="s">
        <v>34</v>
      </c>
      <c r="T30" s="7" t="s">
        <v>541</v>
      </c>
      <c r="U30" s="7"/>
      <c r="V30" s="261" t="s">
        <v>542</v>
      </c>
      <c r="W30" s="261" t="s">
        <v>542</v>
      </c>
      <c r="X30" s="5"/>
      <c r="Y30" s="5"/>
      <c r="Z30" s="7"/>
      <c r="AA30" s="7"/>
      <c r="AB30" s="7"/>
      <c r="AC30" s="127" t="s">
        <v>574</v>
      </c>
      <c r="AD30" s="7"/>
      <c r="AE30" s="27" t="s">
        <v>574</v>
      </c>
      <c r="AF30" s="278">
        <f>M30*0.2</f>
        <v>297.87263999999999</v>
      </c>
      <c r="AG30" s="289">
        <f>N30*0.2</f>
        <v>139.40877599999999</v>
      </c>
      <c r="AH30" s="430" t="s">
        <v>778</v>
      </c>
    </row>
    <row r="31" spans="1:16384" ht="29.25" customHeight="1">
      <c r="A31" s="204" t="s">
        <v>270</v>
      </c>
      <c r="B31" s="36" t="s">
        <v>271</v>
      </c>
      <c r="C31" s="145" t="s">
        <v>37</v>
      </c>
      <c r="D31" s="21">
        <v>0.05</v>
      </c>
      <c r="E31" s="240"/>
      <c r="F31" s="43"/>
      <c r="G31" s="22">
        <v>60</v>
      </c>
      <c r="H31" s="26">
        <v>70</v>
      </c>
      <c r="I31" s="21">
        <v>24</v>
      </c>
      <c r="J31" s="21">
        <v>30</v>
      </c>
      <c r="K31" s="258"/>
      <c r="L31" s="251"/>
      <c r="M31" s="258"/>
      <c r="N31" s="258"/>
      <c r="O31" s="24" t="s">
        <v>272</v>
      </c>
      <c r="P31" s="146"/>
      <c r="Q31" s="38"/>
      <c r="R31" s="144"/>
      <c r="S31" s="144"/>
      <c r="T31" s="7" t="s">
        <v>541</v>
      </c>
      <c r="U31" s="7"/>
      <c r="V31" s="261" t="s">
        <v>542</v>
      </c>
      <c r="W31" s="261" t="s">
        <v>542</v>
      </c>
      <c r="X31" s="144"/>
      <c r="Y31" s="144"/>
      <c r="Z31" s="4"/>
      <c r="AA31" s="4"/>
      <c r="AB31" s="4"/>
      <c r="AC31" s="29" t="s">
        <v>574</v>
      </c>
      <c r="AD31" s="4"/>
      <c r="AE31" s="29" t="s">
        <v>574</v>
      </c>
      <c r="AF31" s="296">
        <v>0</v>
      </c>
      <c r="AG31" s="297">
        <v>0</v>
      </c>
      <c r="AH31" s="431" t="s">
        <v>680</v>
      </c>
    </row>
    <row r="32" spans="1:16384" ht="32.25" customHeight="1">
      <c r="A32" s="204" t="s">
        <v>270</v>
      </c>
      <c r="B32" s="36" t="s">
        <v>273</v>
      </c>
      <c r="C32" s="24" t="s">
        <v>76</v>
      </c>
      <c r="D32" s="21">
        <v>1.22</v>
      </c>
      <c r="E32" s="240">
        <v>12.7</v>
      </c>
      <c r="F32" s="43">
        <v>4.7</v>
      </c>
      <c r="G32" s="22">
        <v>50</v>
      </c>
      <c r="H32" s="26">
        <v>70</v>
      </c>
      <c r="I32" s="21">
        <v>1.7</v>
      </c>
      <c r="J32" s="21">
        <v>26</v>
      </c>
      <c r="K32" s="258"/>
      <c r="L32" s="258"/>
      <c r="M32" s="258"/>
      <c r="N32" s="258"/>
      <c r="O32" s="24" t="s">
        <v>554</v>
      </c>
      <c r="P32" s="146"/>
      <c r="Q32" s="38" t="s">
        <v>555</v>
      </c>
      <c r="R32" s="144"/>
      <c r="S32" s="144"/>
      <c r="T32" s="7" t="s">
        <v>541</v>
      </c>
      <c r="U32" s="7"/>
      <c r="V32" s="261">
        <v>7.2</v>
      </c>
      <c r="W32" s="261">
        <v>12.62</v>
      </c>
      <c r="X32" s="35" t="s">
        <v>543</v>
      </c>
      <c r="Y32" s="35" t="s">
        <v>543</v>
      </c>
      <c r="Z32" s="7"/>
      <c r="AA32" s="4"/>
      <c r="AB32" s="4"/>
      <c r="AC32" s="29" t="s">
        <v>574</v>
      </c>
      <c r="AD32" s="4"/>
      <c r="AE32" s="29" t="s">
        <v>574</v>
      </c>
      <c r="AF32" s="281">
        <f>V32</f>
        <v>7.2</v>
      </c>
      <c r="AG32" s="292">
        <f>W32</f>
        <v>12.62</v>
      </c>
      <c r="AH32" s="433" t="s">
        <v>680</v>
      </c>
    </row>
    <row r="33" spans="1:34" ht="39" customHeight="1">
      <c r="A33" s="204" t="s">
        <v>237</v>
      </c>
      <c r="B33" s="9" t="s">
        <v>238</v>
      </c>
      <c r="C33" s="24" t="s">
        <v>239</v>
      </c>
      <c r="D33" s="22">
        <v>2</v>
      </c>
      <c r="E33" s="241">
        <v>37.6</v>
      </c>
      <c r="F33" s="42">
        <v>40</v>
      </c>
      <c r="G33" s="26">
        <v>50</v>
      </c>
      <c r="H33" s="26">
        <v>70</v>
      </c>
      <c r="I33" s="22">
        <v>8</v>
      </c>
      <c r="J33" s="22">
        <v>20</v>
      </c>
      <c r="K33" s="262">
        <v>43.315199999999997</v>
      </c>
      <c r="L33" s="262">
        <v>46.08</v>
      </c>
      <c r="M33" s="257">
        <v>519.78240000000005</v>
      </c>
      <c r="N33" s="257">
        <v>552.96</v>
      </c>
      <c r="O33" s="24" t="s">
        <v>240</v>
      </c>
      <c r="P33" s="146" t="s">
        <v>241</v>
      </c>
      <c r="Q33" s="38" t="s">
        <v>242</v>
      </c>
      <c r="R33" s="144"/>
      <c r="S33" s="144"/>
      <c r="T33" s="7" t="s">
        <v>541</v>
      </c>
      <c r="U33" s="7"/>
      <c r="V33" s="261" t="s">
        <v>542</v>
      </c>
      <c r="W33" s="261" t="s">
        <v>542</v>
      </c>
      <c r="X33" s="34"/>
      <c r="Y33" s="34"/>
      <c r="Z33" s="96" t="s">
        <v>574</v>
      </c>
      <c r="AA33" s="88"/>
      <c r="AB33" s="88"/>
      <c r="AC33" s="88"/>
      <c r="AD33" s="128" t="s">
        <v>574</v>
      </c>
      <c r="AE33" s="88"/>
      <c r="AF33" s="296">
        <v>0</v>
      </c>
      <c r="AG33" s="297">
        <v>0</v>
      </c>
      <c r="AH33" s="431" t="s">
        <v>680</v>
      </c>
    </row>
    <row r="34" spans="1:34" ht="32.25" customHeight="1">
      <c r="A34" s="408" t="s">
        <v>79</v>
      </c>
      <c r="B34" s="15" t="s">
        <v>80</v>
      </c>
      <c r="C34" s="145" t="s">
        <v>26</v>
      </c>
      <c r="D34" s="26">
        <v>1.79</v>
      </c>
      <c r="E34" s="248">
        <v>60</v>
      </c>
      <c r="F34" s="107">
        <v>100</v>
      </c>
      <c r="G34" s="26">
        <v>60</v>
      </c>
      <c r="H34" s="26">
        <v>70</v>
      </c>
      <c r="I34" s="26">
        <v>24</v>
      </c>
      <c r="J34" s="26">
        <v>30</v>
      </c>
      <c r="K34" s="271">
        <v>278.38080000000002</v>
      </c>
      <c r="L34" s="271">
        <v>579.96</v>
      </c>
      <c r="M34" s="257">
        <v>3340.5696000000003</v>
      </c>
      <c r="N34" s="257">
        <v>6959.52</v>
      </c>
      <c r="O34" s="24"/>
      <c r="P34" s="146" t="s">
        <v>81</v>
      </c>
      <c r="Q34" s="38" t="s">
        <v>82</v>
      </c>
      <c r="R34" s="144">
        <v>2429</v>
      </c>
      <c r="S34" s="144" t="s">
        <v>82</v>
      </c>
      <c r="T34" s="7" t="s">
        <v>541</v>
      </c>
      <c r="U34" s="7"/>
      <c r="V34" s="261" t="s">
        <v>542</v>
      </c>
      <c r="W34" s="261" t="s">
        <v>542</v>
      </c>
      <c r="X34" s="34"/>
      <c r="Y34" s="34"/>
      <c r="Z34" s="96" t="s">
        <v>574</v>
      </c>
      <c r="AA34" s="88"/>
      <c r="AB34" s="88"/>
      <c r="AC34" s="88"/>
      <c r="AD34" s="128" t="s">
        <v>574</v>
      </c>
      <c r="AE34" s="88"/>
      <c r="AF34" s="296">
        <v>0</v>
      </c>
      <c r="AG34" s="297">
        <v>0</v>
      </c>
      <c r="AH34" s="431" t="s">
        <v>680</v>
      </c>
    </row>
    <row r="35" spans="1:34" ht="35.25" customHeight="1">
      <c r="A35" s="408" t="s">
        <v>79</v>
      </c>
      <c r="B35" s="15" t="s">
        <v>83</v>
      </c>
      <c r="C35" s="145" t="s">
        <v>64</v>
      </c>
      <c r="D35" s="26">
        <v>0.04</v>
      </c>
      <c r="E35" s="240"/>
      <c r="F35" s="43"/>
      <c r="G35" s="26">
        <v>600</v>
      </c>
      <c r="H35" s="26">
        <v>70</v>
      </c>
      <c r="I35" s="26">
        <v>24</v>
      </c>
      <c r="J35" s="26">
        <v>30</v>
      </c>
      <c r="K35" s="261"/>
      <c r="L35" s="261"/>
      <c r="M35" s="261"/>
      <c r="N35" s="257"/>
      <c r="O35" s="24" t="s">
        <v>84</v>
      </c>
      <c r="P35" s="146" t="s">
        <v>85</v>
      </c>
      <c r="Q35" s="38"/>
      <c r="R35" s="144"/>
      <c r="S35" s="144"/>
      <c r="T35" s="7" t="s">
        <v>541</v>
      </c>
      <c r="U35" s="7"/>
      <c r="V35" s="261" t="s">
        <v>542</v>
      </c>
      <c r="W35" s="261" t="s">
        <v>542</v>
      </c>
      <c r="X35" s="34"/>
      <c r="Y35" s="34"/>
      <c r="Z35" s="96" t="s">
        <v>574</v>
      </c>
      <c r="AA35" s="88"/>
      <c r="AB35" s="88"/>
      <c r="AC35" s="88"/>
      <c r="AD35" s="128" t="s">
        <v>574</v>
      </c>
      <c r="AE35" s="88"/>
      <c r="AF35" s="296">
        <v>0</v>
      </c>
      <c r="AG35" s="297">
        <v>0</v>
      </c>
      <c r="AH35" s="431" t="s">
        <v>680</v>
      </c>
    </row>
    <row r="36" spans="1:34" ht="27" customHeight="1">
      <c r="A36" s="408" t="s">
        <v>79</v>
      </c>
      <c r="B36" s="15" t="s">
        <v>86</v>
      </c>
      <c r="C36" s="15" t="s">
        <v>37</v>
      </c>
      <c r="D36" s="26">
        <v>0.4</v>
      </c>
      <c r="E36" s="240"/>
      <c r="F36" s="43"/>
      <c r="G36" s="26">
        <v>60</v>
      </c>
      <c r="H36" s="26">
        <v>70</v>
      </c>
      <c r="I36" s="26">
        <v>20</v>
      </c>
      <c r="J36" s="26">
        <v>30</v>
      </c>
      <c r="K36" s="261"/>
      <c r="L36" s="261"/>
      <c r="M36" s="261"/>
      <c r="N36" s="257"/>
      <c r="O36" s="24" t="s">
        <v>87</v>
      </c>
      <c r="P36" s="146" t="s">
        <v>87</v>
      </c>
      <c r="Q36" s="38" t="s">
        <v>88</v>
      </c>
      <c r="R36" s="144">
        <v>5511</v>
      </c>
      <c r="S36" s="144" t="s">
        <v>88</v>
      </c>
      <c r="T36" s="7" t="s">
        <v>541</v>
      </c>
      <c r="U36" s="7"/>
      <c r="V36" s="261" t="s">
        <v>542</v>
      </c>
      <c r="W36" s="261" t="s">
        <v>542</v>
      </c>
      <c r="X36" s="34"/>
      <c r="Y36" s="34"/>
      <c r="Z36" s="96" t="s">
        <v>574</v>
      </c>
      <c r="AA36" s="88"/>
      <c r="AB36" s="88"/>
      <c r="AC36" s="88"/>
      <c r="AD36" s="128" t="s">
        <v>574</v>
      </c>
      <c r="AE36" s="88"/>
      <c r="AF36" s="296">
        <v>0</v>
      </c>
      <c r="AG36" s="297">
        <v>0</v>
      </c>
      <c r="AH36" s="431" t="s">
        <v>680</v>
      </c>
    </row>
    <row r="37" spans="1:34" ht="29.25" customHeight="1">
      <c r="A37" s="205" t="s">
        <v>79</v>
      </c>
      <c r="B37" s="145" t="s">
        <v>125</v>
      </c>
      <c r="C37" s="145" t="s">
        <v>37</v>
      </c>
      <c r="D37" s="26">
        <v>0.4</v>
      </c>
      <c r="E37" s="240"/>
      <c r="F37" s="43"/>
      <c r="G37" s="26">
        <v>60</v>
      </c>
      <c r="H37" s="26">
        <v>70</v>
      </c>
      <c r="I37" s="26">
        <v>20</v>
      </c>
      <c r="J37" s="26">
        <v>30</v>
      </c>
      <c r="K37" s="261"/>
      <c r="L37" s="261"/>
      <c r="M37" s="257"/>
      <c r="N37" s="257"/>
      <c r="O37" s="24" t="s">
        <v>126</v>
      </c>
      <c r="P37" s="146" t="s">
        <v>126</v>
      </c>
      <c r="Q37" s="38"/>
      <c r="R37" s="144">
        <v>4731</v>
      </c>
      <c r="S37" s="144" t="s">
        <v>127</v>
      </c>
      <c r="T37" s="7" t="s">
        <v>541</v>
      </c>
      <c r="U37" s="35" t="s">
        <v>543</v>
      </c>
      <c r="V37" s="1171" t="s">
        <v>544</v>
      </c>
      <c r="W37" s="1172"/>
      <c r="X37" s="18"/>
      <c r="Y37" s="18"/>
      <c r="Z37" s="130" t="s">
        <v>574</v>
      </c>
      <c r="AA37" s="88"/>
      <c r="AB37" s="88"/>
      <c r="AC37" s="88"/>
      <c r="AD37" s="128" t="s">
        <v>574</v>
      </c>
      <c r="AE37" s="88"/>
      <c r="AF37" s="296">
        <v>0</v>
      </c>
      <c r="AG37" s="297">
        <v>0</v>
      </c>
      <c r="AH37" s="431" t="s">
        <v>680</v>
      </c>
    </row>
    <row r="38" spans="1:34" ht="32.25" customHeight="1">
      <c r="A38" s="205" t="s">
        <v>79</v>
      </c>
      <c r="B38" s="145" t="s">
        <v>176</v>
      </c>
      <c r="C38" s="145" t="s">
        <v>37</v>
      </c>
      <c r="D38" s="26">
        <v>0.85</v>
      </c>
      <c r="E38" s="240"/>
      <c r="F38" s="43"/>
      <c r="G38" s="26">
        <v>60</v>
      </c>
      <c r="H38" s="26">
        <v>70</v>
      </c>
      <c r="I38" s="26">
        <v>0.6</v>
      </c>
      <c r="J38" s="26">
        <v>30</v>
      </c>
      <c r="K38" s="261"/>
      <c r="L38" s="261"/>
      <c r="M38" s="257"/>
      <c r="N38" s="257"/>
      <c r="O38" s="24"/>
      <c r="P38" s="146"/>
      <c r="Q38" s="38" t="s">
        <v>177</v>
      </c>
      <c r="R38" s="144" t="s">
        <v>178</v>
      </c>
      <c r="S38" s="144" t="s">
        <v>177</v>
      </c>
      <c r="T38" s="7" t="s">
        <v>541</v>
      </c>
      <c r="U38" s="7"/>
      <c r="V38" s="261" t="s">
        <v>542</v>
      </c>
      <c r="W38" s="261" t="s">
        <v>542</v>
      </c>
      <c r="X38" s="34"/>
      <c r="Y38" s="34"/>
      <c r="Z38" s="98"/>
      <c r="AA38" s="88"/>
      <c r="AB38" s="88"/>
      <c r="AC38" s="88"/>
      <c r="AD38" s="88"/>
      <c r="AE38" s="129"/>
      <c r="AF38" s="296">
        <f>M38*0.8</f>
        <v>0</v>
      </c>
      <c r="AG38" s="297">
        <f>N38*0.8</f>
        <v>0</v>
      </c>
      <c r="AH38" s="431" t="s">
        <v>687</v>
      </c>
    </row>
    <row r="39" spans="1:34" ht="32.25" customHeight="1">
      <c r="A39" s="204" t="s">
        <v>79</v>
      </c>
      <c r="B39" s="15" t="s">
        <v>224</v>
      </c>
      <c r="C39" s="15" t="s">
        <v>225</v>
      </c>
      <c r="D39" s="22"/>
      <c r="E39" s="241">
        <v>78.16</v>
      </c>
      <c r="F39" s="42">
        <v>26.48</v>
      </c>
      <c r="G39" s="22">
        <v>250</v>
      </c>
      <c r="H39" s="26">
        <v>70</v>
      </c>
      <c r="I39" s="27">
        <v>24</v>
      </c>
      <c r="J39" s="27">
        <v>30</v>
      </c>
      <c r="K39" s="271">
        <v>0</v>
      </c>
      <c r="L39" s="271">
        <v>0</v>
      </c>
      <c r="M39" s="257">
        <v>0</v>
      </c>
      <c r="N39" s="257">
        <v>0</v>
      </c>
      <c r="O39" s="24" t="s">
        <v>226</v>
      </c>
      <c r="P39" s="146"/>
      <c r="Q39" s="38"/>
      <c r="R39" s="144"/>
      <c r="S39" s="144"/>
      <c r="T39" s="7" t="s">
        <v>541</v>
      </c>
      <c r="U39" s="7"/>
      <c r="V39" s="261" t="s">
        <v>542</v>
      </c>
      <c r="W39" s="261" t="s">
        <v>542</v>
      </c>
      <c r="X39" s="34"/>
      <c r="Y39" s="34"/>
      <c r="Z39" s="96" t="s">
        <v>574</v>
      </c>
      <c r="AA39" s="88"/>
      <c r="AB39" s="88"/>
      <c r="AC39" s="88"/>
      <c r="AD39" s="128" t="s">
        <v>574</v>
      </c>
      <c r="AE39" s="88"/>
      <c r="AF39" s="296">
        <v>0</v>
      </c>
      <c r="AG39" s="297">
        <v>0</v>
      </c>
      <c r="AH39" s="431" t="s">
        <v>680</v>
      </c>
    </row>
    <row r="40" spans="1:34" ht="88.5" customHeight="1">
      <c r="A40" s="407" t="s">
        <v>159</v>
      </c>
      <c r="B40" s="225" t="s">
        <v>160</v>
      </c>
      <c r="C40" s="145" t="s">
        <v>57</v>
      </c>
      <c r="D40" s="26">
        <v>58.27</v>
      </c>
      <c r="E40" s="248">
        <v>77.5</v>
      </c>
      <c r="F40" s="43">
        <v>38.049999999999997</v>
      </c>
      <c r="G40" s="26">
        <v>70</v>
      </c>
      <c r="H40" s="26">
        <v>70</v>
      </c>
      <c r="I40" s="26">
        <v>24</v>
      </c>
      <c r="J40" s="26">
        <v>30</v>
      </c>
      <c r="K40" s="271">
        <v>11705.277600000001</v>
      </c>
      <c r="L40" s="271">
        <v>7183.6421399999999</v>
      </c>
      <c r="M40" s="119">
        <v>140463.33120000002</v>
      </c>
      <c r="N40" s="119">
        <v>86203.705679999999</v>
      </c>
      <c r="O40" s="24" t="s">
        <v>161</v>
      </c>
      <c r="P40" s="146" t="s">
        <v>162</v>
      </c>
      <c r="Q40" s="38"/>
      <c r="R40" s="144"/>
      <c r="S40" s="144"/>
      <c r="T40" s="7" t="s">
        <v>541</v>
      </c>
      <c r="U40" s="7"/>
      <c r="V40" s="120">
        <v>220969.64</v>
      </c>
      <c r="W40" s="120">
        <v>220969.64</v>
      </c>
      <c r="X40" s="27" t="s">
        <v>541</v>
      </c>
      <c r="Y40" s="35" t="s">
        <v>543</v>
      </c>
      <c r="Z40" s="7"/>
      <c r="AA40" s="88"/>
      <c r="AB40" s="88"/>
      <c r="AC40" s="129" t="s">
        <v>574</v>
      </c>
      <c r="AD40" s="88"/>
      <c r="AE40" s="129" t="s">
        <v>574</v>
      </c>
      <c r="AF40" s="274">
        <f>' CARGAS de LEY PERMISIBLE ESP´S'!O15*0.8</f>
        <v>118039.0432788</v>
      </c>
      <c r="AG40" s="275">
        <f>' CARGAS de LEY PERMISIBLE ESP´S'!T15*0.8</f>
        <v>154.03924123572403</v>
      </c>
      <c r="AH40" s="434" t="s">
        <v>802</v>
      </c>
    </row>
    <row r="41" spans="1:34" ht="24" customHeight="1">
      <c r="A41" s="205" t="s">
        <v>113</v>
      </c>
      <c r="B41" s="145" t="s">
        <v>114</v>
      </c>
      <c r="C41" s="232" t="s">
        <v>100</v>
      </c>
      <c r="D41" s="26">
        <v>5</v>
      </c>
      <c r="E41" s="240">
        <v>25.4</v>
      </c>
      <c r="F41" s="43">
        <v>11.5</v>
      </c>
      <c r="G41" s="26">
        <v>90</v>
      </c>
      <c r="H41" s="26">
        <v>70</v>
      </c>
      <c r="I41" s="26">
        <v>24</v>
      </c>
      <c r="J41" s="26">
        <v>30</v>
      </c>
      <c r="K41" s="261">
        <v>329.18400000000003</v>
      </c>
      <c r="L41" s="261">
        <v>149.04</v>
      </c>
      <c r="M41" s="257">
        <v>3950.2080000000001</v>
      </c>
      <c r="N41" s="257">
        <v>1788.48</v>
      </c>
      <c r="O41" s="24" t="s">
        <v>115</v>
      </c>
      <c r="P41" s="146" t="s">
        <v>116</v>
      </c>
      <c r="Q41" s="38"/>
      <c r="R41" s="144">
        <v>8422</v>
      </c>
      <c r="S41" s="144" t="s">
        <v>117</v>
      </c>
      <c r="T41" s="7" t="s">
        <v>541</v>
      </c>
      <c r="U41" s="7"/>
      <c r="V41" s="261" t="s">
        <v>542</v>
      </c>
      <c r="W41" s="261" t="s">
        <v>542</v>
      </c>
      <c r="X41" s="34"/>
      <c r="Y41" s="34"/>
      <c r="Z41" s="88"/>
      <c r="AA41" s="88"/>
      <c r="AB41" s="88"/>
      <c r="AC41" s="88"/>
      <c r="AD41" s="88"/>
      <c r="AE41" s="88"/>
      <c r="AF41" s="79">
        <f>M41*0.2</f>
        <v>790.04160000000002</v>
      </c>
      <c r="AG41" s="108">
        <f>N41*0.2</f>
        <v>357.69600000000003</v>
      </c>
      <c r="AH41" s="435" t="s">
        <v>779</v>
      </c>
    </row>
    <row r="42" spans="1:34" ht="25.5" customHeight="1">
      <c r="A42" s="205" t="s">
        <v>121</v>
      </c>
      <c r="B42" s="145" t="s">
        <v>122</v>
      </c>
      <c r="C42" s="232" t="s">
        <v>100</v>
      </c>
      <c r="D42" s="26"/>
      <c r="E42" s="240"/>
      <c r="F42" s="43"/>
      <c r="G42" s="26">
        <v>90</v>
      </c>
      <c r="H42" s="26">
        <v>70</v>
      </c>
      <c r="I42" s="26">
        <v>24</v>
      </c>
      <c r="J42" s="26">
        <v>30</v>
      </c>
      <c r="K42" s="271"/>
      <c r="L42" s="271"/>
      <c r="M42" s="257"/>
      <c r="N42" s="257"/>
      <c r="O42" s="24" t="s">
        <v>123</v>
      </c>
      <c r="P42" s="146"/>
      <c r="Q42" s="38" t="s">
        <v>124</v>
      </c>
      <c r="R42" s="144"/>
      <c r="S42" s="144"/>
      <c r="T42" s="7" t="s">
        <v>541</v>
      </c>
      <c r="U42" s="7"/>
      <c r="V42" s="261" t="s">
        <v>542</v>
      </c>
      <c r="W42" s="261" t="s">
        <v>542</v>
      </c>
      <c r="X42" s="34"/>
      <c r="Y42" s="34"/>
      <c r="Z42" s="88"/>
      <c r="AA42" s="88"/>
      <c r="AB42" s="88"/>
      <c r="AC42" s="88"/>
      <c r="AD42" s="88"/>
      <c r="AE42" s="88"/>
      <c r="AF42" s="296">
        <v>0</v>
      </c>
      <c r="AG42" s="297">
        <v>0</v>
      </c>
      <c r="AH42" s="431" t="s">
        <v>680</v>
      </c>
    </row>
    <row r="43" spans="1:34" ht="63" customHeight="1">
      <c r="A43" s="205" t="s">
        <v>109</v>
      </c>
      <c r="B43" s="145" t="s">
        <v>110</v>
      </c>
      <c r="C43" s="145" t="s">
        <v>51</v>
      </c>
      <c r="D43" s="26">
        <v>3.63</v>
      </c>
      <c r="E43" s="248">
        <v>814.8</v>
      </c>
      <c r="F43" s="43">
        <v>149.9</v>
      </c>
      <c r="G43" s="26">
        <v>400</v>
      </c>
      <c r="H43" s="26">
        <v>70</v>
      </c>
      <c r="I43" s="26">
        <v>24</v>
      </c>
      <c r="J43" s="26">
        <v>22.16</v>
      </c>
      <c r="K43" s="271">
        <v>7666.4206079999985</v>
      </c>
      <c r="L43" s="271">
        <v>1302.2721993600001</v>
      </c>
      <c r="M43" s="119">
        <v>91997.047295999975</v>
      </c>
      <c r="N43" s="119">
        <v>15627.266392320002</v>
      </c>
      <c r="O43" s="24" t="s">
        <v>111</v>
      </c>
      <c r="P43" s="146" t="s">
        <v>112</v>
      </c>
      <c r="Q43" s="38"/>
      <c r="R43" s="144"/>
      <c r="S43" s="144"/>
      <c r="T43" s="7" t="s">
        <v>541</v>
      </c>
      <c r="U43" s="7"/>
      <c r="V43" s="120">
        <v>48958</v>
      </c>
      <c r="W43" s="120">
        <v>14152</v>
      </c>
      <c r="X43" s="35" t="s">
        <v>543</v>
      </c>
      <c r="Y43" s="35" t="s">
        <v>543</v>
      </c>
      <c r="Z43" s="7"/>
      <c r="AA43" s="88"/>
      <c r="AB43" s="88"/>
      <c r="AC43" s="129" t="s">
        <v>574</v>
      </c>
      <c r="AD43" s="88"/>
      <c r="AE43" s="129" t="s">
        <v>574</v>
      </c>
      <c r="AF43" s="274">
        <f>M43*0.5</f>
        <v>45998.523647999988</v>
      </c>
      <c r="AG43" s="275">
        <f>N43*0.5</f>
        <v>7813.6331961600008</v>
      </c>
      <c r="AH43" s="431" t="s">
        <v>780</v>
      </c>
    </row>
    <row r="44" spans="1:34" ht="45" customHeight="1">
      <c r="A44" s="409" t="s">
        <v>109</v>
      </c>
      <c r="B44" s="224" t="s">
        <v>173</v>
      </c>
      <c r="C44" s="145" t="s">
        <v>57</v>
      </c>
      <c r="D44" s="26">
        <v>38.61</v>
      </c>
      <c r="E44" s="240">
        <v>243.7</v>
      </c>
      <c r="F44" s="43">
        <v>144.15</v>
      </c>
      <c r="G44" s="26">
        <v>70</v>
      </c>
      <c r="H44" s="26">
        <v>70</v>
      </c>
      <c r="I44" s="26">
        <v>24</v>
      </c>
      <c r="J44" s="26">
        <v>30</v>
      </c>
      <c r="K44" s="271">
        <v>24388.794144</v>
      </c>
      <c r="L44" s="271">
        <v>18032.646059999999</v>
      </c>
      <c r="M44" s="119">
        <v>292665.52972799999</v>
      </c>
      <c r="N44" s="119">
        <v>216391.75271999999</v>
      </c>
      <c r="O44" s="24" t="s">
        <v>174</v>
      </c>
      <c r="P44" s="146" t="s">
        <v>175</v>
      </c>
      <c r="Q44" s="38"/>
      <c r="R44" s="144"/>
      <c r="S44" s="144"/>
      <c r="T44" s="7" t="s">
        <v>541</v>
      </c>
      <c r="U44" s="7"/>
      <c r="V44" s="261" t="s">
        <v>542</v>
      </c>
      <c r="W44" s="261" t="s">
        <v>542</v>
      </c>
      <c r="X44" s="34"/>
      <c r="Y44" s="34"/>
      <c r="Z44" s="98"/>
      <c r="AA44" s="88"/>
      <c r="AB44" s="88"/>
      <c r="AC44" s="88"/>
      <c r="AD44" s="88"/>
      <c r="AE44" s="129"/>
      <c r="AF44" s="274">
        <f>M44*0.5</f>
        <v>146332.764864</v>
      </c>
      <c r="AG44" s="275">
        <f>N44*0.5</f>
        <v>108195.87635999999</v>
      </c>
      <c r="AH44" s="432" t="s">
        <v>781</v>
      </c>
    </row>
    <row r="45" spans="1:34" ht="44.25" customHeight="1">
      <c r="A45" s="205" t="s">
        <v>128</v>
      </c>
      <c r="B45" s="145" t="s">
        <v>129</v>
      </c>
      <c r="C45" s="145" t="s">
        <v>76</v>
      </c>
      <c r="D45" s="26"/>
      <c r="E45" s="240"/>
      <c r="F45" s="43"/>
      <c r="G45" s="26">
        <v>50</v>
      </c>
      <c r="H45" s="26">
        <v>70</v>
      </c>
      <c r="I45" s="26"/>
      <c r="J45" s="26"/>
      <c r="K45" s="261"/>
      <c r="L45" s="261"/>
      <c r="M45" s="259"/>
      <c r="N45" s="257"/>
      <c r="O45" s="24"/>
      <c r="P45" s="146" t="s">
        <v>130</v>
      </c>
      <c r="Q45" s="38"/>
      <c r="R45" s="144"/>
      <c r="S45" s="144"/>
      <c r="T45" s="7" t="s">
        <v>541</v>
      </c>
      <c r="U45" s="7"/>
      <c r="V45" s="261" t="s">
        <v>542</v>
      </c>
      <c r="W45" s="261" t="s">
        <v>542</v>
      </c>
      <c r="X45" s="34"/>
      <c r="Y45" s="34"/>
      <c r="Z45" s="88"/>
      <c r="AA45" s="88"/>
      <c r="AB45" s="88"/>
      <c r="AC45" s="88"/>
      <c r="AD45" s="128"/>
      <c r="AE45" s="88"/>
      <c r="AF45" s="296">
        <v>0</v>
      </c>
      <c r="AG45" s="297">
        <v>0</v>
      </c>
      <c r="AH45" s="431" t="s">
        <v>773</v>
      </c>
    </row>
    <row r="46" spans="1:34" ht="44.25" customHeight="1">
      <c r="A46" s="205" t="s">
        <v>128</v>
      </c>
      <c r="B46" s="145" t="s">
        <v>138</v>
      </c>
      <c r="C46" s="15" t="s">
        <v>76</v>
      </c>
      <c r="D46" s="26">
        <v>1.25</v>
      </c>
      <c r="E46" s="240">
        <v>32.76</v>
      </c>
      <c r="F46" s="43">
        <v>29.06</v>
      </c>
      <c r="G46" s="26">
        <v>50</v>
      </c>
      <c r="H46" s="26">
        <v>70</v>
      </c>
      <c r="I46" s="26">
        <v>24</v>
      </c>
      <c r="J46" s="26">
        <v>30</v>
      </c>
      <c r="K46" s="271">
        <v>106.14239999999999</v>
      </c>
      <c r="L46" s="271">
        <v>117.69299999999997</v>
      </c>
      <c r="M46" s="257">
        <v>1273.7087999999999</v>
      </c>
      <c r="N46" s="257">
        <v>1412.3159999999996</v>
      </c>
      <c r="O46" s="24" t="s">
        <v>139</v>
      </c>
      <c r="P46" s="146" t="s">
        <v>140</v>
      </c>
      <c r="Q46" s="38"/>
      <c r="R46" s="144"/>
      <c r="S46" s="144"/>
      <c r="T46" s="7" t="s">
        <v>541</v>
      </c>
      <c r="U46" s="7"/>
      <c r="V46" s="261" t="s">
        <v>542</v>
      </c>
      <c r="W46" s="261" t="s">
        <v>542</v>
      </c>
      <c r="X46" s="34"/>
      <c r="Y46" s="34"/>
      <c r="Z46" s="88"/>
      <c r="AA46" s="88"/>
      <c r="AB46" s="88"/>
      <c r="AC46" s="129" t="s">
        <v>574</v>
      </c>
      <c r="AD46" s="128" t="s">
        <v>574</v>
      </c>
      <c r="AE46" s="88"/>
      <c r="AF46" s="79">
        <f>M46*0.8</f>
        <v>1018.96704</v>
      </c>
      <c r="AG46" s="108">
        <f>N46*0.8</f>
        <v>1129.8527999999997</v>
      </c>
      <c r="AH46" s="431" t="s">
        <v>782</v>
      </c>
    </row>
    <row r="47" spans="1:34" ht="42" customHeight="1">
      <c r="A47" s="205" t="s">
        <v>128</v>
      </c>
      <c r="B47" s="145" t="s">
        <v>148</v>
      </c>
      <c r="C47" s="145" t="s">
        <v>149</v>
      </c>
      <c r="D47" s="26">
        <v>10</v>
      </c>
      <c r="E47" s="240">
        <v>91.8</v>
      </c>
      <c r="F47" s="43">
        <v>83.6</v>
      </c>
      <c r="G47" s="26">
        <v>300</v>
      </c>
      <c r="H47" s="26">
        <v>70</v>
      </c>
      <c r="I47" s="26" t="s">
        <v>150</v>
      </c>
      <c r="J47" s="26" t="s">
        <v>151</v>
      </c>
      <c r="K47" s="261">
        <v>793.15200000000004</v>
      </c>
      <c r="L47" s="261">
        <v>722.30399999999997</v>
      </c>
      <c r="M47" s="257">
        <v>9517.8240000000005</v>
      </c>
      <c r="N47" s="257">
        <v>8667.6479999999992</v>
      </c>
      <c r="O47" s="24" t="s">
        <v>152</v>
      </c>
      <c r="P47" s="146" t="s">
        <v>153</v>
      </c>
      <c r="Q47" s="38"/>
      <c r="R47" s="144"/>
      <c r="S47" s="144"/>
      <c r="T47" s="7" t="s">
        <v>541</v>
      </c>
      <c r="U47" s="7"/>
      <c r="V47" s="261" t="s">
        <v>542</v>
      </c>
      <c r="W47" s="261" t="s">
        <v>542</v>
      </c>
      <c r="X47" s="34"/>
      <c r="Y47" s="34"/>
      <c r="Z47" s="98"/>
      <c r="AA47" s="88"/>
      <c r="AB47" s="88"/>
      <c r="AC47" s="88"/>
      <c r="AD47" s="88"/>
      <c r="AE47" s="129"/>
      <c r="AF47" s="109">
        <f>M47*0.5</f>
        <v>4758.9120000000003</v>
      </c>
      <c r="AG47" s="110">
        <f>N47*0.5</f>
        <v>4333.8239999999996</v>
      </c>
      <c r="AH47" s="431" t="s">
        <v>781</v>
      </c>
    </row>
    <row r="48" spans="1:34" ht="48.75" customHeight="1">
      <c r="A48" s="205" t="s">
        <v>128</v>
      </c>
      <c r="B48" s="145" t="s">
        <v>50</v>
      </c>
      <c r="C48" s="145" t="s">
        <v>51</v>
      </c>
      <c r="D48" s="26">
        <v>0.24</v>
      </c>
      <c r="E48" s="240">
        <v>400</v>
      </c>
      <c r="F48" s="43">
        <v>200</v>
      </c>
      <c r="G48" s="26">
        <v>400</v>
      </c>
      <c r="H48" s="26">
        <v>70</v>
      </c>
      <c r="I48" s="28">
        <v>24</v>
      </c>
      <c r="J48" s="28">
        <v>30</v>
      </c>
      <c r="K48" s="271">
        <v>248.83199999999999</v>
      </c>
      <c r="L48" s="271">
        <v>155.52000000000001</v>
      </c>
      <c r="M48" s="257">
        <v>2985.9839999999999</v>
      </c>
      <c r="N48" s="257">
        <v>1866.2400000000002</v>
      </c>
      <c r="O48" s="24"/>
      <c r="P48" s="146" t="s">
        <v>52</v>
      </c>
      <c r="Q48" s="38" t="s">
        <v>53</v>
      </c>
      <c r="R48" s="144">
        <v>1051</v>
      </c>
      <c r="S48" s="144" t="s">
        <v>54</v>
      </c>
      <c r="T48" s="7" t="s">
        <v>541</v>
      </c>
      <c r="U48" s="7"/>
      <c r="V48" s="261" t="s">
        <v>542</v>
      </c>
      <c r="W48" s="261" t="s">
        <v>542</v>
      </c>
      <c r="X48" s="5"/>
      <c r="Y48" s="5"/>
      <c r="Z48" s="7"/>
      <c r="AA48" s="7"/>
      <c r="AB48" s="7"/>
      <c r="AC48" s="27" t="s">
        <v>574</v>
      </c>
      <c r="AD48" s="128" t="s">
        <v>574</v>
      </c>
      <c r="AE48" s="7"/>
      <c r="AF48" s="109">
        <f>M48*0.5</f>
        <v>1492.992</v>
      </c>
      <c r="AG48" s="110">
        <f>N48*0.5</f>
        <v>933.12000000000012</v>
      </c>
      <c r="AH48" s="431" t="s">
        <v>781</v>
      </c>
    </row>
    <row r="49" spans="1:34" ht="40.5" customHeight="1">
      <c r="A49" s="205" t="s">
        <v>128</v>
      </c>
      <c r="B49" s="145" t="s">
        <v>36</v>
      </c>
      <c r="C49" s="145" t="s">
        <v>37</v>
      </c>
      <c r="D49" s="235">
        <v>9.98E-2</v>
      </c>
      <c r="E49" s="240">
        <v>18.600000000000001</v>
      </c>
      <c r="F49" s="39" t="s">
        <v>38</v>
      </c>
      <c r="G49" s="7" t="s">
        <v>39</v>
      </c>
      <c r="H49" s="26">
        <v>70</v>
      </c>
      <c r="I49" s="7">
        <v>2</v>
      </c>
      <c r="J49" s="7">
        <v>15</v>
      </c>
      <c r="K49" s="271">
        <v>0.40095648</v>
      </c>
      <c r="L49" s="273">
        <v>0</v>
      </c>
      <c r="M49" s="257">
        <v>4.8114777599999998</v>
      </c>
      <c r="N49" s="257">
        <v>0</v>
      </c>
      <c r="O49" s="24"/>
      <c r="P49" s="146"/>
      <c r="Q49" s="38"/>
      <c r="R49" s="144"/>
      <c r="S49" s="144"/>
      <c r="T49" s="7" t="s">
        <v>541</v>
      </c>
      <c r="U49" s="7"/>
      <c r="V49" s="261" t="s">
        <v>542</v>
      </c>
      <c r="W49" s="261" t="s">
        <v>542</v>
      </c>
      <c r="X49" s="5"/>
      <c r="Y49" s="5"/>
      <c r="Z49" s="7"/>
      <c r="AA49" s="7"/>
      <c r="AB49" s="7"/>
      <c r="AC49" s="127" t="s">
        <v>574</v>
      </c>
      <c r="AD49" s="128" t="s">
        <v>574</v>
      </c>
      <c r="AE49" s="7"/>
      <c r="AF49" s="278">
        <f t="shared" ref="AF49:AG49" si="1">M49*0.2</f>
        <v>0.96229555200000005</v>
      </c>
      <c r="AG49" s="297">
        <f t="shared" si="1"/>
        <v>0</v>
      </c>
      <c r="AH49" s="430" t="s">
        <v>783</v>
      </c>
    </row>
    <row r="50" spans="1:34" ht="40.5" customHeight="1">
      <c r="A50" s="205" t="s">
        <v>695</v>
      </c>
      <c r="B50" s="145" t="s">
        <v>63</v>
      </c>
      <c r="C50" s="145" t="s">
        <v>64</v>
      </c>
      <c r="D50" s="26">
        <v>2</v>
      </c>
      <c r="E50" s="240">
        <v>97.3</v>
      </c>
      <c r="F50" s="43">
        <v>58.2</v>
      </c>
      <c r="G50" s="26">
        <v>600</v>
      </c>
      <c r="H50" s="26">
        <v>70</v>
      </c>
      <c r="I50" s="26">
        <v>20</v>
      </c>
      <c r="J50" s="26">
        <v>25</v>
      </c>
      <c r="K50" s="261">
        <v>350.28</v>
      </c>
      <c r="L50" s="261">
        <v>209.52</v>
      </c>
      <c r="M50" s="257">
        <v>4203.3599999999997</v>
      </c>
      <c r="N50" s="257">
        <v>2514.2400000000002</v>
      </c>
      <c r="O50" s="24" t="s">
        <v>65</v>
      </c>
      <c r="P50" s="146" t="s">
        <v>66</v>
      </c>
      <c r="Q50" s="38"/>
      <c r="R50" s="144">
        <v>1511</v>
      </c>
      <c r="S50" s="144" t="s">
        <v>67</v>
      </c>
      <c r="T50" s="7" t="s">
        <v>541</v>
      </c>
      <c r="U50" s="7"/>
      <c r="V50" s="261" t="s">
        <v>542</v>
      </c>
      <c r="W50" s="261" t="s">
        <v>542</v>
      </c>
      <c r="X50" s="5"/>
      <c r="Y50" s="5"/>
      <c r="Z50" s="7"/>
      <c r="AA50" s="7"/>
      <c r="AB50" s="7"/>
      <c r="AC50" s="27" t="s">
        <v>574</v>
      </c>
      <c r="AD50" s="7"/>
      <c r="AE50" s="27" t="s">
        <v>574</v>
      </c>
      <c r="AF50" s="278">
        <f t="shared" ref="AF50:AG52" si="2">M50*0.8</f>
        <v>3362.6880000000001</v>
      </c>
      <c r="AG50" s="289">
        <f t="shared" si="2"/>
        <v>2011.3920000000003</v>
      </c>
      <c r="AH50" s="431" t="s">
        <v>782</v>
      </c>
    </row>
    <row r="51" spans="1:34" ht="45.75" customHeight="1">
      <c r="A51" s="205" t="s">
        <v>24</v>
      </c>
      <c r="B51" s="145" t="s">
        <v>25</v>
      </c>
      <c r="C51" s="145" t="s">
        <v>26</v>
      </c>
      <c r="D51" s="26">
        <v>1.1399999999999999</v>
      </c>
      <c r="E51" s="240">
        <v>28.24</v>
      </c>
      <c r="F51" s="43">
        <v>7.9249999999999998</v>
      </c>
      <c r="G51" s="26">
        <v>60</v>
      </c>
      <c r="H51" s="26">
        <v>70</v>
      </c>
      <c r="I51" s="28">
        <v>24</v>
      </c>
      <c r="J51" s="28">
        <v>30</v>
      </c>
      <c r="K51" s="271">
        <v>83.44581119999998</v>
      </c>
      <c r="L51" s="271">
        <v>29.271779999999996</v>
      </c>
      <c r="M51" s="257">
        <v>1001.3497343999998</v>
      </c>
      <c r="N51" s="257">
        <v>351.26135999999997</v>
      </c>
      <c r="O51" s="24" t="s">
        <v>27</v>
      </c>
      <c r="P51" s="146" t="s">
        <v>28</v>
      </c>
      <c r="Q51" s="38"/>
      <c r="R51" s="144"/>
      <c r="S51" s="144"/>
      <c r="T51" s="7" t="s">
        <v>541</v>
      </c>
      <c r="U51" s="7"/>
      <c r="V51" s="261" t="s">
        <v>542</v>
      </c>
      <c r="W51" s="261" t="s">
        <v>542</v>
      </c>
      <c r="X51" s="5"/>
      <c r="Y51" s="5"/>
      <c r="Z51" s="7"/>
      <c r="AA51" s="7"/>
      <c r="AB51" s="7"/>
      <c r="AC51" s="127" t="s">
        <v>574</v>
      </c>
      <c r="AD51" s="7"/>
      <c r="AE51" s="27" t="s">
        <v>574</v>
      </c>
      <c r="AF51" s="278">
        <f t="shared" si="2"/>
        <v>801.07978751999985</v>
      </c>
      <c r="AG51" s="289">
        <f t="shared" si="2"/>
        <v>281.00908799999996</v>
      </c>
      <c r="AH51" s="431" t="s">
        <v>782</v>
      </c>
    </row>
    <row r="52" spans="1:34" ht="52.5" customHeight="1">
      <c r="A52" s="205" t="s">
        <v>24</v>
      </c>
      <c r="B52" s="145" t="s">
        <v>45</v>
      </c>
      <c r="C52" s="145" t="s">
        <v>46</v>
      </c>
      <c r="D52" s="26">
        <v>1.25</v>
      </c>
      <c r="E52" s="240">
        <v>43.81</v>
      </c>
      <c r="F52" s="43">
        <v>25.92</v>
      </c>
      <c r="G52" s="26">
        <v>75</v>
      </c>
      <c r="H52" s="26">
        <v>70</v>
      </c>
      <c r="I52" s="26">
        <v>24</v>
      </c>
      <c r="J52" s="26">
        <v>30</v>
      </c>
      <c r="K52" s="271">
        <v>141.9444</v>
      </c>
      <c r="L52" s="271">
        <v>104.97600000000001</v>
      </c>
      <c r="M52" s="260">
        <v>1703.3328000000001</v>
      </c>
      <c r="N52" s="260">
        <v>1259.7120000000002</v>
      </c>
      <c r="O52" s="24" t="s">
        <v>47</v>
      </c>
      <c r="P52" s="146" t="s">
        <v>48</v>
      </c>
      <c r="Q52" s="38"/>
      <c r="R52" s="144"/>
      <c r="S52" s="144"/>
      <c r="T52" s="7" t="s">
        <v>541</v>
      </c>
      <c r="U52" s="7"/>
      <c r="V52" s="294">
        <v>23450</v>
      </c>
      <c r="W52" s="294">
        <v>22206.5</v>
      </c>
      <c r="X52" s="35" t="s">
        <v>543</v>
      </c>
      <c r="Y52" s="35" t="s">
        <v>543</v>
      </c>
      <c r="Z52" s="7"/>
      <c r="AA52" s="7"/>
      <c r="AB52" s="7"/>
      <c r="AC52" s="27" t="s">
        <v>574</v>
      </c>
      <c r="AD52" s="7"/>
      <c r="AE52" s="27" t="s">
        <v>574</v>
      </c>
      <c r="AF52" s="282">
        <f t="shared" si="2"/>
        <v>1362.6662400000002</v>
      </c>
      <c r="AG52" s="293">
        <f t="shared" si="2"/>
        <v>1007.7696000000002</v>
      </c>
      <c r="AH52" s="436" t="s">
        <v>784</v>
      </c>
    </row>
    <row r="53" spans="1:34" ht="27.75" customHeight="1">
      <c r="A53" s="205" t="s">
        <v>24</v>
      </c>
      <c r="B53" s="15" t="s">
        <v>97</v>
      </c>
      <c r="C53" s="24" t="s">
        <v>94</v>
      </c>
      <c r="D53" s="26">
        <v>0.33</v>
      </c>
      <c r="E53" s="240"/>
      <c r="F53" s="43"/>
      <c r="G53" s="26">
        <v>50</v>
      </c>
      <c r="H53" s="26">
        <v>70</v>
      </c>
      <c r="I53" s="26">
        <v>2430</v>
      </c>
      <c r="J53" s="26"/>
      <c r="K53" s="261"/>
      <c r="L53" s="261"/>
      <c r="M53" s="261"/>
      <c r="N53" s="257"/>
      <c r="O53" s="24"/>
      <c r="P53" s="146"/>
      <c r="Q53" s="38"/>
      <c r="R53" s="144"/>
      <c r="S53" s="144"/>
      <c r="T53" s="7" t="s">
        <v>541</v>
      </c>
      <c r="U53" s="7"/>
      <c r="V53" s="261" t="s">
        <v>542</v>
      </c>
      <c r="W53" s="261" t="s">
        <v>542</v>
      </c>
      <c r="X53" s="34"/>
      <c r="Y53" s="34"/>
      <c r="Z53" s="88"/>
      <c r="AA53" s="88"/>
      <c r="AB53" s="88"/>
      <c r="AC53" s="129" t="s">
        <v>574</v>
      </c>
      <c r="AD53" s="88"/>
      <c r="AE53" s="129" t="s">
        <v>574</v>
      </c>
      <c r="AF53" s="296">
        <v>0</v>
      </c>
      <c r="AG53" s="297">
        <v>0</v>
      </c>
      <c r="AH53" s="431" t="s">
        <v>680</v>
      </c>
    </row>
    <row r="54" spans="1:34" ht="53.25" customHeight="1">
      <c r="A54" s="205" t="s">
        <v>24</v>
      </c>
      <c r="B54" s="145" t="s">
        <v>107</v>
      </c>
      <c r="C54" s="145" t="s">
        <v>51</v>
      </c>
      <c r="D54" s="26">
        <v>120</v>
      </c>
      <c r="E54" s="240">
        <v>6.2</v>
      </c>
      <c r="F54" s="43">
        <v>3.57</v>
      </c>
      <c r="G54" s="26">
        <v>400</v>
      </c>
      <c r="H54" s="26">
        <v>70</v>
      </c>
      <c r="I54" s="26">
        <v>24</v>
      </c>
      <c r="J54" s="26">
        <v>30</v>
      </c>
      <c r="K54" s="261">
        <v>1928.4480000000001</v>
      </c>
      <c r="L54" s="261">
        <v>1110.4128000000001</v>
      </c>
      <c r="M54" s="261">
        <v>23141.376</v>
      </c>
      <c r="N54" s="257">
        <v>13324.953600000001</v>
      </c>
      <c r="O54" s="24"/>
      <c r="P54" s="146" t="s">
        <v>108</v>
      </c>
      <c r="Q54" s="38"/>
      <c r="R54" s="144"/>
      <c r="S54" s="144"/>
      <c r="T54" s="7" t="s">
        <v>541</v>
      </c>
      <c r="U54" s="7"/>
      <c r="V54" s="261" t="s">
        <v>542</v>
      </c>
      <c r="W54" s="261" t="s">
        <v>542</v>
      </c>
      <c r="X54" s="34"/>
      <c r="Y54" s="34"/>
      <c r="Z54" s="88"/>
      <c r="AA54" s="88"/>
      <c r="AB54" s="88"/>
      <c r="AC54" s="129" t="s">
        <v>574</v>
      </c>
      <c r="AD54" s="88"/>
      <c r="AE54" s="129" t="s">
        <v>574</v>
      </c>
      <c r="AF54" s="79">
        <f>M54*0.8</f>
        <v>18513.1008</v>
      </c>
      <c r="AG54" s="108">
        <f>N54*0.8</f>
        <v>10659.962880000001</v>
      </c>
      <c r="AH54" s="436" t="s">
        <v>784</v>
      </c>
    </row>
    <row r="55" spans="1:34" ht="36" customHeight="1">
      <c r="A55" s="204" t="s">
        <v>232</v>
      </c>
      <c r="B55" s="9" t="s">
        <v>233</v>
      </c>
      <c r="C55" s="9" t="s">
        <v>234</v>
      </c>
      <c r="D55" s="22">
        <v>13</v>
      </c>
      <c r="E55" s="241">
        <v>207.85</v>
      </c>
      <c r="F55" s="42">
        <v>23.22</v>
      </c>
      <c r="G55" s="22">
        <v>200</v>
      </c>
      <c r="H55" s="26">
        <v>70</v>
      </c>
      <c r="I55" s="21">
        <v>22</v>
      </c>
      <c r="J55" s="21">
        <v>26</v>
      </c>
      <c r="K55" s="271">
        <v>6420.0707999999986</v>
      </c>
      <c r="L55" s="271">
        <v>847.62288000000001</v>
      </c>
      <c r="M55" s="257">
        <v>77040.849599999987</v>
      </c>
      <c r="N55" s="257">
        <v>10171.474560000001</v>
      </c>
      <c r="O55" s="24" t="s">
        <v>235</v>
      </c>
      <c r="P55" s="146" t="s">
        <v>236</v>
      </c>
      <c r="Q55" s="38"/>
      <c r="R55" s="144"/>
      <c r="S55" s="144"/>
      <c r="T55" s="7" t="s">
        <v>541</v>
      </c>
      <c r="U55" s="7"/>
      <c r="V55" s="261" t="s">
        <v>542</v>
      </c>
      <c r="W55" s="261" t="s">
        <v>542</v>
      </c>
      <c r="X55" s="34"/>
      <c r="Y55" s="34"/>
      <c r="Z55" s="96" t="s">
        <v>574</v>
      </c>
      <c r="AA55" s="88"/>
      <c r="AB55" s="88"/>
      <c r="AC55" s="88"/>
      <c r="AD55" s="128" t="s">
        <v>574</v>
      </c>
      <c r="AE55" s="88"/>
      <c r="AF55" s="296">
        <v>0</v>
      </c>
      <c r="AG55" s="297">
        <v>0</v>
      </c>
      <c r="AH55" s="431" t="s">
        <v>680</v>
      </c>
    </row>
    <row r="56" spans="1:34" ht="44.25" customHeight="1">
      <c r="A56" s="408" t="s">
        <v>232</v>
      </c>
      <c r="B56" s="9" t="s">
        <v>243</v>
      </c>
      <c r="C56" s="9" t="s">
        <v>225</v>
      </c>
      <c r="D56" s="22"/>
      <c r="E56" s="241"/>
      <c r="F56" s="42"/>
      <c r="G56" s="22">
        <v>250</v>
      </c>
      <c r="H56" s="26">
        <v>70</v>
      </c>
      <c r="I56" s="22"/>
      <c r="J56" s="22"/>
      <c r="K56" s="258">
        <v>1.5</v>
      </c>
      <c r="L56" s="258" t="s">
        <v>38</v>
      </c>
      <c r="M56" s="257"/>
      <c r="N56" s="257"/>
      <c r="O56" s="24" t="s">
        <v>244</v>
      </c>
      <c r="P56" s="146" t="s">
        <v>245</v>
      </c>
      <c r="Q56" s="38"/>
      <c r="R56" s="144"/>
      <c r="S56" s="144"/>
      <c r="T56" s="7" t="s">
        <v>541</v>
      </c>
      <c r="U56" s="7"/>
      <c r="V56" s="261" t="s">
        <v>542</v>
      </c>
      <c r="W56" s="261" t="s">
        <v>542</v>
      </c>
      <c r="X56" s="34"/>
      <c r="Y56" s="34"/>
      <c r="Z56" s="96" t="s">
        <v>574</v>
      </c>
      <c r="AA56" s="88"/>
      <c r="AB56" s="88"/>
      <c r="AC56" s="88"/>
      <c r="AD56" s="128" t="s">
        <v>574</v>
      </c>
      <c r="AE56" s="88"/>
      <c r="AF56" s="296">
        <v>0</v>
      </c>
      <c r="AG56" s="297">
        <v>0</v>
      </c>
      <c r="AH56" s="431" t="s">
        <v>680</v>
      </c>
    </row>
    <row r="57" spans="1:34" ht="33.75" customHeight="1">
      <c r="A57" s="405" t="s">
        <v>266</v>
      </c>
      <c r="B57" s="20" t="s">
        <v>267</v>
      </c>
      <c r="C57" s="145" t="s">
        <v>76</v>
      </c>
      <c r="D57" s="21"/>
      <c r="E57" s="240"/>
      <c r="F57" s="43"/>
      <c r="G57" s="26">
        <v>50</v>
      </c>
      <c r="H57" s="26">
        <v>70</v>
      </c>
      <c r="I57" s="21"/>
      <c r="J57" s="21"/>
      <c r="K57" s="258"/>
      <c r="L57" s="258"/>
      <c r="M57" s="258"/>
      <c r="N57" s="258"/>
      <c r="O57" s="24" t="s">
        <v>268</v>
      </c>
      <c r="P57" s="146"/>
      <c r="Q57" s="38" t="s">
        <v>269</v>
      </c>
      <c r="R57" s="144"/>
      <c r="S57" s="144"/>
      <c r="T57" s="7" t="s">
        <v>541</v>
      </c>
      <c r="U57" s="7"/>
      <c r="V57" s="261" t="s">
        <v>542</v>
      </c>
      <c r="W57" s="261" t="s">
        <v>542</v>
      </c>
      <c r="X57" s="144"/>
      <c r="Y57" s="144"/>
      <c r="Z57" s="99" t="s">
        <v>574</v>
      </c>
      <c r="AA57" s="4"/>
      <c r="AB57" s="4"/>
      <c r="AC57" s="4"/>
      <c r="AD57" s="128" t="s">
        <v>574</v>
      </c>
      <c r="AE57" s="4"/>
      <c r="AF57" s="296">
        <v>0</v>
      </c>
      <c r="AG57" s="297">
        <v>0</v>
      </c>
      <c r="AH57" s="431" t="s">
        <v>680</v>
      </c>
    </row>
    <row r="58" spans="1:34" ht="27" customHeight="1">
      <c r="A58" s="408" t="s">
        <v>68</v>
      </c>
      <c r="B58" s="145" t="s">
        <v>69</v>
      </c>
      <c r="C58" s="145" t="s">
        <v>70</v>
      </c>
      <c r="D58" s="26">
        <v>0.33</v>
      </c>
      <c r="E58" s="240">
        <v>52.48</v>
      </c>
      <c r="F58" s="43">
        <v>12.55</v>
      </c>
      <c r="G58" s="26">
        <v>800</v>
      </c>
      <c r="H58" s="26">
        <v>70</v>
      </c>
      <c r="I58" s="26">
        <v>8</v>
      </c>
      <c r="J58" s="26">
        <v>20</v>
      </c>
      <c r="K58" s="261">
        <v>9.9753983999999996</v>
      </c>
      <c r="L58" s="261">
        <v>2.3855040000000001</v>
      </c>
      <c r="M58" s="257">
        <v>119.70478079999999</v>
      </c>
      <c r="N58" s="257">
        <v>28.626048000000001</v>
      </c>
      <c r="O58" s="24" t="s">
        <v>71</v>
      </c>
      <c r="P58" s="146" t="s">
        <v>72</v>
      </c>
      <c r="Q58" s="38" t="s">
        <v>73</v>
      </c>
      <c r="R58" s="144">
        <v>3900</v>
      </c>
      <c r="S58" s="144" t="s">
        <v>73</v>
      </c>
      <c r="T58" s="7" t="s">
        <v>541</v>
      </c>
      <c r="U58" s="7"/>
      <c r="V58" s="261" t="s">
        <v>542</v>
      </c>
      <c r="W58" s="261" t="s">
        <v>542</v>
      </c>
      <c r="X58" s="34"/>
      <c r="Y58" s="34"/>
      <c r="Z58" s="96" t="s">
        <v>574</v>
      </c>
      <c r="AA58" s="88"/>
      <c r="AB58" s="88"/>
      <c r="AC58" s="88"/>
      <c r="AD58" s="128" t="s">
        <v>574</v>
      </c>
      <c r="AE58" s="88"/>
      <c r="AF58" s="296">
        <v>0</v>
      </c>
      <c r="AG58" s="297">
        <v>0</v>
      </c>
      <c r="AH58" s="431" t="s">
        <v>680</v>
      </c>
    </row>
    <row r="59" spans="1:34" ht="25.5" customHeight="1">
      <c r="A59" s="408" t="s">
        <v>98</v>
      </c>
      <c r="B59" s="15" t="s">
        <v>99</v>
      </c>
      <c r="C59" s="232" t="s">
        <v>100</v>
      </c>
      <c r="D59" s="26">
        <v>6</v>
      </c>
      <c r="E59" s="240">
        <v>23.46</v>
      </c>
      <c r="F59" s="43">
        <v>14.04</v>
      </c>
      <c r="G59" s="26">
        <v>90</v>
      </c>
      <c r="H59" s="26">
        <v>70</v>
      </c>
      <c r="I59" s="26">
        <v>24</v>
      </c>
      <c r="J59" s="26">
        <v>30</v>
      </c>
      <c r="K59" s="261">
        <v>364.84992</v>
      </c>
      <c r="L59" s="261">
        <v>218.35007999999999</v>
      </c>
      <c r="M59" s="261">
        <v>4378.1990400000004</v>
      </c>
      <c r="N59" s="257">
        <v>2620.2009600000001</v>
      </c>
      <c r="O59" s="24" t="s">
        <v>101</v>
      </c>
      <c r="P59" s="146" t="s">
        <v>102</v>
      </c>
      <c r="Q59" s="38" t="s">
        <v>103</v>
      </c>
      <c r="R59" s="144">
        <v>5223</v>
      </c>
      <c r="S59" s="144" t="s">
        <v>103</v>
      </c>
      <c r="T59" s="7" t="s">
        <v>541</v>
      </c>
      <c r="U59" s="7"/>
      <c r="V59" s="261" t="s">
        <v>542</v>
      </c>
      <c r="W59" s="261" t="s">
        <v>542</v>
      </c>
      <c r="X59" s="34"/>
      <c r="Y59" s="34"/>
      <c r="Z59" s="96" t="s">
        <v>574</v>
      </c>
      <c r="AA59" s="88"/>
      <c r="AB59" s="88"/>
      <c r="AC59" s="88"/>
      <c r="AD59" s="128" t="s">
        <v>574</v>
      </c>
      <c r="AE59" s="88"/>
      <c r="AF59" s="296">
        <v>0</v>
      </c>
      <c r="AG59" s="297">
        <v>0</v>
      </c>
      <c r="AH59" s="431" t="s">
        <v>680</v>
      </c>
    </row>
    <row r="60" spans="1:34" ht="37.5" customHeight="1">
      <c r="A60" s="204" t="s">
        <v>227</v>
      </c>
      <c r="B60" s="8" t="s">
        <v>228</v>
      </c>
      <c r="C60" s="145" t="s">
        <v>31</v>
      </c>
      <c r="D60" s="22">
        <v>3</v>
      </c>
      <c r="E60" s="241">
        <v>187.36</v>
      </c>
      <c r="F60" s="42">
        <v>136.04</v>
      </c>
      <c r="G60" s="22">
        <v>450</v>
      </c>
      <c r="H60" s="26">
        <v>70</v>
      </c>
      <c r="I60" s="22">
        <v>5</v>
      </c>
      <c r="J60" s="22">
        <v>20</v>
      </c>
      <c r="K60" s="262">
        <v>202.34880000000001</v>
      </c>
      <c r="L60" s="262">
        <v>146.92320000000001</v>
      </c>
      <c r="M60" s="257">
        <v>2428.1855999999998</v>
      </c>
      <c r="N60" s="257">
        <v>1763.0784000000001</v>
      </c>
      <c r="O60" s="24" t="s">
        <v>229</v>
      </c>
      <c r="P60" s="146" t="s">
        <v>229</v>
      </c>
      <c r="Q60" s="38" t="s">
        <v>230</v>
      </c>
      <c r="R60" s="144" t="s">
        <v>231</v>
      </c>
      <c r="S60" s="144" t="s">
        <v>230</v>
      </c>
      <c r="T60" s="7" t="s">
        <v>541</v>
      </c>
      <c r="U60" s="7"/>
      <c r="V60" s="261" t="s">
        <v>542</v>
      </c>
      <c r="W60" s="261" t="s">
        <v>542</v>
      </c>
      <c r="X60" s="34"/>
      <c r="Y60" s="34"/>
      <c r="Z60" s="96" t="s">
        <v>574</v>
      </c>
      <c r="AA60" s="88"/>
      <c r="AB60" s="88"/>
      <c r="AC60" s="88"/>
      <c r="AD60" s="128" t="s">
        <v>574</v>
      </c>
      <c r="AE60" s="88"/>
      <c r="AF60" s="296">
        <v>0</v>
      </c>
      <c r="AG60" s="297">
        <v>0</v>
      </c>
      <c r="AH60" s="431" t="s">
        <v>680</v>
      </c>
    </row>
    <row r="61" spans="1:34" ht="36.75" customHeight="1">
      <c r="A61" s="408" t="s">
        <v>252</v>
      </c>
      <c r="B61" s="9" t="s">
        <v>253</v>
      </c>
      <c r="C61" s="9" t="s">
        <v>46</v>
      </c>
      <c r="D61" s="237">
        <v>0.44600000000000001</v>
      </c>
      <c r="E61" s="241">
        <v>14.66</v>
      </c>
      <c r="F61" s="42">
        <v>5.15</v>
      </c>
      <c r="G61" s="22">
        <v>75</v>
      </c>
      <c r="H61" s="26">
        <v>70</v>
      </c>
      <c r="I61" s="22">
        <v>4</v>
      </c>
      <c r="J61" s="22">
        <v>30</v>
      </c>
      <c r="K61" s="271">
        <v>2.8245715199999997</v>
      </c>
      <c r="L61" s="271">
        <v>7.4419560000000011</v>
      </c>
      <c r="M61" s="257">
        <v>33.894858239999998</v>
      </c>
      <c r="N61" s="257">
        <v>89.303472000000014</v>
      </c>
      <c r="O61" s="24" t="s">
        <v>254</v>
      </c>
      <c r="P61" s="146" t="s">
        <v>255</v>
      </c>
      <c r="Q61" s="38"/>
      <c r="R61" s="144">
        <v>2229</v>
      </c>
      <c r="S61" s="144" t="s">
        <v>256</v>
      </c>
      <c r="T61" s="7" t="s">
        <v>541</v>
      </c>
      <c r="U61" s="7"/>
      <c r="V61" s="261" t="s">
        <v>542</v>
      </c>
      <c r="W61" s="261" t="s">
        <v>542</v>
      </c>
      <c r="X61" s="144"/>
      <c r="Y61" s="144"/>
      <c r="Z61" s="99" t="s">
        <v>574</v>
      </c>
      <c r="AA61" s="4"/>
      <c r="AB61" s="4"/>
      <c r="AC61" s="4"/>
      <c r="AD61" s="128" t="s">
        <v>574</v>
      </c>
      <c r="AE61" s="4"/>
      <c r="AF61" s="296">
        <v>0</v>
      </c>
      <c r="AG61" s="297">
        <v>0</v>
      </c>
      <c r="AH61" s="431" t="s">
        <v>680</v>
      </c>
    </row>
    <row r="62" spans="1:34" ht="33" customHeight="1">
      <c r="A62" s="204" t="s">
        <v>183</v>
      </c>
      <c r="B62" s="25" t="s">
        <v>184</v>
      </c>
      <c r="C62" s="145" t="s">
        <v>143</v>
      </c>
      <c r="D62" s="4">
        <v>7.0000000000000001E-3</v>
      </c>
      <c r="E62" s="241">
        <v>75.709999999999994</v>
      </c>
      <c r="F62" s="41">
        <v>75.5</v>
      </c>
      <c r="G62" s="7">
        <v>100</v>
      </c>
      <c r="H62" s="26">
        <v>70</v>
      </c>
      <c r="I62" s="27">
        <v>24</v>
      </c>
      <c r="J62" s="27">
        <v>30</v>
      </c>
      <c r="K62" s="271">
        <v>1.3736822399999997</v>
      </c>
      <c r="L62" s="271">
        <v>1.71234</v>
      </c>
      <c r="M62" s="257">
        <v>16.484186879999996</v>
      </c>
      <c r="N62" s="257">
        <v>20.548079999999999</v>
      </c>
      <c r="O62" s="24" t="s">
        <v>185</v>
      </c>
      <c r="P62" s="146" t="s">
        <v>186</v>
      </c>
      <c r="Q62" s="38"/>
      <c r="R62" s="144" t="s">
        <v>187</v>
      </c>
      <c r="S62" s="144" t="s">
        <v>188</v>
      </c>
      <c r="T62" s="7" t="s">
        <v>541</v>
      </c>
      <c r="U62" s="7"/>
      <c r="V62" s="261" t="s">
        <v>542</v>
      </c>
      <c r="W62" s="261" t="s">
        <v>542</v>
      </c>
      <c r="X62" s="34"/>
      <c r="Y62" s="34"/>
      <c r="Z62" s="98"/>
      <c r="AA62" s="88"/>
      <c r="AB62" s="88"/>
      <c r="AC62" s="88"/>
      <c r="AD62" s="88"/>
      <c r="AE62" s="129"/>
      <c r="AF62" s="274">
        <f t="shared" ref="AF62:AG67" si="3">M62*0.8</f>
        <v>13.187349503999997</v>
      </c>
      <c r="AG62" s="275">
        <f t="shared" si="3"/>
        <v>16.438464</v>
      </c>
      <c r="AH62" s="437" t="s">
        <v>785</v>
      </c>
    </row>
    <row r="63" spans="1:34" ht="33" customHeight="1">
      <c r="A63" s="204" t="s">
        <v>183</v>
      </c>
      <c r="B63" s="15" t="s">
        <v>189</v>
      </c>
      <c r="C63" s="15" t="s">
        <v>190</v>
      </c>
      <c r="D63" s="22">
        <v>3.44</v>
      </c>
      <c r="E63" s="241">
        <v>806.56</v>
      </c>
      <c r="F63" s="42">
        <v>176.1</v>
      </c>
      <c r="G63" s="22">
        <v>600</v>
      </c>
      <c r="H63" s="26">
        <v>70</v>
      </c>
      <c r="I63" s="22">
        <v>24</v>
      </c>
      <c r="J63" s="22">
        <v>26</v>
      </c>
      <c r="K63" s="262">
        <v>6033.4817599999997</v>
      </c>
      <c r="L63" s="262">
        <v>1360.8331800000001</v>
      </c>
      <c r="M63" s="262">
        <v>72401.78112</v>
      </c>
      <c r="N63" s="262">
        <v>16329.998160000001</v>
      </c>
      <c r="O63" s="24" t="s">
        <v>191</v>
      </c>
      <c r="P63" s="146" t="s">
        <v>191</v>
      </c>
      <c r="Q63" s="38"/>
      <c r="R63" s="144">
        <v>2029</v>
      </c>
      <c r="S63" s="144" t="s">
        <v>192</v>
      </c>
      <c r="T63" s="7" t="s">
        <v>541</v>
      </c>
      <c r="U63" s="7"/>
      <c r="V63" s="261" t="s">
        <v>542</v>
      </c>
      <c r="W63" s="261" t="s">
        <v>542</v>
      </c>
      <c r="X63" s="34"/>
      <c r="Y63" s="34"/>
      <c r="Z63" s="98"/>
      <c r="AA63" s="88"/>
      <c r="AB63" s="88"/>
      <c r="AC63" s="88"/>
      <c r="AD63" s="88"/>
      <c r="AE63" s="129"/>
      <c r="AF63" s="274">
        <f t="shared" si="3"/>
        <v>57921.424896000004</v>
      </c>
      <c r="AG63" s="275">
        <f t="shared" si="3"/>
        <v>13063.998528000002</v>
      </c>
      <c r="AH63" s="437" t="s">
        <v>785</v>
      </c>
    </row>
    <row r="64" spans="1:34" ht="31.5" customHeight="1">
      <c r="A64" s="205" t="s">
        <v>74</v>
      </c>
      <c r="B64" s="15" t="s">
        <v>75</v>
      </c>
      <c r="C64" s="15" t="s">
        <v>76</v>
      </c>
      <c r="D64" s="26">
        <v>0.01</v>
      </c>
      <c r="E64" s="240"/>
      <c r="F64" s="43"/>
      <c r="G64" s="26">
        <v>50</v>
      </c>
      <c r="H64" s="26">
        <v>70</v>
      </c>
      <c r="I64" s="26">
        <v>8</v>
      </c>
      <c r="J64" s="26">
        <v>24</v>
      </c>
      <c r="K64" s="271"/>
      <c r="L64" s="271"/>
      <c r="M64" s="257"/>
      <c r="N64" s="257"/>
      <c r="O64" s="24" t="s">
        <v>77</v>
      </c>
      <c r="P64" s="146"/>
      <c r="Q64" s="38" t="s">
        <v>78</v>
      </c>
      <c r="R64" s="144"/>
      <c r="S64" s="144"/>
      <c r="T64" s="7" t="s">
        <v>541</v>
      </c>
      <c r="U64" s="7"/>
      <c r="V64" s="261" t="s">
        <v>542</v>
      </c>
      <c r="W64" s="261" t="s">
        <v>542</v>
      </c>
      <c r="X64" s="34"/>
      <c r="Y64" s="34"/>
      <c r="Z64" s="88"/>
      <c r="AA64" s="97" t="s">
        <v>574</v>
      </c>
      <c r="AB64" s="88"/>
      <c r="AC64" s="88"/>
      <c r="AD64" s="88"/>
      <c r="AE64" s="129" t="s">
        <v>574</v>
      </c>
      <c r="AF64" s="296">
        <f t="shared" si="3"/>
        <v>0</v>
      </c>
      <c r="AG64" s="297">
        <f t="shared" si="3"/>
        <v>0</v>
      </c>
      <c r="AH64" s="431" t="s">
        <v>680</v>
      </c>
    </row>
    <row r="65" spans="1:89" ht="126.75" customHeight="1">
      <c r="A65" s="407" t="s">
        <v>74</v>
      </c>
      <c r="B65" s="225" t="s">
        <v>550</v>
      </c>
      <c r="C65" s="145" t="s">
        <v>57</v>
      </c>
      <c r="D65" s="26">
        <v>13.17</v>
      </c>
      <c r="E65" s="240">
        <v>34.299999999999997</v>
      </c>
      <c r="F65" s="43">
        <v>61.33</v>
      </c>
      <c r="G65" s="26">
        <v>70</v>
      </c>
      <c r="H65" s="26">
        <v>70</v>
      </c>
      <c r="I65" s="26">
        <v>24</v>
      </c>
      <c r="J65" s="26">
        <v>30</v>
      </c>
      <c r="K65" s="271">
        <v>1170.8867519999997</v>
      </c>
      <c r="L65" s="271">
        <v>2617.000164</v>
      </c>
      <c r="M65" s="119">
        <v>14050.641023999997</v>
      </c>
      <c r="N65" s="119">
        <v>31404.001968</v>
      </c>
      <c r="O65" s="24" t="s">
        <v>161</v>
      </c>
      <c r="P65" s="146" t="s">
        <v>168</v>
      </c>
      <c r="Q65" s="38"/>
      <c r="R65" s="144"/>
      <c r="S65" s="144"/>
      <c r="T65" s="7" t="s">
        <v>541</v>
      </c>
      <c r="U65" s="7"/>
      <c r="V65" s="120">
        <v>72232.52</v>
      </c>
      <c r="W65" s="120">
        <v>72232.52</v>
      </c>
      <c r="X65" s="35" t="s">
        <v>543</v>
      </c>
      <c r="Y65" s="35" t="s">
        <v>543</v>
      </c>
      <c r="Z65" s="7"/>
      <c r="AA65" s="97" t="s">
        <v>574</v>
      </c>
      <c r="AB65" s="88"/>
      <c r="AC65" s="88"/>
      <c r="AD65" s="88"/>
      <c r="AE65" s="129" t="s">
        <v>574</v>
      </c>
      <c r="AF65" s="274">
        <f t="shared" si="3"/>
        <v>11240.512819199997</v>
      </c>
      <c r="AG65" s="275">
        <f t="shared" si="3"/>
        <v>25123.201574400002</v>
      </c>
      <c r="AH65" s="432" t="s">
        <v>804</v>
      </c>
    </row>
    <row r="66" spans="1:89" ht="137.25" customHeight="1">
      <c r="A66" s="406" t="s">
        <v>74</v>
      </c>
      <c r="B66" s="226" t="s">
        <v>548</v>
      </c>
      <c r="C66" s="145" t="s">
        <v>57</v>
      </c>
      <c r="D66" s="235">
        <v>68.965000000000003</v>
      </c>
      <c r="E66" s="240">
        <v>149.58124999999998</v>
      </c>
      <c r="F66" s="239">
        <v>76.553749999999994</v>
      </c>
      <c r="G66" s="26">
        <v>70</v>
      </c>
      <c r="H66" s="26">
        <v>70</v>
      </c>
      <c r="I66" s="26">
        <v>24</v>
      </c>
      <c r="J66" s="26">
        <v>30</v>
      </c>
      <c r="K66" s="261">
        <v>381083.86499999999</v>
      </c>
      <c r="L66" s="261">
        <v>223201.69666666666</v>
      </c>
      <c r="M66" s="119">
        <v>4573006.38</v>
      </c>
      <c r="N66" s="119">
        <v>2678420.36</v>
      </c>
      <c r="O66" s="24" t="s">
        <v>169</v>
      </c>
      <c r="P66" s="146" t="s">
        <v>170</v>
      </c>
      <c r="Q66" s="38"/>
      <c r="R66" s="144"/>
      <c r="S66" s="144"/>
      <c r="T66" s="7" t="s">
        <v>541</v>
      </c>
      <c r="U66" s="7"/>
      <c r="V66" s="120">
        <v>10490896.619999999</v>
      </c>
      <c r="W66" s="120">
        <v>8742413.8499999996</v>
      </c>
      <c r="X66" s="27" t="s">
        <v>541</v>
      </c>
      <c r="Y66" s="27" t="s">
        <v>541</v>
      </c>
      <c r="Z66" s="7"/>
      <c r="AA66" s="97" t="s">
        <v>574</v>
      </c>
      <c r="AB66" s="88"/>
      <c r="AC66" s="88"/>
      <c r="AD66" s="88"/>
      <c r="AE66" s="129" t="s">
        <v>574</v>
      </c>
      <c r="AF66" s="274">
        <f>' CARGAS de LEY PERMISIBLE ESP´S'!O13*0.8</f>
        <v>1823535.3972332003</v>
      </c>
      <c r="AG66" s="275">
        <f>' CARGAS de LEY PERMISIBLE ESP´S'!P13*0.8</f>
        <v>1823535.3972332003</v>
      </c>
      <c r="AH66" s="431" t="s">
        <v>786</v>
      </c>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152"/>
      <c r="BY66" s="152"/>
      <c r="BZ66" s="152"/>
      <c r="CA66" s="152"/>
      <c r="CB66" s="152"/>
      <c r="CC66" s="152"/>
      <c r="CD66" s="152"/>
      <c r="CE66" s="152"/>
      <c r="CF66" s="152"/>
      <c r="CG66" s="152"/>
      <c r="CH66" s="152"/>
      <c r="CI66" s="152"/>
      <c r="CJ66" s="152"/>
      <c r="CK66" s="152"/>
    </row>
    <row r="67" spans="1:89" ht="110.25" customHeight="1">
      <c r="A67" s="407" t="s">
        <v>74</v>
      </c>
      <c r="B67" s="225" t="s">
        <v>551</v>
      </c>
      <c r="C67" s="145" t="s">
        <v>57</v>
      </c>
      <c r="D67" s="26">
        <v>13.74</v>
      </c>
      <c r="E67" s="240">
        <v>140.19999999999999</v>
      </c>
      <c r="F67" s="43">
        <v>31.5</v>
      </c>
      <c r="G67" s="26">
        <v>70</v>
      </c>
      <c r="H67" s="26">
        <v>70</v>
      </c>
      <c r="I67" s="26">
        <v>24</v>
      </c>
      <c r="J67" s="26">
        <v>30</v>
      </c>
      <c r="K67" s="271">
        <v>4993.0940159999991</v>
      </c>
      <c r="L67" s="271">
        <v>1402.3044</v>
      </c>
      <c r="M67" s="119">
        <v>59917.128191999989</v>
      </c>
      <c r="N67" s="119">
        <v>16827.6528</v>
      </c>
      <c r="O67" s="24" t="s">
        <v>161</v>
      </c>
      <c r="P67" s="146" t="s">
        <v>172</v>
      </c>
      <c r="Q67" s="38"/>
      <c r="R67" s="144"/>
      <c r="S67" s="144"/>
      <c r="T67" s="7" t="s">
        <v>541</v>
      </c>
      <c r="U67" s="7"/>
      <c r="V67" s="294">
        <v>266898.42</v>
      </c>
      <c r="W67" s="294">
        <v>266898.42</v>
      </c>
      <c r="X67" s="27" t="s">
        <v>541</v>
      </c>
      <c r="Y67" s="35" t="s">
        <v>543</v>
      </c>
      <c r="Z67" s="7"/>
      <c r="AA67" s="97" t="s">
        <v>574</v>
      </c>
      <c r="AB67" s="88"/>
      <c r="AC67" s="88"/>
      <c r="AD67" s="88"/>
      <c r="AE67" s="129" t="s">
        <v>574</v>
      </c>
      <c r="AF67" s="274">
        <f t="shared" si="3"/>
        <v>47933.702553599993</v>
      </c>
      <c r="AG67" s="275">
        <f t="shared" si="3"/>
        <v>13462.122240000001</v>
      </c>
      <c r="AH67" s="431" t="s">
        <v>687</v>
      </c>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2"/>
      <c r="BY67" s="152"/>
      <c r="BZ67" s="152"/>
      <c r="CA67" s="152"/>
      <c r="CB67" s="152"/>
      <c r="CC67" s="152"/>
      <c r="CD67" s="152"/>
      <c r="CE67" s="152"/>
      <c r="CF67" s="152"/>
      <c r="CG67" s="152"/>
      <c r="CH67" s="152"/>
      <c r="CI67" s="152"/>
      <c r="CJ67" s="152"/>
      <c r="CK67" s="152"/>
    </row>
    <row r="68" spans="1:89" ht="38.25" customHeight="1">
      <c r="A68" s="205" t="s">
        <v>74</v>
      </c>
      <c r="B68" s="145" t="s">
        <v>219</v>
      </c>
      <c r="C68" s="145" t="s">
        <v>220</v>
      </c>
      <c r="D68" s="120">
        <v>24196</v>
      </c>
      <c r="E68" s="240">
        <v>2.91</v>
      </c>
      <c r="F68" s="43">
        <v>100.8</v>
      </c>
      <c r="G68" s="26">
        <v>150</v>
      </c>
      <c r="H68" s="26">
        <v>70</v>
      </c>
      <c r="I68" s="7">
        <v>24</v>
      </c>
      <c r="J68" s="7">
        <v>30</v>
      </c>
      <c r="K68" s="271">
        <v>182503.65299999999</v>
      </c>
      <c r="L68" s="271">
        <v>6532501.8931199992</v>
      </c>
      <c r="M68" s="119">
        <v>2190043.8360000001</v>
      </c>
      <c r="N68" s="119">
        <v>78390022.717439994</v>
      </c>
      <c r="O68" s="24" t="s">
        <v>221</v>
      </c>
      <c r="P68" s="146" t="s">
        <v>222</v>
      </c>
      <c r="Q68" s="38"/>
      <c r="R68" s="144">
        <v>3511</v>
      </c>
      <c r="S68" s="144" t="s">
        <v>223</v>
      </c>
      <c r="T68" s="7" t="s">
        <v>541</v>
      </c>
      <c r="U68" s="7"/>
      <c r="V68" s="261" t="s">
        <v>542</v>
      </c>
      <c r="W68" s="261" t="s">
        <v>542</v>
      </c>
      <c r="X68" s="34"/>
      <c r="Y68" s="34"/>
      <c r="Z68" s="88"/>
      <c r="AA68" s="97" t="s">
        <v>574</v>
      </c>
      <c r="AB68" s="88"/>
      <c r="AC68" s="88"/>
      <c r="AD68" s="88"/>
      <c r="AE68" s="129" t="s">
        <v>574</v>
      </c>
      <c r="AF68" s="79">
        <f>M68*0.5</f>
        <v>1095021.9180000001</v>
      </c>
      <c r="AG68" s="108">
        <f>N68*0.5</f>
        <v>39195011.358719997</v>
      </c>
      <c r="AH68" s="431" t="s">
        <v>787</v>
      </c>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2"/>
      <c r="BX68" s="152"/>
      <c r="BY68" s="152"/>
      <c r="BZ68" s="152"/>
      <c r="CA68" s="152"/>
      <c r="CB68" s="152"/>
      <c r="CC68" s="152"/>
      <c r="CD68" s="152"/>
      <c r="CE68" s="152"/>
      <c r="CF68" s="152"/>
      <c r="CG68" s="152"/>
      <c r="CH68" s="152"/>
      <c r="CI68" s="152"/>
      <c r="CJ68" s="152"/>
      <c r="CK68" s="152"/>
    </row>
    <row r="69" spans="1:89" ht="33.75" customHeight="1">
      <c r="A69" s="204" t="s">
        <v>74</v>
      </c>
      <c r="B69" s="20" t="s">
        <v>257</v>
      </c>
      <c r="C69" s="145" t="s">
        <v>51</v>
      </c>
      <c r="D69" s="21">
        <v>6.8000000000000005E-2</v>
      </c>
      <c r="E69" s="240">
        <v>171.37</v>
      </c>
      <c r="F69" s="43">
        <v>97.3</v>
      </c>
      <c r="G69" s="26">
        <v>400</v>
      </c>
      <c r="H69" s="26">
        <v>70</v>
      </c>
      <c r="I69" s="21">
        <v>8</v>
      </c>
      <c r="J69" s="21">
        <v>20</v>
      </c>
      <c r="K69" s="271">
        <v>10.068330240000002</v>
      </c>
      <c r="L69" s="271">
        <v>14.291423999999999</v>
      </c>
      <c r="M69" s="257">
        <v>120.81996288000002</v>
      </c>
      <c r="N69" s="257">
        <v>171.49708799999999</v>
      </c>
      <c r="O69" s="24" t="s">
        <v>258</v>
      </c>
      <c r="P69" s="146" t="s">
        <v>259</v>
      </c>
      <c r="Q69" s="38"/>
      <c r="R69" s="144"/>
      <c r="S69" s="144"/>
      <c r="T69" s="7" t="s">
        <v>541</v>
      </c>
      <c r="U69" s="7"/>
      <c r="V69" s="261" t="s">
        <v>542</v>
      </c>
      <c r="W69" s="261" t="s">
        <v>542</v>
      </c>
      <c r="X69" s="144"/>
      <c r="Y69" s="144"/>
      <c r="Z69" s="4"/>
      <c r="AA69" s="100" t="s">
        <v>574</v>
      </c>
      <c r="AB69" s="4"/>
      <c r="AC69" s="4"/>
      <c r="AD69" s="4"/>
      <c r="AE69" s="29" t="s">
        <v>574</v>
      </c>
      <c r="AF69" s="277">
        <f t="shared" ref="AF69:AG71" si="4">M69*0.8</f>
        <v>96.655970304000022</v>
      </c>
      <c r="AG69" s="288">
        <f t="shared" si="4"/>
        <v>137.19767039999999</v>
      </c>
      <c r="AH69" s="431" t="s">
        <v>788</v>
      </c>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S69" s="152"/>
      <c r="BT69" s="152"/>
      <c r="BU69" s="152"/>
      <c r="BV69" s="152"/>
      <c r="BW69" s="152"/>
      <c r="BX69" s="152"/>
      <c r="BY69" s="152"/>
      <c r="BZ69" s="152"/>
      <c r="CA69" s="152"/>
      <c r="CB69" s="152"/>
      <c r="CC69" s="152"/>
      <c r="CD69" s="152"/>
      <c r="CE69" s="152"/>
      <c r="CF69" s="152"/>
      <c r="CG69" s="152"/>
      <c r="CH69" s="152"/>
      <c r="CI69" s="152"/>
      <c r="CJ69" s="152"/>
      <c r="CK69" s="152"/>
    </row>
    <row r="70" spans="1:89" ht="43.5" customHeight="1">
      <c r="A70" s="205" t="s">
        <v>696</v>
      </c>
      <c r="B70" s="145" t="s">
        <v>199</v>
      </c>
      <c r="C70" s="145" t="s">
        <v>200</v>
      </c>
      <c r="D70" s="236">
        <v>0.32274999999999998</v>
      </c>
      <c r="E70" s="240">
        <v>155.19999999999999</v>
      </c>
      <c r="F70" s="239">
        <v>120.333333333333</v>
      </c>
      <c r="G70" s="26">
        <v>90</v>
      </c>
      <c r="H70" s="26">
        <v>70</v>
      </c>
      <c r="I70" s="26">
        <v>20</v>
      </c>
      <c r="J70" s="26">
        <v>25</v>
      </c>
      <c r="K70" s="271">
        <v>108.19612799999999</v>
      </c>
      <c r="L70" s="271">
        <v>104.8614749999997</v>
      </c>
      <c r="M70" s="257">
        <v>1298.3535359999998</v>
      </c>
      <c r="N70" s="257">
        <v>1258.3376999999964</v>
      </c>
      <c r="O70" s="24" t="s">
        <v>201</v>
      </c>
      <c r="P70" s="146" t="s">
        <v>202</v>
      </c>
      <c r="Q70" s="38"/>
      <c r="R70" s="144" t="s">
        <v>203</v>
      </c>
      <c r="S70" s="144" t="s">
        <v>204</v>
      </c>
      <c r="T70" s="7" t="s">
        <v>541</v>
      </c>
      <c r="U70" s="7"/>
      <c r="V70" s="261" t="s">
        <v>542</v>
      </c>
      <c r="W70" s="261" t="s">
        <v>542</v>
      </c>
      <c r="X70" s="34"/>
      <c r="Y70" s="34"/>
      <c r="Z70" s="98"/>
      <c r="AA70" s="88"/>
      <c r="AB70" s="88"/>
      <c r="AC70" s="88"/>
      <c r="AD70" s="88"/>
      <c r="AE70" s="129"/>
      <c r="AF70" s="274">
        <f t="shared" si="4"/>
        <v>1038.6828287999999</v>
      </c>
      <c r="AG70" s="275">
        <f t="shared" si="4"/>
        <v>1006.6701599999972</v>
      </c>
      <c r="AH70" s="431" t="s">
        <v>788</v>
      </c>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S70" s="152"/>
      <c r="BT70" s="152"/>
      <c r="BU70" s="152"/>
      <c r="BV70" s="152"/>
      <c r="BW70" s="152"/>
      <c r="BX70" s="152"/>
      <c r="BY70" s="152"/>
      <c r="BZ70" s="152"/>
      <c r="CA70" s="152"/>
      <c r="CB70" s="152"/>
      <c r="CC70" s="152"/>
      <c r="CD70" s="152"/>
      <c r="CE70" s="152"/>
      <c r="CF70" s="152"/>
      <c r="CG70" s="152"/>
      <c r="CH70" s="152"/>
      <c r="CI70" s="152"/>
      <c r="CJ70" s="152"/>
      <c r="CK70" s="152"/>
    </row>
    <row r="71" spans="1:89" ht="59.25" customHeight="1">
      <c r="A71" s="205" t="s">
        <v>696</v>
      </c>
      <c r="B71" s="145" t="s">
        <v>199</v>
      </c>
      <c r="C71" s="145" t="s">
        <v>205</v>
      </c>
      <c r="D71" s="26">
        <v>0.01</v>
      </c>
      <c r="E71" s="240"/>
      <c r="F71" s="239">
        <v>939.33333333333303</v>
      </c>
      <c r="G71" s="26"/>
      <c r="H71" s="26">
        <v>70</v>
      </c>
      <c r="I71" s="26">
        <v>4</v>
      </c>
      <c r="J71" s="26">
        <v>25</v>
      </c>
      <c r="K71" s="271"/>
      <c r="L71" s="271">
        <v>25.361999999999991</v>
      </c>
      <c r="M71" s="257"/>
      <c r="N71" s="257">
        <v>304.34399999999988</v>
      </c>
      <c r="O71" s="24" t="s">
        <v>206</v>
      </c>
      <c r="P71" s="146" t="s">
        <v>207</v>
      </c>
      <c r="Q71" s="38"/>
      <c r="R71" s="144" t="s">
        <v>203</v>
      </c>
      <c r="S71" s="144" t="s">
        <v>204</v>
      </c>
      <c r="T71" s="7" t="s">
        <v>541</v>
      </c>
      <c r="U71" s="7"/>
      <c r="V71" s="261" t="s">
        <v>542</v>
      </c>
      <c r="W71" s="261" t="s">
        <v>542</v>
      </c>
      <c r="X71" s="34"/>
      <c r="Y71" s="34"/>
      <c r="Z71" s="98"/>
      <c r="AA71" s="88"/>
      <c r="AB71" s="88"/>
      <c r="AC71" s="88"/>
      <c r="AD71" s="88"/>
      <c r="AE71" s="129"/>
      <c r="AF71" s="299">
        <f t="shared" si="4"/>
        <v>0</v>
      </c>
      <c r="AG71" s="275">
        <f t="shared" si="4"/>
        <v>243.47519999999992</v>
      </c>
      <c r="AH71" s="431" t="s">
        <v>789</v>
      </c>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2"/>
      <c r="BR71" s="152"/>
      <c r="BS71" s="152"/>
      <c r="BT71" s="152"/>
      <c r="BU71" s="152"/>
      <c r="BV71" s="152"/>
      <c r="BW71" s="152"/>
      <c r="BX71" s="152"/>
      <c r="BY71" s="152"/>
      <c r="BZ71" s="152"/>
      <c r="CA71" s="152"/>
      <c r="CB71" s="152"/>
      <c r="CC71" s="152"/>
      <c r="CD71" s="152"/>
      <c r="CE71" s="152"/>
      <c r="CF71" s="152"/>
      <c r="CG71" s="152"/>
      <c r="CH71" s="152"/>
      <c r="CI71" s="152"/>
      <c r="CJ71" s="152"/>
      <c r="CK71" s="152"/>
    </row>
    <row r="72" spans="1:89" ht="31.5" customHeight="1">
      <c r="A72" s="205" t="s">
        <v>89</v>
      </c>
      <c r="B72" s="15" t="s">
        <v>90</v>
      </c>
      <c r="C72" s="15" t="s">
        <v>37</v>
      </c>
      <c r="D72" s="26">
        <v>0.09</v>
      </c>
      <c r="E72" s="240"/>
      <c r="F72" s="43"/>
      <c r="G72" s="26">
        <v>60</v>
      </c>
      <c r="H72" s="26">
        <v>70</v>
      </c>
      <c r="I72" s="26">
        <v>24</v>
      </c>
      <c r="J72" s="26">
        <v>30</v>
      </c>
      <c r="K72" s="261"/>
      <c r="L72" s="261"/>
      <c r="M72" s="261"/>
      <c r="N72" s="257"/>
      <c r="O72" s="24"/>
      <c r="P72" s="146" t="s">
        <v>91</v>
      </c>
      <c r="Q72" s="38" t="s">
        <v>92</v>
      </c>
      <c r="R72" s="144"/>
      <c r="S72" s="144"/>
      <c r="T72" s="7" t="s">
        <v>541</v>
      </c>
      <c r="U72" s="7"/>
      <c r="V72" s="261" t="s">
        <v>542</v>
      </c>
      <c r="W72" s="261" t="s">
        <v>542</v>
      </c>
      <c r="X72" s="34"/>
      <c r="Y72" s="34"/>
      <c r="Z72" s="96" t="s">
        <v>574</v>
      </c>
      <c r="AA72" s="88"/>
      <c r="AB72" s="88"/>
      <c r="AC72" s="88"/>
      <c r="AD72" s="128" t="s">
        <v>574</v>
      </c>
      <c r="AE72" s="88"/>
      <c r="AF72" s="296">
        <v>0</v>
      </c>
      <c r="AG72" s="297">
        <v>0</v>
      </c>
      <c r="AH72" s="431" t="s">
        <v>680</v>
      </c>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c r="BT72" s="152"/>
      <c r="BU72" s="152"/>
      <c r="BV72" s="152"/>
      <c r="BW72" s="152"/>
      <c r="BX72" s="152"/>
      <c r="BY72" s="152"/>
      <c r="BZ72" s="152"/>
      <c r="CA72" s="152"/>
      <c r="CB72" s="152"/>
      <c r="CC72" s="152"/>
      <c r="CD72" s="152"/>
      <c r="CE72" s="152"/>
      <c r="CF72" s="152"/>
      <c r="CG72" s="152"/>
      <c r="CH72" s="152"/>
      <c r="CI72" s="152"/>
      <c r="CJ72" s="152"/>
      <c r="CK72" s="152"/>
    </row>
    <row r="73" spans="1:89" ht="38.25" customHeight="1">
      <c r="A73" s="408" t="s">
        <v>89</v>
      </c>
      <c r="B73" s="8" t="s">
        <v>246</v>
      </c>
      <c r="C73" s="24" t="s">
        <v>220</v>
      </c>
      <c r="D73" s="22">
        <v>0.02</v>
      </c>
      <c r="E73" s="241">
        <v>114.966666666667</v>
      </c>
      <c r="F73" s="42"/>
      <c r="G73" s="22">
        <v>150</v>
      </c>
      <c r="H73" s="26">
        <v>70</v>
      </c>
      <c r="I73" s="22">
        <v>24</v>
      </c>
      <c r="J73" s="22">
        <v>30</v>
      </c>
      <c r="K73" s="262">
        <v>5.9598719999999998</v>
      </c>
      <c r="L73" s="262">
        <v>0</v>
      </c>
      <c r="M73" s="257">
        <v>71.518463999999994</v>
      </c>
      <c r="N73" s="257">
        <v>0</v>
      </c>
      <c r="O73" s="24" t="s">
        <v>247</v>
      </c>
      <c r="P73" s="146" t="s">
        <v>248</v>
      </c>
      <c r="Q73" s="38"/>
      <c r="R73" s="144"/>
      <c r="S73" s="144"/>
      <c r="T73" s="7" t="s">
        <v>541</v>
      </c>
      <c r="U73" s="7"/>
      <c r="V73" s="261" t="s">
        <v>542</v>
      </c>
      <c r="W73" s="261" t="s">
        <v>542</v>
      </c>
      <c r="X73" s="144"/>
      <c r="Y73" s="144"/>
      <c r="Z73" s="99" t="s">
        <v>574</v>
      </c>
      <c r="AA73" s="4"/>
      <c r="AB73" s="4"/>
      <c r="AC73" s="4"/>
      <c r="AD73" s="128" t="s">
        <v>574</v>
      </c>
      <c r="AE73" s="4"/>
      <c r="AF73" s="296">
        <v>0</v>
      </c>
      <c r="AG73" s="297">
        <v>0</v>
      </c>
      <c r="AH73" s="431" t="s">
        <v>680</v>
      </c>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2"/>
      <c r="BX73" s="152"/>
      <c r="BY73" s="152"/>
      <c r="BZ73" s="152"/>
      <c r="CA73" s="152"/>
      <c r="CB73" s="152"/>
      <c r="CC73" s="152"/>
      <c r="CD73" s="152"/>
      <c r="CE73" s="152"/>
      <c r="CF73" s="152"/>
      <c r="CG73" s="152"/>
      <c r="CH73" s="152"/>
      <c r="CI73" s="152"/>
      <c r="CJ73" s="152"/>
      <c r="CK73" s="152"/>
    </row>
    <row r="74" spans="1:89" ht="37.5" customHeight="1">
      <c r="A74" s="205"/>
      <c r="B74" s="15" t="s">
        <v>93</v>
      </c>
      <c r="C74" s="24" t="s">
        <v>94</v>
      </c>
      <c r="D74" s="26"/>
      <c r="E74" s="240"/>
      <c r="F74" s="43"/>
      <c r="G74" s="26">
        <v>50</v>
      </c>
      <c r="H74" s="26">
        <v>70</v>
      </c>
      <c r="I74" s="26"/>
      <c r="J74" s="26"/>
      <c r="K74" s="261"/>
      <c r="L74" s="261"/>
      <c r="M74" s="261"/>
      <c r="N74" s="257"/>
      <c r="O74" s="17"/>
      <c r="P74" s="18" t="s">
        <v>95</v>
      </c>
      <c r="Q74" s="19" t="s">
        <v>96</v>
      </c>
      <c r="R74" s="7"/>
      <c r="S74" s="7"/>
      <c r="T74" s="7" t="s">
        <v>541</v>
      </c>
      <c r="U74" s="7"/>
      <c r="V74" s="261" t="s">
        <v>542</v>
      </c>
      <c r="W74" s="261" t="s">
        <v>542</v>
      </c>
      <c r="X74" s="34"/>
      <c r="Y74" s="34"/>
      <c r="Z74" s="96" t="s">
        <v>574</v>
      </c>
      <c r="AA74" s="88"/>
      <c r="AB74" s="88"/>
      <c r="AC74" s="89"/>
      <c r="AD74" s="83"/>
      <c r="AE74" s="104"/>
      <c r="AF74" s="296">
        <v>0</v>
      </c>
      <c r="AG74" s="297">
        <v>0</v>
      </c>
      <c r="AH74" s="431" t="s">
        <v>680</v>
      </c>
    </row>
    <row r="75" spans="1:89" ht="40.5" customHeight="1">
      <c r="A75" s="406"/>
      <c r="B75" s="231" t="s">
        <v>761</v>
      </c>
      <c r="C75" s="233" t="s">
        <v>57</v>
      </c>
      <c r="D75" s="26"/>
      <c r="E75" s="240"/>
      <c r="F75" s="43"/>
      <c r="G75" s="26"/>
      <c r="H75" s="26">
        <v>70</v>
      </c>
      <c r="I75" s="26"/>
      <c r="J75" s="26"/>
      <c r="K75" s="261"/>
      <c r="L75" s="261"/>
      <c r="M75" s="261">
        <v>54387.026662500008</v>
      </c>
      <c r="N75" s="257">
        <v>42301.020737500003</v>
      </c>
      <c r="O75" s="17"/>
      <c r="P75" s="18"/>
      <c r="Q75" s="19"/>
      <c r="R75" s="7"/>
      <c r="S75" s="7"/>
      <c r="T75" s="7" t="s">
        <v>541</v>
      </c>
      <c r="U75" s="7"/>
      <c r="V75" s="261"/>
      <c r="W75" s="261"/>
      <c r="X75" s="34"/>
      <c r="Y75" s="34"/>
      <c r="Z75" s="96"/>
      <c r="AA75" s="88"/>
      <c r="AB75" s="88"/>
      <c r="AC75" s="89"/>
      <c r="AD75" s="83"/>
      <c r="AE75" s="104"/>
      <c r="AF75" s="279">
        <f>' CARGAS de LEY PERMISIBLE ESP´S'!O36*0.8</f>
        <v>43509.621330000009</v>
      </c>
      <c r="AG75" s="290">
        <f>' CARGAS de LEY PERMISIBLE ESP´S'!P36*0.8</f>
        <v>33840.816590000002</v>
      </c>
      <c r="AH75" s="431" t="s">
        <v>790</v>
      </c>
    </row>
    <row r="76" spans="1:89" ht="42.75" customHeight="1">
      <c r="A76" s="406"/>
      <c r="B76" s="231" t="s">
        <v>762</v>
      </c>
      <c r="C76" s="233" t="s">
        <v>57</v>
      </c>
      <c r="D76" s="26"/>
      <c r="E76" s="240"/>
      <c r="F76" s="43"/>
      <c r="G76" s="26">
        <v>70</v>
      </c>
      <c r="H76" s="26">
        <v>70</v>
      </c>
      <c r="I76" s="26"/>
      <c r="J76" s="26"/>
      <c r="K76" s="261"/>
      <c r="L76" s="261"/>
      <c r="M76" s="261">
        <v>51858.526356000009</v>
      </c>
      <c r="N76" s="257">
        <v>40334.409388000007</v>
      </c>
      <c r="O76" s="17"/>
      <c r="P76" s="18"/>
      <c r="Q76" s="19"/>
      <c r="R76" s="7"/>
      <c r="S76" s="7"/>
      <c r="T76" s="7" t="s">
        <v>541</v>
      </c>
      <c r="U76" s="7"/>
      <c r="V76" s="261"/>
      <c r="W76" s="261"/>
      <c r="X76" s="34"/>
      <c r="Y76" s="34"/>
      <c r="Z76" s="96"/>
      <c r="AA76" s="88"/>
      <c r="AB76" s="88"/>
      <c r="AC76" s="89"/>
      <c r="AD76" s="83"/>
      <c r="AE76" s="104"/>
      <c r="AF76" s="279">
        <f>' CARGAS de LEY PERMISIBLE ESP´S'!O35*0.8</f>
        <v>41486.821084800009</v>
      </c>
      <c r="AG76" s="290">
        <f>' CARGAS de LEY PERMISIBLE ESP´S'!P35*0.8</f>
        <v>32267.527510400007</v>
      </c>
      <c r="AH76" s="431" t="s">
        <v>790</v>
      </c>
    </row>
    <row r="77" spans="1:89" ht="48" customHeight="1" thickBot="1">
      <c r="A77" s="410"/>
      <c r="B77" s="411" t="s">
        <v>763</v>
      </c>
      <c r="C77" s="412" t="s">
        <v>57</v>
      </c>
      <c r="D77" s="413"/>
      <c r="E77" s="414"/>
      <c r="F77" s="415"/>
      <c r="G77" s="26">
        <v>70</v>
      </c>
      <c r="H77" s="26">
        <v>70</v>
      </c>
      <c r="I77" s="413"/>
      <c r="J77" s="413"/>
      <c r="K77" s="416"/>
      <c r="L77" s="416"/>
      <c r="M77" s="416">
        <v>89627.1722955</v>
      </c>
      <c r="N77" s="417">
        <v>69710.022896499984</v>
      </c>
      <c r="O77" s="418"/>
      <c r="P77" s="419"/>
      <c r="Q77" s="420"/>
      <c r="R77" s="421"/>
      <c r="S77" s="421"/>
      <c r="T77" s="7" t="s">
        <v>541</v>
      </c>
      <c r="U77" s="421"/>
      <c r="V77" s="416"/>
      <c r="W77" s="416"/>
      <c r="X77" s="206"/>
      <c r="Y77" s="206"/>
      <c r="Z77" s="422"/>
      <c r="AA77" s="423"/>
      <c r="AB77" s="423"/>
      <c r="AC77" s="424"/>
      <c r="AD77" s="425"/>
      <c r="AE77" s="426"/>
      <c r="AF77" s="427">
        <f>' CARGAS de LEY PERMISIBLE ESP´S'!O34*0.8</f>
        <v>71701.737836400003</v>
      </c>
      <c r="AG77" s="428">
        <f>' CARGAS de LEY PERMISIBLE ESP´S'!P34*0.8</f>
        <v>55768.018317199989</v>
      </c>
      <c r="AH77" s="438" t="s">
        <v>790</v>
      </c>
    </row>
    <row r="78" spans="1:89" ht="25.5" customHeight="1">
      <c r="A78" s="372" t="s">
        <v>672</v>
      </c>
      <c r="B78" s="373"/>
      <c r="C78" s="374"/>
      <c r="D78" s="375"/>
      <c r="E78" s="376"/>
      <c r="F78" s="375"/>
      <c r="G78" s="375"/>
      <c r="H78" s="375"/>
      <c r="I78" s="375"/>
      <c r="J78" s="375"/>
      <c r="K78" s="377">
        <f>SUM(K10:K74)</f>
        <v>654793.93361975474</v>
      </c>
      <c r="L78" s="377">
        <f>SUM(L10:L72)</f>
        <v>6809439.0626031589</v>
      </c>
      <c r="M78" s="377">
        <f>SUM(M10:M77)</f>
        <v>8053381.9287510552</v>
      </c>
      <c r="N78" s="377">
        <f>SUM(N10:N77)</f>
        <v>81865614.204259902</v>
      </c>
      <c r="O78" s="374"/>
      <c r="P78" s="378"/>
      <c r="Q78" s="378"/>
      <c r="R78" s="378"/>
      <c r="S78" s="378"/>
      <c r="T78" s="379"/>
      <c r="U78" s="379"/>
      <c r="V78" s="380"/>
      <c r="W78" s="380"/>
      <c r="X78" s="381"/>
      <c r="Y78" s="381"/>
      <c r="Z78" s="382"/>
      <c r="AA78" s="382"/>
      <c r="AB78" s="382"/>
      <c r="AC78" s="383"/>
      <c r="AD78" s="384"/>
      <c r="AE78" s="385"/>
      <c r="AF78" s="386">
        <f>SUM(AF10:AF77)</f>
        <v>3771838.7141752965</v>
      </c>
      <c r="AG78" s="387">
        <f>SUM(AG10:AG77)</f>
        <v>41506196.792661637</v>
      </c>
      <c r="AH78" s="439"/>
    </row>
    <row r="79" spans="1:89" ht="25.5" customHeight="1">
      <c r="A79" s="1151" t="s">
        <v>278</v>
      </c>
      <c r="B79" s="1152"/>
      <c r="C79" s="1152"/>
      <c r="D79" s="1152"/>
      <c r="E79" s="1152"/>
      <c r="F79" s="1152"/>
      <c r="G79" s="1152"/>
      <c r="H79" s="1152"/>
      <c r="I79" s="1152"/>
      <c r="J79" s="1152"/>
      <c r="K79" s="1152"/>
      <c r="L79" s="1152"/>
      <c r="M79" s="1152"/>
      <c r="N79" s="1152"/>
      <c r="O79" s="1152"/>
      <c r="P79" s="1152"/>
      <c r="Q79" s="1152"/>
      <c r="R79" s="1152"/>
      <c r="S79" s="1152"/>
      <c r="T79" s="1152"/>
      <c r="U79" s="1152"/>
      <c r="V79" s="1152"/>
      <c r="W79" s="1152"/>
      <c r="X79" s="1152"/>
      <c r="Y79" s="1152"/>
      <c r="Z79" s="1152"/>
      <c r="AA79" s="1152"/>
      <c r="AB79" s="1152"/>
      <c r="AC79" s="1152"/>
      <c r="AD79" s="1152"/>
      <c r="AE79" s="1153"/>
      <c r="AF79" s="79"/>
      <c r="AG79" s="108"/>
      <c r="AH79" s="435"/>
    </row>
    <row r="80" spans="1:89" ht="25.5" customHeight="1">
      <c r="A80" s="17" t="s">
        <v>280</v>
      </c>
      <c r="B80" s="69" t="s">
        <v>281</v>
      </c>
      <c r="C80" s="70" t="s">
        <v>51</v>
      </c>
      <c r="D80" s="26">
        <v>2</v>
      </c>
      <c r="E80" s="240">
        <v>4500</v>
      </c>
      <c r="F80" s="43">
        <v>852</v>
      </c>
      <c r="G80" s="26">
        <v>400</v>
      </c>
      <c r="H80" s="26">
        <v>200</v>
      </c>
      <c r="I80" s="26">
        <v>8</v>
      </c>
      <c r="J80" s="26">
        <v>22</v>
      </c>
      <c r="K80" s="271">
        <v>5702.4</v>
      </c>
      <c r="L80" s="271">
        <v>1079.6543999999999</v>
      </c>
      <c r="M80" s="257">
        <v>68428.800000000003</v>
      </c>
      <c r="N80" s="257">
        <v>12955.852800000001</v>
      </c>
      <c r="O80" s="70" t="s">
        <v>282</v>
      </c>
      <c r="P80" s="7" t="s">
        <v>283</v>
      </c>
      <c r="Q80" s="7"/>
      <c r="R80" s="7"/>
      <c r="S80" s="7"/>
      <c r="T80" s="7" t="s">
        <v>541</v>
      </c>
      <c r="U80" s="7"/>
      <c r="V80" s="261" t="s">
        <v>542</v>
      </c>
      <c r="W80" s="261" t="s">
        <v>542</v>
      </c>
      <c r="X80" s="34"/>
      <c r="Y80" s="34"/>
      <c r="Z80" s="98"/>
      <c r="AA80" s="88"/>
      <c r="AB80" s="88"/>
      <c r="AC80" s="90" t="s">
        <v>574</v>
      </c>
      <c r="AD80" s="83"/>
      <c r="AE80" s="105" t="s">
        <v>574</v>
      </c>
      <c r="AF80" s="79">
        <f>M80*0.2</f>
        <v>13685.760000000002</v>
      </c>
      <c r="AG80" s="108">
        <f>N80*0.2</f>
        <v>2591.1705600000005</v>
      </c>
      <c r="AH80" s="431" t="s">
        <v>791</v>
      </c>
    </row>
    <row r="81" spans="1:34" ht="25.5" customHeight="1">
      <c r="A81" s="17" t="s">
        <v>280</v>
      </c>
      <c r="B81" s="69" t="s">
        <v>284</v>
      </c>
      <c r="C81" s="70" t="s">
        <v>51</v>
      </c>
      <c r="D81" s="26">
        <v>0.9</v>
      </c>
      <c r="E81" s="240">
        <v>23.84</v>
      </c>
      <c r="F81" s="43">
        <v>505.09</v>
      </c>
      <c r="G81" s="26">
        <v>400</v>
      </c>
      <c r="H81" s="26">
        <v>200</v>
      </c>
      <c r="I81" s="26">
        <v>8</v>
      </c>
      <c r="J81" s="26">
        <v>22</v>
      </c>
      <c r="K81" s="271">
        <v>13.5945216</v>
      </c>
      <c r="L81" s="271">
        <v>288.0225216</v>
      </c>
      <c r="M81" s="257">
        <v>163.1342592</v>
      </c>
      <c r="N81" s="257">
        <v>3456.2702592000001</v>
      </c>
      <c r="O81" s="70" t="s">
        <v>282</v>
      </c>
      <c r="P81" s="7" t="s">
        <v>283</v>
      </c>
      <c r="Q81" s="7"/>
      <c r="R81" s="7"/>
      <c r="S81" s="7"/>
      <c r="T81" s="7" t="s">
        <v>541</v>
      </c>
      <c r="U81" s="7"/>
      <c r="V81" s="261" t="s">
        <v>542</v>
      </c>
      <c r="W81" s="261" t="s">
        <v>542</v>
      </c>
      <c r="X81" s="34"/>
      <c r="Y81" s="34"/>
      <c r="Z81" s="98"/>
      <c r="AA81" s="97" t="s">
        <v>574</v>
      </c>
      <c r="AB81" s="88"/>
      <c r="AC81" s="105" t="s">
        <v>574</v>
      </c>
      <c r="AD81" s="83"/>
      <c r="AE81" s="105" t="s">
        <v>574</v>
      </c>
      <c r="AF81" s="79">
        <f>M81*0.2</f>
        <v>32.62685184</v>
      </c>
      <c r="AG81" s="108">
        <f>N81*0.2</f>
        <v>691.2540518400001</v>
      </c>
      <c r="AH81" s="431" t="s">
        <v>791</v>
      </c>
    </row>
    <row r="82" spans="1:34" ht="105" customHeight="1">
      <c r="A82" s="223" t="s">
        <v>183</v>
      </c>
      <c r="B82" s="230" t="s">
        <v>547</v>
      </c>
      <c r="C82" s="70" t="s">
        <v>57</v>
      </c>
      <c r="D82" s="26">
        <v>371.5</v>
      </c>
      <c r="E82" s="240">
        <v>246.20000000000002</v>
      </c>
      <c r="F82" s="239">
        <v>128.07555555555555</v>
      </c>
      <c r="G82" s="26">
        <v>70</v>
      </c>
      <c r="H82" s="26">
        <v>70</v>
      </c>
      <c r="I82" s="26">
        <v>24</v>
      </c>
      <c r="J82" s="26">
        <v>30</v>
      </c>
      <c r="K82" s="257"/>
      <c r="L82" s="257"/>
      <c r="M82" s="120">
        <v>25372640.940000001</v>
      </c>
      <c r="N82" s="120">
        <v>14311261.800000001</v>
      </c>
      <c r="O82" s="70" t="s">
        <v>169</v>
      </c>
      <c r="P82" s="10" t="s">
        <v>279</v>
      </c>
      <c r="Q82" s="7"/>
      <c r="R82" s="7"/>
      <c r="S82" s="7"/>
      <c r="T82" s="35" t="s">
        <v>543</v>
      </c>
      <c r="U82" s="7"/>
      <c r="V82" s="120">
        <v>34728356.32</v>
      </c>
      <c r="W82" s="300">
        <v>31007461</v>
      </c>
      <c r="X82" s="27" t="s">
        <v>541</v>
      </c>
      <c r="Y82" s="27" t="s">
        <v>541</v>
      </c>
      <c r="Z82" s="7"/>
      <c r="AA82" s="97" t="s">
        <v>574</v>
      </c>
      <c r="AB82" s="88"/>
      <c r="AC82" s="104"/>
      <c r="AD82" s="83"/>
      <c r="AE82" s="105" t="s">
        <v>574</v>
      </c>
      <c r="AF82" s="109">
        <f>' CARGAS de LEY PERMISIBLE ESP´S'!O11*0.8</f>
        <v>3497056.4451592001</v>
      </c>
      <c r="AG82" s="110">
        <f>' CARGAS de LEY PERMISIBLE ESP´S'!P11*0.8</f>
        <v>3497056.4451592001</v>
      </c>
      <c r="AH82" s="440" t="s">
        <v>792</v>
      </c>
    </row>
    <row r="83" spans="1:34" ht="25.5" customHeight="1">
      <c r="A83" s="3" t="s">
        <v>183</v>
      </c>
      <c r="B83" s="15" t="s">
        <v>313</v>
      </c>
      <c r="C83" s="10"/>
      <c r="D83" s="22"/>
      <c r="E83" s="241"/>
      <c r="F83" s="42"/>
      <c r="G83" s="22"/>
      <c r="H83" s="22"/>
      <c r="I83" s="22"/>
      <c r="J83" s="22"/>
      <c r="K83" s="262"/>
      <c r="L83" s="262"/>
      <c r="M83" s="262"/>
      <c r="N83" s="262"/>
      <c r="O83" s="4"/>
      <c r="P83" s="10"/>
      <c r="Q83" s="7" t="s">
        <v>307</v>
      </c>
      <c r="R83" s="7"/>
      <c r="S83" s="4"/>
      <c r="T83" s="7" t="s">
        <v>541</v>
      </c>
      <c r="U83" s="7"/>
      <c r="V83" s="261" t="s">
        <v>542</v>
      </c>
      <c r="W83" s="261" t="s">
        <v>542</v>
      </c>
      <c r="X83" s="34"/>
      <c r="Y83" s="34"/>
      <c r="Z83" s="98"/>
      <c r="AA83" s="97" t="s">
        <v>574</v>
      </c>
      <c r="AB83" s="88"/>
      <c r="AC83" s="89"/>
      <c r="AD83" s="83"/>
      <c r="AE83" s="105" t="s">
        <v>574</v>
      </c>
      <c r="AF83" s="296">
        <f t="shared" ref="AF83:AG85" si="5">M83*0.5</f>
        <v>0</v>
      </c>
      <c r="AG83" s="297">
        <f t="shared" si="5"/>
        <v>0</v>
      </c>
      <c r="AH83" s="431" t="s">
        <v>680</v>
      </c>
    </row>
    <row r="84" spans="1:34" ht="25.5" customHeight="1">
      <c r="A84" s="3" t="s">
        <v>183</v>
      </c>
      <c r="B84" s="25" t="s">
        <v>314</v>
      </c>
      <c r="C84" s="14" t="s">
        <v>225</v>
      </c>
      <c r="D84" s="22">
        <v>13.63</v>
      </c>
      <c r="E84" s="247">
        <v>26.14</v>
      </c>
      <c r="F84" s="40">
        <v>15.33</v>
      </c>
      <c r="G84" s="22">
        <v>250</v>
      </c>
      <c r="H84" s="22">
        <v>80</v>
      </c>
      <c r="I84" s="21">
        <v>0.33</v>
      </c>
      <c r="J84" s="21">
        <v>30</v>
      </c>
      <c r="K84" s="271">
        <v>12.698111448000001</v>
      </c>
      <c r="L84" s="271">
        <v>676.99119599999995</v>
      </c>
      <c r="M84" s="257">
        <v>152.37733737600001</v>
      </c>
      <c r="N84" s="257">
        <v>8123.8943519999993</v>
      </c>
      <c r="O84" s="2" t="s">
        <v>315</v>
      </c>
      <c r="P84" s="10" t="s">
        <v>315</v>
      </c>
      <c r="Q84" s="7"/>
      <c r="R84" s="7"/>
      <c r="S84" s="4"/>
      <c r="T84" s="7" t="s">
        <v>541</v>
      </c>
      <c r="U84" s="7"/>
      <c r="V84" s="261" t="s">
        <v>542</v>
      </c>
      <c r="W84" s="261" t="s">
        <v>542</v>
      </c>
      <c r="X84" s="34"/>
      <c r="Y84" s="34"/>
      <c r="Z84" s="98"/>
      <c r="AA84" s="97" t="s">
        <v>574</v>
      </c>
      <c r="AB84" s="88"/>
      <c r="AC84" s="89"/>
      <c r="AD84" s="83"/>
      <c r="AE84" s="105" t="s">
        <v>574</v>
      </c>
      <c r="AF84" s="79">
        <f t="shared" si="5"/>
        <v>76.188668688000007</v>
      </c>
      <c r="AG84" s="108">
        <f t="shared" si="5"/>
        <v>4061.9471759999997</v>
      </c>
      <c r="AH84" s="435"/>
    </row>
    <row r="85" spans="1:34" ht="25.5" customHeight="1">
      <c r="A85" s="3" t="s">
        <v>183</v>
      </c>
      <c r="B85" s="8" t="s">
        <v>316</v>
      </c>
      <c r="C85" s="13" t="s">
        <v>51</v>
      </c>
      <c r="D85" s="22">
        <v>41.72</v>
      </c>
      <c r="E85" s="241">
        <v>176.7</v>
      </c>
      <c r="F85" s="42">
        <v>56.2</v>
      </c>
      <c r="G85" s="22">
        <v>400</v>
      </c>
      <c r="H85" s="22">
        <v>200</v>
      </c>
      <c r="I85" s="22">
        <v>24</v>
      </c>
      <c r="J85" s="22">
        <v>30</v>
      </c>
      <c r="K85" s="271">
        <v>19108.027007999997</v>
      </c>
      <c r="L85" s="271">
        <v>7596.7113600000012</v>
      </c>
      <c r="M85" s="119">
        <v>229296.32409599997</v>
      </c>
      <c r="N85" s="119">
        <v>91160.536320000014</v>
      </c>
      <c r="O85" s="4" t="s">
        <v>317</v>
      </c>
      <c r="P85" s="12" t="s">
        <v>318</v>
      </c>
      <c r="Q85" s="4"/>
      <c r="R85" s="4"/>
      <c r="S85" s="4"/>
      <c r="T85" s="35" t="s">
        <v>543</v>
      </c>
      <c r="U85" s="7"/>
      <c r="V85" s="300">
        <v>363695.18</v>
      </c>
      <c r="W85" s="300">
        <v>106901.59</v>
      </c>
      <c r="X85" s="35" t="s">
        <v>543</v>
      </c>
      <c r="Y85" s="35" t="s">
        <v>543</v>
      </c>
      <c r="Z85" s="7"/>
      <c r="AA85" s="97" t="s">
        <v>574</v>
      </c>
      <c r="AB85" s="88"/>
      <c r="AC85" s="89"/>
      <c r="AD85" s="83"/>
      <c r="AE85" s="105" t="s">
        <v>574</v>
      </c>
      <c r="AF85" s="109">
        <f t="shared" si="5"/>
        <v>114648.16204799998</v>
      </c>
      <c r="AG85" s="110">
        <f t="shared" si="5"/>
        <v>45580.268160000007</v>
      </c>
      <c r="AH85" s="441"/>
    </row>
    <row r="86" spans="1:34" ht="25.5" customHeight="1">
      <c r="A86" s="3" t="s">
        <v>183</v>
      </c>
      <c r="B86" s="15" t="s">
        <v>319</v>
      </c>
      <c r="C86" s="10" t="s">
        <v>287</v>
      </c>
      <c r="D86" s="22">
        <v>0.111</v>
      </c>
      <c r="E86" s="241">
        <v>90</v>
      </c>
      <c r="F86" s="42">
        <v>90</v>
      </c>
      <c r="G86" s="22">
        <v>200</v>
      </c>
      <c r="H86" s="22">
        <v>200</v>
      </c>
      <c r="I86" s="22">
        <v>24</v>
      </c>
      <c r="J86" s="22">
        <v>30</v>
      </c>
      <c r="K86" s="262">
        <v>25.894079999999999</v>
      </c>
      <c r="L86" s="262">
        <v>25.894079999999999</v>
      </c>
      <c r="M86" s="262">
        <v>310.72895999999997</v>
      </c>
      <c r="N86" s="262">
        <v>310.72895999999997</v>
      </c>
      <c r="O86" s="4" t="s">
        <v>320</v>
      </c>
      <c r="P86" s="10" t="s">
        <v>321</v>
      </c>
      <c r="Q86" s="4"/>
      <c r="R86" s="4">
        <v>5210</v>
      </c>
      <c r="S86" s="4" t="s">
        <v>322</v>
      </c>
      <c r="T86" s="7" t="s">
        <v>541</v>
      </c>
      <c r="U86" s="7"/>
      <c r="V86" s="261" t="s">
        <v>542</v>
      </c>
      <c r="W86" s="261" t="s">
        <v>542</v>
      </c>
      <c r="X86" s="34"/>
      <c r="Y86" s="34"/>
      <c r="Z86" s="98"/>
      <c r="AA86" s="97" t="s">
        <v>574</v>
      </c>
      <c r="AB86" s="88"/>
      <c r="AC86" s="89"/>
      <c r="AD86" s="83"/>
      <c r="AE86" s="105" t="s">
        <v>574</v>
      </c>
      <c r="AF86" s="79">
        <f t="shared" ref="AF86:AG88" si="6">M86*0.5</f>
        <v>155.36447999999999</v>
      </c>
      <c r="AG86" s="108">
        <f t="shared" si="6"/>
        <v>155.36447999999999</v>
      </c>
      <c r="AH86" s="435"/>
    </row>
    <row r="87" spans="1:34" ht="25.5" customHeight="1">
      <c r="A87" s="3" t="s">
        <v>183</v>
      </c>
      <c r="B87" s="15" t="s">
        <v>323</v>
      </c>
      <c r="C87" s="10" t="s">
        <v>51</v>
      </c>
      <c r="D87" s="22">
        <v>0.14000000000000001</v>
      </c>
      <c r="E87" s="247">
        <v>133.5</v>
      </c>
      <c r="F87" s="40">
        <v>74</v>
      </c>
      <c r="G87" s="22">
        <v>400</v>
      </c>
      <c r="H87" s="22">
        <v>200</v>
      </c>
      <c r="I87" s="21">
        <v>10</v>
      </c>
      <c r="J87" s="21">
        <v>26</v>
      </c>
      <c r="K87" s="271">
        <v>20.185199999999998</v>
      </c>
      <c r="L87" s="271">
        <v>29.090879999999999</v>
      </c>
      <c r="M87" s="257">
        <v>242.22239999999999</v>
      </c>
      <c r="N87" s="257">
        <v>349.09055999999998</v>
      </c>
      <c r="O87" s="10" t="s">
        <v>324</v>
      </c>
      <c r="P87" s="10"/>
      <c r="Q87" s="4" t="s">
        <v>325</v>
      </c>
      <c r="R87" s="4"/>
      <c r="S87" s="4"/>
      <c r="T87" s="7" t="s">
        <v>541</v>
      </c>
      <c r="U87" s="7"/>
      <c r="V87" s="261" t="s">
        <v>542</v>
      </c>
      <c r="W87" s="261" t="s">
        <v>542</v>
      </c>
      <c r="X87" s="34"/>
      <c r="Y87" s="34"/>
      <c r="Z87" s="98"/>
      <c r="AA87" s="97" t="s">
        <v>574</v>
      </c>
      <c r="AB87" s="88"/>
      <c r="AC87" s="89"/>
      <c r="AD87" s="83"/>
      <c r="AE87" s="105" t="s">
        <v>574</v>
      </c>
      <c r="AF87" s="79">
        <f t="shared" si="6"/>
        <v>121.1112</v>
      </c>
      <c r="AG87" s="108">
        <f t="shared" si="6"/>
        <v>174.54527999999999</v>
      </c>
      <c r="AH87" s="435"/>
    </row>
    <row r="88" spans="1:34" ht="25.5" customHeight="1">
      <c r="A88" s="3" t="s">
        <v>183</v>
      </c>
      <c r="B88" s="15" t="s">
        <v>326</v>
      </c>
      <c r="C88" s="10" t="s">
        <v>327</v>
      </c>
      <c r="D88" s="22">
        <v>6.85</v>
      </c>
      <c r="E88" s="241">
        <v>75</v>
      </c>
      <c r="F88" s="42">
        <v>151.4</v>
      </c>
      <c r="G88" s="22">
        <v>50</v>
      </c>
      <c r="H88" s="22">
        <v>50</v>
      </c>
      <c r="I88" s="22">
        <v>24</v>
      </c>
      <c r="J88" s="22">
        <v>30</v>
      </c>
      <c r="K88" s="262">
        <v>1331.64</v>
      </c>
      <c r="L88" s="262">
        <v>2688.1372799999999</v>
      </c>
      <c r="M88" s="262">
        <v>15979.68</v>
      </c>
      <c r="N88" s="262">
        <v>32257.647359999999</v>
      </c>
      <c r="O88" s="4" t="s">
        <v>328</v>
      </c>
      <c r="P88" s="10" t="s">
        <v>329</v>
      </c>
      <c r="Q88" s="4"/>
      <c r="R88" s="4"/>
      <c r="S88" s="4"/>
      <c r="T88" s="7" t="s">
        <v>541</v>
      </c>
      <c r="U88" s="7"/>
      <c r="V88" s="261" t="s">
        <v>542</v>
      </c>
      <c r="W88" s="261" t="s">
        <v>542</v>
      </c>
      <c r="X88" s="34"/>
      <c r="Y88" s="34"/>
      <c r="Z88" s="98"/>
      <c r="AA88" s="97" t="s">
        <v>574</v>
      </c>
      <c r="AB88" s="88"/>
      <c r="AC88" s="89"/>
      <c r="AD88" s="83"/>
      <c r="AE88" s="105" t="s">
        <v>574</v>
      </c>
      <c r="AF88" s="79">
        <f t="shared" si="6"/>
        <v>7989.84</v>
      </c>
      <c r="AG88" s="108">
        <f t="shared" si="6"/>
        <v>16128.82368</v>
      </c>
      <c r="AH88" s="435"/>
    </row>
    <row r="89" spans="1:34" ht="25.5" customHeight="1">
      <c r="A89" s="3" t="s">
        <v>183</v>
      </c>
      <c r="B89" s="15" t="s">
        <v>330</v>
      </c>
      <c r="C89" s="10"/>
      <c r="D89" s="22"/>
      <c r="E89" s="241"/>
      <c r="F89" s="42"/>
      <c r="G89" s="22"/>
      <c r="H89" s="22"/>
      <c r="I89" s="22"/>
      <c r="J89" s="22"/>
      <c r="K89" s="262"/>
      <c r="L89" s="262"/>
      <c r="M89" s="262"/>
      <c r="N89" s="262"/>
      <c r="O89" s="4"/>
      <c r="P89" s="4"/>
      <c r="Q89" s="4"/>
      <c r="R89" s="4"/>
      <c r="S89" s="4"/>
      <c r="T89" s="35" t="s">
        <v>543</v>
      </c>
      <c r="U89" s="7"/>
      <c r="V89" s="261">
        <v>1043.9000000000001</v>
      </c>
      <c r="W89" s="261">
        <v>590.20000000000005</v>
      </c>
      <c r="X89" s="133" t="s">
        <v>556</v>
      </c>
      <c r="Y89" s="133"/>
      <c r="Z89" s="135"/>
      <c r="AA89" s="97" t="s">
        <v>574</v>
      </c>
      <c r="AB89" s="88"/>
      <c r="AC89" s="89"/>
      <c r="AD89" s="83"/>
      <c r="AE89" s="105" t="s">
        <v>574</v>
      </c>
      <c r="AF89" s="109">
        <f>V89*0.5</f>
        <v>521.95000000000005</v>
      </c>
      <c r="AG89" s="110">
        <f>W89*0.5</f>
        <v>295.10000000000002</v>
      </c>
      <c r="AH89" s="440" t="s">
        <v>793</v>
      </c>
    </row>
    <row r="90" spans="1:34" ht="25.5" customHeight="1">
      <c r="A90" s="3" t="s">
        <v>183</v>
      </c>
      <c r="B90" s="15" t="s">
        <v>331</v>
      </c>
      <c r="C90" s="10" t="s">
        <v>327</v>
      </c>
      <c r="D90" s="22">
        <v>328.74</v>
      </c>
      <c r="E90" s="241">
        <v>6.2249999999999996</v>
      </c>
      <c r="F90" s="42"/>
      <c r="G90" s="22">
        <v>50</v>
      </c>
      <c r="H90" s="22">
        <v>50</v>
      </c>
      <c r="I90" s="22">
        <v>2</v>
      </c>
      <c r="J90" s="22">
        <v>1</v>
      </c>
      <c r="K90" s="262">
        <v>14.7341268</v>
      </c>
      <c r="L90" s="262">
        <v>0</v>
      </c>
      <c r="M90" s="262">
        <v>176.80952160000001</v>
      </c>
      <c r="N90" s="262">
        <v>0</v>
      </c>
      <c r="O90" s="4" t="s">
        <v>332</v>
      </c>
      <c r="P90" s="10" t="s">
        <v>333</v>
      </c>
      <c r="Q90" s="4"/>
      <c r="R90" s="4">
        <v>2395</v>
      </c>
      <c r="S90" s="4" t="s">
        <v>334</v>
      </c>
      <c r="T90" s="7" t="s">
        <v>541</v>
      </c>
      <c r="U90" s="7"/>
      <c r="V90" s="261" t="s">
        <v>542</v>
      </c>
      <c r="W90" s="261" t="s">
        <v>542</v>
      </c>
      <c r="X90" s="34"/>
      <c r="Y90" s="34"/>
      <c r="Z90" s="88"/>
      <c r="AA90" s="88"/>
      <c r="AB90" s="88"/>
      <c r="AC90" s="89"/>
      <c r="AD90" s="83"/>
      <c r="AE90" s="104"/>
      <c r="AF90" s="79">
        <f>M90*0.5</f>
        <v>88.404760800000005</v>
      </c>
      <c r="AG90" s="297">
        <f>N90</f>
        <v>0</v>
      </c>
      <c r="AH90" s="435"/>
    </row>
    <row r="91" spans="1:34" ht="25.5" customHeight="1">
      <c r="A91" s="3" t="s">
        <v>74</v>
      </c>
      <c r="B91" s="20" t="s">
        <v>335</v>
      </c>
      <c r="C91" s="10" t="s">
        <v>76</v>
      </c>
      <c r="D91" s="21">
        <v>129.72999999999999</v>
      </c>
      <c r="E91" s="247">
        <v>816.9</v>
      </c>
      <c r="F91" s="40">
        <v>227</v>
      </c>
      <c r="G91" s="22">
        <v>50</v>
      </c>
      <c r="H91" s="22">
        <v>50</v>
      </c>
      <c r="I91" s="21">
        <v>12</v>
      </c>
      <c r="J91" s="21">
        <v>30</v>
      </c>
      <c r="K91" s="271">
        <v>137345.462352</v>
      </c>
      <c r="L91" s="271">
        <v>95413.820399999997</v>
      </c>
      <c r="M91" s="119">
        <v>1648145.548224</v>
      </c>
      <c r="N91" s="119">
        <v>1144965.8448000001</v>
      </c>
      <c r="O91" s="6" t="s">
        <v>336</v>
      </c>
      <c r="P91" s="37" t="s">
        <v>337</v>
      </c>
      <c r="Q91" s="6"/>
      <c r="R91" s="68"/>
      <c r="S91" s="68"/>
      <c r="T91" s="7" t="s">
        <v>541</v>
      </c>
      <c r="U91" s="7"/>
      <c r="V91" s="261" t="s">
        <v>542</v>
      </c>
      <c r="W91" s="261" t="s">
        <v>542</v>
      </c>
      <c r="X91" s="34"/>
      <c r="Y91" s="34"/>
      <c r="Z91" s="88"/>
      <c r="AA91" s="88"/>
      <c r="AB91" s="88"/>
      <c r="AC91" s="89"/>
      <c r="AD91" s="83"/>
      <c r="AE91" s="104"/>
      <c r="AF91" s="79">
        <f>M91*0.5</f>
        <v>824072.77411200001</v>
      </c>
      <c r="AG91" s="108">
        <f>N91*0.5</f>
        <v>572482.92240000004</v>
      </c>
      <c r="AH91" s="431" t="s">
        <v>793</v>
      </c>
    </row>
    <row r="92" spans="1:34" ht="25.5" customHeight="1">
      <c r="A92" s="3" t="s">
        <v>74</v>
      </c>
      <c r="B92" s="15" t="s">
        <v>338</v>
      </c>
      <c r="C92" s="10" t="s">
        <v>51</v>
      </c>
      <c r="D92" s="22"/>
      <c r="E92" s="247"/>
      <c r="F92" s="40"/>
      <c r="G92" s="22">
        <v>400</v>
      </c>
      <c r="H92" s="22">
        <v>200</v>
      </c>
      <c r="I92" s="22"/>
      <c r="J92" s="22"/>
      <c r="K92" s="262"/>
      <c r="L92" s="262"/>
      <c r="M92" s="262"/>
      <c r="N92" s="262"/>
      <c r="O92" s="2" t="s">
        <v>339</v>
      </c>
      <c r="P92" s="2" t="s">
        <v>340</v>
      </c>
      <c r="Q92" s="2" t="s">
        <v>341</v>
      </c>
      <c r="R92" s="4"/>
      <c r="S92" s="4"/>
      <c r="T92" s="7" t="s">
        <v>541</v>
      </c>
      <c r="U92" s="7"/>
      <c r="V92" s="261" t="s">
        <v>542</v>
      </c>
      <c r="W92" s="261" t="s">
        <v>542</v>
      </c>
      <c r="X92" s="34"/>
      <c r="Y92" s="34"/>
      <c r="Z92" s="88"/>
      <c r="AA92" s="88"/>
      <c r="AB92" s="88"/>
      <c r="AC92" s="89"/>
      <c r="AD92" s="83"/>
      <c r="AE92" s="104"/>
      <c r="AF92" s="79">
        <f>G92*0.5</f>
        <v>200</v>
      </c>
      <c r="AG92" s="108">
        <f>H92*0.5</f>
        <v>100</v>
      </c>
      <c r="AH92" s="431" t="s">
        <v>793</v>
      </c>
    </row>
    <row r="93" spans="1:34" ht="25.5" customHeight="1">
      <c r="A93" s="17" t="s">
        <v>285</v>
      </c>
      <c r="B93" s="15" t="s">
        <v>286</v>
      </c>
      <c r="C93" s="10" t="s">
        <v>287</v>
      </c>
      <c r="D93" s="26">
        <v>16</v>
      </c>
      <c r="E93" s="240">
        <v>0.1</v>
      </c>
      <c r="F93" s="43">
        <v>0.191</v>
      </c>
      <c r="G93" s="26">
        <v>200</v>
      </c>
      <c r="H93" s="26">
        <v>200</v>
      </c>
      <c r="I93" s="27">
        <v>24</v>
      </c>
      <c r="J93" s="27">
        <v>30</v>
      </c>
      <c r="K93" s="271">
        <v>4.1472000000000007</v>
      </c>
      <c r="L93" s="271">
        <v>9.9014400000000009</v>
      </c>
      <c r="M93" s="257">
        <v>49.766400000000004</v>
      </c>
      <c r="N93" s="257">
        <v>118.81728000000001</v>
      </c>
      <c r="O93" s="70" t="s">
        <v>288</v>
      </c>
      <c r="P93" s="70" t="s">
        <v>289</v>
      </c>
      <c r="Q93" s="7"/>
      <c r="R93" s="7"/>
      <c r="S93" s="7"/>
      <c r="T93" s="7" t="s">
        <v>541</v>
      </c>
      <c r="U93" s="7"/>
      <c r="V93" s="261" t="s">
        <v>542</v>
      </c>
      <c r="W93" s="261" t="s">
        <v>542</v>
      </c>
      <c r="X93" s="34"/>
      <c r="Y93" s="34"/>
      <c r="Z93" s="98"/>
      <c r="AA93" s="97" t="s">
        <v>574</v>
      </c>
      <c r="AB93" s="88"/>
      <c r="AC93" s="89"/>
      <c r="AD93" s="83"/>
      <c r="AE93" s="105" t="s">
        <v>574</v>
      </c>
      <c r="AF93" s="79">
        <f t="shared" ref="AF93:AG95" si="7">M93*0.5</f>
        <v>24.883200000000002</v>
      </c>
      <c r="AG93" s="108">
        <f t="shared" si="7"/>
        <v>59.408640000000005</v>
      </c>
      <c r="AH93" s="431" t="s">
        <v>793</v>
      </c>
    </row>
    <row r="94" spans="1:34" ht="25.5" customHeight="1">
      <c r="A94" s="17" t="s">
        <v>285</v>
      </c>
      <c r="B94" s="15" t="s">
        <v>290</v>
      </c>
      <c r="C94" s="10" t="s">
        <v>291</v>
      </c>
      <c r="D94" s="26">
        <v>326.99</v>
      </c>
      <c r="E94" s="240">
        <v>4.8</v>
      </c>
      <c r="F94" s="43">
        <v>18.34</v>
      </c>
      <c r="G94" s="26">
        <v>100</v>
      </c>
      <c r="H94" s="26">
        <v>100</v>
      </c>
      <c r="I94" s="26">
        <v>24</v>
      </c>
      <c r="J94" s="26">
        <v>30</v>
      </c>
      <c r="K94" s="271">
        <v>4068.2787839999996</v>
      </c>
      <c r="L94" s="271">
        <v>19430.268984000002</v>
      </c>
      <c r="M94" s="119">
        <v>48819.345407999994</v>
      </c>
      <c r="N94" s="119">
        <v>233163.22780800003</v>
      </c>
      <c r="O94" s="7" t="s">
        <v>292</v>
      </c>
      <c r="P94" s="10" t="s">
        <v>293</v>
      </c>
      <c r="Q94" s="7"/>
      <c r="R94" s="7">
        <v>2012</v>
      </c>
      <c r="S94" s="7" t="s">
        <v>294</v>
      </c>
      <c r="T94" s="7" t="s">
        <v>541</v>
      </c>
      <c r="U94" s="7"/>
      <c r="V94" s="261" t="s">
        <v>542</v>
      </c>
      <c r="W94" s="261" t="s">
        <v>542</v>
      </c>
      <c r="X94" s="34"/>
      <c r="Y94" s="34"/>
      <c r="Z94" s="98"/>
      <c r="AA94" s="97" t="s">
        <v>574</v>
      </c>
      <c r="AB94" s="88"/>
      <c r="AC94" s="89"/>
      <c r="AD94" s="83"/>
      <c r="AE94" s="105" t="s">
        <v>574</v>
      </c>
      <c r="AF94" s="79">
        <f t="shared" si="7"/>
        <v>24409.672703999997</v>
      </c>
      <c r="AG94" s="108">
        <f t="shared" si="7"/>
        <v>116581.61390400001</v>
      </c>
      <c r="AH94" s="431" t="s">
        <v>793</v>
      </c>
    </row>
    <row r="95" spans="1:34" ht="25.5" customHeight="1">
      <c r="A95" s="17" t="s">
        <v>285</v>
      </c>
      <c r="B95" s="15" t="s">
        <v>295</v>
      </c>
      <c r="C95" s="10" t="s">
        <v>76</v>
      </c>
      <c r="D95" s="26">
        <v>15.8</v>
      </c>
      <c r="E95" s="240">
        <v>429.67</v>
      </c>
      <c r="F95" s="43">
        <v>5</v>
      </c>
      <c r="G95" s="26">
        <v>50</v>
      </c>
      <c r="H95" s="26">
        <v>50</v>
      </c>
      <c r="I95" s="26">
        <v>17.739999999999998</v>
      </c>
      <c r="J95" s="26">
        <v>30</v>
      </c>
      <c r="K95" s="271">
        <v>13006.77087312</v>
      </c>
      <c r="L95" s="271">
        <v>255.96</v>
      </c>
      <c r="M95" s="119">
        <v>156081.25047744001</v>
      </c>
      <c r="N95" s="119">
        <v>3071.52</v>
      </c>
      <c r="O95" s="7" t="s">
        <v>296</v>
      </c>
      <c r="P95" s="10" t="s">
        <v>297</v>
      </c>
      <c r="Q95" s="7"/>
      <c r="R95" s="7">
        <v>1702</v>
      </c>
      <c r="S95" s="16" t="s">
        <v>298</v>
      </c>
      <c r="T95" s="7" t="s">
        <v>541</v>
      </c>
      <c r="U95" s="7"/>
      <c r="V95" s="261" t="s">
        <v>542</v>
      </c>
      <c r="W95" s="261" t="s">
        <v>542</v>
      </c>
      <c r="X95" s="34"/>
      <c r="Y95" s="34"/>
      <c r="Z95" s="98"/>
      <c r="AA95" s="97" t="s">
        <v>574</v>
      </c>
      <c r="AB95" s="88"/>
      <c r="AC95" s="89"/>
      <c r="AD95" s="83"/>
      <c r="AE95" s="105" t="s">
        <v>574</v>
      </c>
      <c r="AF95" s="79">
        <f t="shared" si="7"/>
        <v>78040.625238720007</v>
      </c>
      <c r="AG95" s="108">
        <f t="shared" si="7"/>
        <v>1535.76</v>
      </c>
      <c r="AH95" s="431" t="s">
        <v>793</v>
      </c>
    </row>
    <row r="96" spans="1:34" ht="25.5" customHeight="1">
      <c r="A96" s="17" t="s">
        <v>285</v>
      </c>
      <c r="B96" s="15" t="s">
        <v>299</v>
      </c>
      <c r="C96" s="10" t="s">
        <v>190</v>
      </c>
      <c r="D96" s="26">
        <v>16.010000000000002</v>
      </c>
      <c r="E96" s="240"/>
      <c r="F96" s="43"/>
      <c r="G96" s="26">
        <v>600</v>
      </c>
      <c r="H96" s="26">
        <v>200</v>
      </c>
      <c r="I96" s="26">
        <v>16</v>
      </c>
      <c r="J96" s="26">
        <v>22</v>
      </c>
      <c r="K96" s="271"/>
      <c r="L96" s="271"/>
      <c r="M96" s="257"/>
      <c r="N96" s="257"/>
      <c r="O96" s="7" t="s">
        <v>300</v>
      </c>
      <c r="P96" s="10" t="s">
        <v>301</v>
      </c>
      <c r="Q96" s="7"/>
      <c r="R96" s="7"/>
      <c r="S96" s="31"/>
      <c r="T96" s="7" t="s">
        <v>541</v>
      </c>
      <c r="U96" s="7"/>
      <c r="V96" s="261" t="s">
        <v>542</v>
      </c>
      <c r="W96" s="261" t="s">
        <v>542</v>
      </c>
      <c r="X96" s="34"/>
      <c r="Y96" s="34"/>
      <c r="Z96" s="98"/>
      <c r="AA96" s="97" t="s">
        <v>574</v>
      </c>
      <c r="AB96" s="88"/>
      <c r="AC96" s="89"/>
      <c r="AD96" s="83"/>
      <c r="AE96" s="105" t="s">
        <v>574</v>
      </c>
      <c r="AF96" s="296">
        <v>0</v>
      </c>
      <c r="AG96" s="297">
        <v>0</v>
      </c>
      <c r="AH96" s="431" t="s">
        <v>680</v>
      </c>
    </row>
    <row r="97" spans="1:34" ht="25.5" customHeight="1">
      <c r="A97" s="17" t="s">
        <v>285</v>
      </c>
      <c r="B97" s="15" t="s">
        <v>302</v>
      </c>
      <c r="C97" s="10" t="s">
        <v>190</v>
      </c>
      <c r="D97" s="26">
        <v>3.08</v>
      </c>
      <c r="E97" s="240">
        <v>16.3</v>
      </c>
      <c r="F97" s="43"/>
      <c r="G97" s="26">
        <v>600</v>
      </c>
      <c r="H97" s="26">
        <v>200</v>
      </c>
      <c r="I97" s="26">
        <v>24</v>
      </c>
      <c r="J97" s="26">
        <v>30</v>
      </c>
      <c r="K97" s="271">
        <v>130.12876800000001</v>
      </c>
      <c r="L97" s="271"/>
      <c r="M97" s="257">
        <v>1561.545216</v>
      </c>
      <c r="N97" s="257"/>
      <c r="O97" s="7" t="s">
        <v>303</v>
      </c>
      <c r="P97" s="10" t="s">
        <v>304</v>
      </c>
      <c r="Q97" s="7"/>
      <c r="R97" s="7">
        <v>2011</v>
      </c>
      <c r="S97" s="7" t="s">
        <v>305</v>
      </c>
      <c r="T97" s="7" t="s">
        <v>541</v>
      </c>
      <c r="U97" s="7"/>
      <c r="V97" s="261" t="s">
        <v>542</v>
      </c>
      <c r="W97" s="261" t="s">
        <v>542</v>
      </c>
      <c r="X97" s="34"/>
      <c r="Y97" s="34"/>
      <c r="Z97" s="98"/>
      <c r="AA97" s="97" t="s">
        <v>574</v>
      </c>
      <c r="AB97" s="88"/>
      <c r="AC97" s="89"/>
      <c r="AD97" s="83"/>
      <c r="AE97" s="105" t="s">
        <v>574</v>
      </c>
      <c r="AF97" s="79">
        <f t="shared" ref="AF97:AG99" si="8">M97*0.5</f>
        <v>780.77260799999999</v>
      </c>
      <c r="AG97" s="297">
        <f t="shared" si="8"/>
        <v>0</v>
      </c>
      <c r="AH97" s="431" t="s">
        <v>680</v>
      </c>
    </row>
    <row r="98" spans="1:34" ht="40.5" customHeight="1">
      <c r="A98" s="17" t="s">
        <v>285</v>
      </c>
      <c r="B98" s="15" t="s">
        <v>306</v>
      </c>
      <c r="C98" s="10"/>
      <c r="D98" s="26"/>
      <c r="E98" s="240"/>
      <c r="F98" s="43"/>
      <c r="G98" s="26"/>
      <c r="H98" s="26"/>
      <c r="I98" s="26"/>
      <c r="J98" s="26"/>
      <c r="K98" s="261"/>
      <c r="L98" s="261"/>
      <c r="M98" s="261"/>
      <c r="N98" s="261"/>
      <c r="O98" s="7"/>
      <c r="P98" s="10"/>
      <c r="Q98" s="7" t="s">
        <v>307</v>
      </c>
      <c r="R98" s="7"/>
      <c r="S98" s="7"/>
      <c r="T98" s="7" t="s">
        <v>541</v>
      </c>
      <c r="U98" s="7"/>
      <c r="V98" s="261" t="s">
        <v>542</v>
      </c>
      <c r="W98" s="261" t="s">
        <v>542</v>
      </c>
      <c r="X98" s="34"/>
      <c r="Y98" s="34"/>
      <c r="Z98" s="98"/>
      <c r="AA98" s="97" t="s">
        <v>574</v>
      </c>
      <c r="AB98" s="88"/>
      <c r="AC98" s="89"/>
      <c r="AD98" s="83"/>
      <c r="AE98" s="105" t="s">
        <v>574</v>
      </c>
      <c r="AF98" s="296">
        <f t="shared" si="8"/>
        <v>0</v>
      </c>
      <c r="AG98" s="297">
        <f t="shared" si="8"/>
        <v>0</v>
      </c>
      <c r="AH98" s="431" t="s">
        <v>680</v>
      </c>
    </row>
    <row r="99" spans="1:34" ht="25.5" customHeight="1">
      <c r="A99" s="17" t="s">
        <v>285</v>
      </c>
      <c r="B99" s="15" t="s">
        <v>308</v>
      </c>
      <c r="C99" s="10"/>
      <c r="D99" s="26"/>
      <c r="E99" s="240"/>
      <c r="F99" s="43"/>
      <c r="G99" s="26"/>
      <c r="H99" s="26"/>
      <c r="I99" s="26"/>
      <c r="J99" s="26"/>
      <c r="K99" s="261"/>
      <c r="L99" s="261"/>
      <c r="M99" s="261"/>
      <c r="N99" s="261"/>
      <c r="O99" s="7"/>
      <c r="P99" s="10"/>
      <c r="Q99" s="7" t="s">
        <v>307</v>
      </c>
      <c r="R99" s="7"/>
      <c r="S99" s="7"/>
      <c r="T99" s="7" t="s">
        <v>541</v>
      </c>
      <c r="U99" s="7"/>
      <c r="V99" s="261" t="s">
        <v>542</v>
      </c>
      <c r="W99" s="261" t="s">
        <v>542</v>
      </c>
      <c r="X99" s="34"/>
      <c r="Y99" s="34"/>
      <c r="Z99" s="98"/>
      <c r="AA99" s="97" t="s">
        <v>574</v>
      </c>
      <c r="AB99" s="88"/>
      <c r="AC99" s="89"/>
      <c r="AD99" s="83"/>
      <c r="AE99" s="105" t="s">
        <v>574</v>
      </c>
      <c r="AF99" s="296">
        <f t="shared" si="8"/>
        <v>0</v>
      </c>
      <c r="AG99" s="297">
        <f t="shared" si="8"/>
        <v>0</v>
      </c>
      <c r="AH99" s="431" t="s">
        <v>680</v>
      </c>
    </row>
    <row r="100" spans="1:34" ht="25.5" customHeight="1">
      <c r="A100" s="17" t="s">
        <v>285</v>
      </c>
      <c r="B100" s="15" t="s">
        <v>309</v>
      </c>
      <c r="C100" s="10"/>
      <c r="D100" s="26"/>
      <c r="E100" s="240"/>
      <c r="F100" s="43"/>
      <c r="G100" s="26"/>
      <c r="H100" s="26"/>
      <c r="I100" s="26"/>
      <c r="J100" s="26"/>
      <c r="K100" s="261"/>
      <c r="L100" s="261"/>
      <c r="M100" s="261"/>
      <c r="N100" s="261"/>
      <c r="O100" s="7"/>
      <c r="P100" s="10"/>
      <c r="Q100" s="7" t="s">
        <v>307</v>
      </c>
      <c r="R100" s="7"/>
      <c r="S100" s="7"/>
      <c r="T100" s="7" t="s">
        <v>541</v>
      </c>
      <c r="U100" s="7"/>
      <c r="V100" s="261" t="s">
        <v>542</v>
      </c>
      <c r="W100" s="261" t="s">
        <v>542</v>
      </c>
      <c r="X100" s="53"/>
      <c r="Y100" s="134"/>
      <c r="Z100" s="136"/>
      <c r="AA100" s="97" t="s">
        <v>574</v>
      </c>
      <c r="AB100" s="88"/>
      <c r="AC100" s="89"/>
      <c r="AD100" s="83"/>
      <c r="AE100" s="105" t="s">
        <v>574</v>
      </c>
      <c r="AF100" s="296">
        <f t="shared" ref="AF100:AF103" si="9">M100*0.5</f>
        <v>0</v>
      </c>
      <c r="AG100" s="297">
        <f t="shared" ref="AG100:AG103" si="10">N100*0.5</f>
        <v>0</v>
      </c>
      <c r="AH100" s="431" t="s">
        <v>680</v>
      </c>
    </row>
    <row r="101" spans="1:34" ht="25.5" customHeight="1">
      <c r="A101" s="17" t="s">
        <v>285</v>
      </c>
      <c r="B101" s="15" t="s">
        <v>310</v>
      </c>
      <c r="C101" s="10"/>
      <c r="D101" s="26"/>
      <c r="E101" s="240"/>
      <c r="F101" s="43"/>
      <c r="G101" s="26"/>
      <c r="H101" s="26"/>
      <c r="I101" s="26"/>
      <c r="J101" s="26"/>
      <c r="K101" s="261"/>
      <c r="L101" s="261"/>
      <c r="M101" s="261"/>
      <c r="N101" s="261"/>
      <c r="O101" s="7"/>
      <c r="P101" s="10"/>
      <c r="Q101" s="7" t="s">
        <v>307</v>
      </c>
      <c r="R101" s="7"/>
      <c r="S101" s="7"/>
      <c r="T101" s="7" t="s">
        <v>541</v>
      </c>
      <c r="U101" s="7"/>
      <c r="V101" s="261" t="s">
        <v>542</v>
      </c>
      <c r="W101" s="261" t="s">
        <v>542</v>
      </c>
      <c r="X101" s="34"/>
      <c r="Y101" s="34"/>
      <c r="Z101" s="98"/>
      <c r="AA101" s="97" t="s">
        <v>574</v>
      </c>
      <c r="AB101" s="88"/>
      <c r="AC101" s="89"/>
      <c r="AD101" s="83"/>
      <c r="AE101" s="105" t="s">
        <v>574</v>
      </c>
      <c r="AF101" s="296">
        <f t="shared" si="9"/>
        <v>0</v>
      </c>
      <c r="AG101" s="297">
        <f t="shared" si="10"/>
        <v>0</v>
      </c>
      <c r="AH101" s="431" t="s">
        <v>680</v>
      </c>
    </row>
    <row r="102" spans="1:34" ht="25.5" customHeight="1">
      <c r="A102" s="17" t="s">
        <v>285</v>
      </c>
      <c r="B102" s="15" t="s">
        <v>311</v>
      </c>
      <c r="C102" s="10"/>
      <c r="D102" s="26"/>
      <c r="E102" s="240"/>
      <c r="F102" s="43"/>
      <c r="G102" s="26"/>
      <c r="H102" s="26"/>
      <c r="I102" s="26"/>
      <c r="J102" s="26"/>
      <c r="K102" s="261"/>
      <c r="L102" s="261"/>
      <c r="M102" s="261"/>
      <c r="N102" s="261"/>
      <c r="O102" s="7"/>
      <c r="P102" s="10"/>
      <c r="Q102" s="7" t="s">
        <v>307</v>
      </c>
      <c r="R102" s="7"/>
      <c r="S102" s="7"/>
      <c r="T102" s="7" t="s">
        <v>541</v>
      </c>
      <c r="U102" s="7"/>
      <c r="V102" s="261" t="s">
        <v>542</v>
      </c>
      <c r="W102" s="261" t="s">
        <v>542</v>
      </c>
      <c r="X102" s="34"/>
      <c r="Y102" s="34"/>
      <c r="Z102" s="98"/>
      <c r="AA102" s="97" t="s">
        <v>574</v>
      </c>
      <c r="AB102" s="88"/>
      <c r="AC102" s="89"/>
      <c r="AD102" s="83"/>
      <c r="AE102" s="105" t="s">
        <v>574</v>
      </c>
      <c r="AF102" s="296">
        <f t="shared" si="9"/>
        <v>0</v>
      </c>
      <c r="AG102" s="297">
        <f t="shared" si="10"/>
        <v>0</v>
      </c>
      <c r="AH102" s="431" t="s">
        <v>680</v>
      </c>
    </row>
    <row r="103" spans="1:34" ht="25.5" customHeight="1" thickBot="1">
      <c r="A103" s="137" t="s">
        <v>285</v>
      </c>
      <c r="B103" s="138" t="s">
        <v>312</v>
      </c>
      <c r="C103" s="336"/>
      <c r="D103" s="315"/>
      <c r="E103" s="313"/>
      <c r="F103" s="359"/>
      <c r="G103" s="315"/>
      <c r="H103" s="315"/>
      <c r="I103" s="315"/>
      <c r="J103" s="315"/>
      <c r="K103" s="264"/>
      <c r="L103" s="264"/>
      <c r="M103" s="264"/>
      <c r="N103" s="264"/>
      <c r="O103" s="80"/>
      <c r="P103" s="336"/>
      <c r="Q103" s="80" t="s">
        <v>307</v>
      </c>
      <c r="R103" s="80"/>
      <c r="S103" s="342"/>
      <c r="T103" s="80" t="s">
        <v>541</v>
      </c>
      <c r="U103" s="80"/>
      <c r="V103" s="264" t="s">
        <v>542</v>
      </c>
      <c r="W103" s="264" t="s">
        <v>542</v>
      </c>
      <c r="X103" s="81"/>
      <c r="Y103" s="81"/>
      <c r="Z103" s="360"/>
      <c r="AA103" s="361" t="s">
        <v>574</v>
      </c>
      <c r="AB103" s="94"/>
      <c r="AC103" s="95"/>
      <c r="AD103" s="316"/>
      <c r="AE103" s="362" t="s">
        <v>574</v>
      </c>
      <c r="AF103" s="363">
        <f t="shared" si="9"/>
        <v>0</v>
      </c>
      <c r="AG103" s="364">
        <f t="shared" si="10"/>
        <v>0</v>
      </c>
      <c r="AH103" s="442" t="s">
        <v>680</v>
      </c>
    </row>
    <row r="104" spans="1:34" ht="25.5" customHeight="1" thickBot="1">
      <c r="A104" s="371" t="s">
        <v>673</v>
      </c>
      <c r="B104" s="356"/>
      <c r="C104" s="357"/>
      <c r="D104" s="358"/>
      <c r="E104" s="369"/>
      <c r="F104" s="370"/>
      <c r="G104" s="358"/>
      <c r="H104" s="358"/>
      <c r="I104" s="358"/>
      <c r="J104" s="358"/>
      <c r="K104" s="367">
        <f>SUM(K80:K103)</f>
        <v>180783.96102496798</v>
      </c>
      <c r="L104" s="367">
        <f>SUM(L80:L103)</f>
        <v>127494.4525416</v>
      </c>
      <c r="M104" s="459">
        <f>SUM(M80:M103)</f>
        <v>27542048.472299617</v>
      </c>
      <c r="N104" s="459">
        <f>SUM(N80:N103)</f>
        <v>15841195.230499204</v>
      </c>
      <c r="O104" s="368"/>
      <c r="P104" s="368"/>
      <c r="Q104" s="368"/>
      <c r="R104" s="326"/>
      <c r="S104" s="326"/>
      <c r="T104" s="351"/>
      <c r="U104" s="351"/>
      <c r="V104" s="352"/>
      <c r="W104" s="352"/>
      <c r="X104" s="330"/>
      <c r="Y104" s="330"/>
      <c r="Z104" s="353"/>
      <c r="AA104" s="331"/>
      <c r="AB104" s="331"/>
      <c r="AC104" s="332"/>
      <c r="AD104" s="354"/>
      <c r="AE104" s="355"/>
      <c r="AF104" s="333">
        <f>SUM(AF80:AF103)</f>
        <v>4561904.581031248</v>
      </c>
      <c r="AG104" s="334">
        <f>SUM(AG80:AG103)</f>
        <v>4257494.6234910404</v>
      </c>
      <c r="AH104" s="443"/>
    </row>
    <row r="105" spans="1:34" ht="25.5" customHeight="1">
      <c r="A105" s="1154" t="s">
        <v>342</v>
      </c>
      <c r="B105" s="1155"/>
      <c r="C105" s="1155"/>
      <c r="D105" s="1155"/>
      <c r="E105" s="1155"/>
      <c r="F105" s="1155"/>
      <c r="G105" s="1155"/>
      <c r="H105" s="1155"/>
      <c r="I105" s="1155"/>
      <c r="J105" s="1155"/>
      <c r="K105" s="1155"/>
      <c r="L105" s="1155"/>
      <c r="M105" s="1155"/>
      <c r="N105" s="1155"/>
      <c r="O105" s="1155"/>
      <c r="P105" s="1155"/>
      <c r="Q105" s="1155"/>
      <c r="R105" s="1155"/>
      <c r="S105" s="1155"/>
      <c r="T105" s="1155"/>
      <c r="U105" s="1155"/>
      <c r="V105" s="1155"/>
      <c r="W105" s="1155"/>
      <c r="X105" s="1155"/>
      <c r="Y105" s="1155"/>
      <c r="Z105" s="1155"/>
      <c r="AA105" s="1155"/>
      <c r="AB105" s="1155"/>
      <c r="AC105" s="1155"/>
      <c r="AD105" s="1155"/>
      <c r="AE105" s="1156"/>
      <c r="AF105" s="365"/>
      <c r="AG105" s="366"/>
      <c r="AH105" s="444"/>
    </row>
    <row r="106" spans="1:34" ht="25.5" customHeight="1">
      <c r="A106" s="17" t="s">
        <v>141</v>
      </c>
      <c r="B106" s="69" t="s">
        <v>410</v>
      </c>
      <c r="C106" s="70" t="s">
        <v>37</v>
      </c>
      <c r="D106" s="26">
        <v>3.6999999999999998E-2</v>
      </c>
      <c r="E106" s="249"/>
      <c r="F106" s="44"/>
      <c r="G106" s="22">
        <v>60</v>
      </c>
      <c r="H106" s="22">
        <v>50</v>
      </c>
      <c r="I106" s="26">
        <v>8</v>
      </c>
      <c r="J106" s="26">
        <v>30</v>
      </c>
      <c r="K106" s="271"/>
      <c r="L106" s="271"/>
      <c r="M106" s="261"/>
      <c r="N106" s="261"/>
      <c r="O106" s="70"/>
      <c r="P106" s="10" t="s">
        <v>411</v>
      </c>
      <c r="Q106" s="7"/>
      <c r="R106" s="7" t="s">
        <v>412</v>
      </c>
      <c r="S106" s="7" t="s">
        <v>413</v>
      </c>
      <c r="T106" s="7" t="s">
        <v>541</v>
      </c>
      <c r="U106" s="7"/>
      <c r="V106" s="261" t="s">
        <v>542</v>
      </c>
      <c r="W106" s="261" t="s">
        <v>542</v>
      </c>
      <c r="X106" s="34"/>
      <c r="Y106" s="34"/>
      <c r="Z106" s="88"/>
      <c r="AA106" s="88"/>
      <c r="AB106" s="91" t="s">
        <v>574</v>
      </c>
      <c r="AC106" s="89"/>
      <c r="AD106" s="83"/>
      <c r="AE106" s="104"/>
      <c r="AF106" s="296">
        <v>0</v>
      </c>
      <c r="AG106" s="297">
        <v>0</v>
      </c>
      <c r="AH106" s="431" t="s">
        <v>680</v>
      </c>
    </row>
    <row r="107" spans="1:34" ht="25.5" customHeight="1">
      <c r="A107" s="3" t="s">
        <v>371</v>
      </c>
      <c r="B107" s="20" t="s">
        <v>372</v>
      </c>
      <c r="C107" s="70" t="s">
        <v>46</v>
      </c>
      <c r="D107" s="21">
        <v>3.3</v>
      </c>
      <c r="E107" s="247">
        <v>1840</v>
      </c>
      <c r="F107" s="40">
        <v>76</v>
      </c>
      <c r="G107" s="26">
        <v>75</v>
      </c>
      <c r="H107" s="26">
        <v>75</v>
      </c>
      <c r="I107" s="28">
        <v>24</v>
      </c>
      <c r="J107" s="28">
        <v>30</v>
      </c>
      <c r="K107" s="271">
        <v>15738.624000000002</v>
      </c>
      <c r="L107" s="271">
        <v>812.59199999999987</v>
      </c>
      <c r="M107" s="257">
        <v>188863.48800000001</v>
      </c>
      <c r="N107" s="257">
        <v>9751.1039999999994</v>
      </c>
      <c r="O107" s="6"/>
      <c r="P107" s="6" t="s">
        <v>373</v>
      </c>
      <c r="Q107" s="6"/>
      <c r="R107" s="68"/>
      <c r="S107" s="68"/>
      <c r="T107" s="7" t="s">
        <v>541</v>
      </c>
      <c r="U107" s="7"/>
      <c r="V107" s="261" t="s">
        <v>542</v>
      </c>
      <c r="W107" s="261" t="s">
        <v>542</v>
      </c>
      <c r="X107" s="34"/>
      <c r="Y107" s="34"/>
      <c r="Z107" s="88"/>
      <c r="AA107" s="88"/>
      <c r="AB107" s="88"/>
      <c r="AC107" s="90" t="s">
        <v>574</v>
      </c>
      <c r="AD107" s="83"/>
      <c r="AE107" s="105" t="s">
        <v>574</v>
      </c>
      <c r="AF107" s="79">
        <f t="shared" ref="AF107:AG109" si="11">M107*0.2</f>
        <v>37772.697600000007</v>
      </c>
      <c r="AG107" s="108">
        <f t="shared" si="11"/>
        <v>1950.2208000000001</v>
      </c>
      <c r="AH107" s="435"/>
    </row>
    <row r="108" spans="1:34" ht="25.5" customHeight="1">
      <c r="A108" s="17" t="s">
        <v>408</v>
      </c>
      <c r="B108" s="69" t="s">
        <v>409</v>
      </c>
      <c r="C108" s="70" t="s">
        <v>359</v>
      </c>
      <c r="D108" s="26">
        <v>9.26</v>
      </c>
      <c r="E108" s="240">
        <v>50</v>
      </c>
      <c r="F108" s="43">
        <v>50</v>
      </c>
      <c r="G108" s="26">
        <v>90</v>
      </c>
      <c r="H108" s="26">
        <v>90</v>
      </c>
      <c r="I108" s="26">
        <v>24</v>
      </c>
      <c r="J108" s="26">
        <v>24</v>
      </c>
      <c r="K108" s="271">
        <v>960.07680000000005</v>
      </c>
      <c r="L108" s="271">
        <v>960.07680000000005</v>
      </c>
      <c r="M108" s="261">
        <v>11520.9216</v>
      </c>
      <c r="N108" s="261">
        <v>11520.9216</v>
      </c>
      <c r="O108" s="70"/>
      <c r="P108" s="10" t="s">
        <v>406</v>
      </c>
      <c r="Q108" s="7"/>
      <c r="R108" s="7"/>
      <c r="S108" s="7"/>
      <c r="T108" s="7" t="s">
        <v>541</v>
      </c>
      <c r="U108" s="7"/>
      <c r="V108" s="261" t="s">
        <v>542</v>
      </c>
      <c r="W108" s="261" t="s">
        <v>542</v>
      </c>
      <c r="X108" s="34"/>
      <c r="Y108" s="34"/>
      <c r="Z108" s="88"/>
      <c r="AA108" s="88"/>
      <c r="AB108" s="88"/>
      <c r="AC108" s="90" t="s">
        <v>574</v>
      </c>
      <c r="AD108" s="83"/>
      <c r="AE108" s="105" t="s">
        <v>574</v>
      </c>
      <c r="AF108" s="79">
        <f t="shared" si="11"/>
        <v>2304.1843199999998</v>
      </c>
      <c r="AG108" s="108">
        <f t="shared" si="11"/>
        <v>2304.1843199999998</v>
      </c>
      <c r="AH108" s="435"/>
    </row>
    <row r="109" spans="1:34" ht="25.5" customHeight="1">
      <c r="A109" s="17" t="s">
        <v>349</v>
      </c>
      <c r="B109" s="69" t="s">
        <v>350</v>
      </c>
      <c r="C109" s="70" t="s">
        <v>57</v>
      </c>
      <c r="D109" s="26">
        <v>23.14</v>
      </c>
      <c r="E109" s="240">
        <v>259.2</v>
      </c>
      <c r="F109" s="43">
        <v>233.2</v>
      </c>
      <c r="G109" s="26">
        <v>70</v>
      </c>
      <c r="H109" s="26">
        <v>70</v>
      </c>
      <c r="I109" s="26">
        <v>16</v>
      </c>
      <c r="J109" s="26">
        <v>30</v>
      </c>
      <c r="K109" s="271">
        <v>10364.350463999999</v>
      </c>
      <c r="L109" s="271">
        <v>17483.843519999999</v>
      </c>
      <c r="M109" s="260">
        <v>124372.20556799999</v>
      </c>
      <c r="N109" s="260">
        <v>209806.12224</v>
      </c>
      <c r="O109" s="7" t="s">
        <v>351</v>
      </c>
      <c r="P109" s="10"/>
      <c r="Q109" s="7"/>
      <c r="R109" s="7"/>
      <c r="S109" s="7"/>
      <c r="T109" s="7" t="s">
        <v>541</v>
      </c>
      <c r="U109" s="7"/>
      <c r="V109" s="261" t="s">
        <v>542</v>
      </c>
      <c r="W109" s="261" t="s">
        <v>542</v>
      </c>
      <c r="X109" s="34"/>
      <c r="Y109" s="34"/>
      <c r="Z109" s="88"/>
      <c r="AA109" s="88"/>
      <c r="AB109" s="88"/>
      <c r="AC109" s="90" t="s">
        <v>574</v>
      </c>
      <c r="AD109" s="83"/>
      <c r="AE109" s="105" t="s">
        <v>574</v>
      </c>
      <c r="AF109" s="79">
        <f t="shared" si="11"/>
        <v>24874.441113599998</v>
      </c>
      <c r="AG109" s="108">
        <f t="shared" si="11"/>
        <v>41961.224448000001</v>
      </c>
      <c r="AH109" s="435"/>
    </row>
    <row r="110" spans="1:34" ht="25.5" customHeight="1">
      <c r="A110" s="112" t="s">
        <v>349</v>
      </c>
      <c r="B110" s="113" t="s">
        <v>407</v>
      </c>
      <c r="C110" s="114"/>
      <c r="D110" s="43"/>
      <c r="E110" s="238"/>
      <c r="F110" s="43"/>
      <c r="G110" s="43"/>
      <c r="H110" s="43"/>
      <c r="I110" s="43"/>
      <c r="J110" s="43"/>
      <c r="K110" s="272"/>
      <c r="L110" s="272"/>
      <c r="M110" s="263"/>
      <c r="N110" s="263"/>
      <c r="O110" s="114"/>
      <c r="P110" s="115"/>
      <c r="Q110" s="39"/>
      <c r="R110" s="39"/>
      <c r="S110" s="39"/>
      <c r="T110" s="39" t="s">
        <v>541</v>
      </c>
      <c r="U110" s="39"/>
      <c r="V110" s="263" t="s">
        <v>542</v>
      </c>
      <c r="W110" s="263" t="s">
        <v>542</v>
      </c>
      <c r="X110" s="78"/>
      <c r="Y110" s="78"/>
      <c r="Z110" s="116"/>
      <c r="AA110" s="116"/>
      <c r="AB110" s="116"/>
      <c r="AC110" s="90" t="s">
        <v>574</v>
      </c>
      <c r="AD110" s="83"/>
      <c r="AE110" s="105" t="s">
        <v>574</v>
      </c>
      <c r="AF110" s="301">
        <v>0</v>
      </c>
      <c r="AG110" s="302">
        <v>0</v>
      </c>
      <c r="AH110" s="445" t="s">
        <v>682</v>
      </c>
    </row>
    <row r="111" spans="1:34" ht="25.5" customHeight="1">
      <c r="A111" s="112" t="s">
        <v>402</v>
      </c>
      <c r="B111" s="117" t="s">
        <v>403</v>
      </c>
      <c r="C111" s="114" t="s">
        <v>404</v>
      </c>
      <c r="D111" s="43">
        <v>6.29</v>
      </c>
      <c r="E111" s="238">
        <v>60.33</v>
      </c>
      <c r="F111" s="43">
        <v>17.649999999999999</v>
      </c>
      <c r="G111" s="43">
        <v>50</v>
      </c>
      <c r="H111" s="43">
        <v>50</v>
      </c>
      <c r="I111" s="43">
        <v>24</v>
      </c>
      <c r="J111" s="43">
        <v>30</v>
      </c>
      <c r="K111" s="263">
        <v>983.60101440000005</v>
      </c>
      <c r="L111" s="263">
        <v>287.759952</v>
      </c>
      <c r="M111" s="263">
        <v>11803.2121728</v>
      </c>
      <c r="N111" s="263">
        <v>3453.119424</v>
      </c>
      <c r="O111" s="39" t="s">
        <v>405</v>
      </c>
      <c r="P111" s="39" t="s">
        <v>406</v>
      </c>
      <c r="Q111" s="39"/>
      <c r="R111" s="39">
        <v>6810</v>
      </c>
      <c r="S111" s="39" t="s">
        <v>361</v>
      </c>
      <c r="T111" s="39" t="s">
        <v>541</v>
      </c>
      <c r="U111" s="39"/>
      <c r="V111" s="263" t="s">
        <v>542</v>
      </c>
      <c r="W111" s="263" t="s">
        <v>542</v>
      </c>
      <c r="X111" s="78"/>
      <c r="Y111" s="78"/>
      <c r="Z111" s="116"/>
      <c r="AA111" s="116"/>
      <c r="AB111" s="116"/>
      <c r="AC111" s="90" t="s">
        <v>574</v>
      </c>
      <c r="AD111" s="83"/>
      <c r="AE111" s="105" t="s">
        <v>574</v>
      </c>
      <c r="AF111" s="301">
        <v>0</v>
      </c>
      <c r="AG111" s="302">
        <v>0</v>
      </c>
      <c r="AH111" s="445" t="s">
        <v>682</v>
      </c>
    </row>
    <row r="112" spans="1:34" ht="25.5" customHeight="1">
      <c r="A112" s="112" t="s">
        <v>396</v>
      </c>
      <c r="B112" s="117" t="s">
        <v>397</v>
      </c>
      <c r="C112" s="114" t="s">
        <v>76</v>
      </c>
      <c r="D112" s="43"/>
      <c r="E112" s="238"/>
      <c r="F112" s="43"/>
      <c r="G112" s="43">
        <v>50</v>
      </c>
      <c r="H112" s="43">
        <v>50</v>
      </c>
      <c r="I112" s="43"/>
      <c r="J112" s="43"/>
      <c r="K112" s="263"/>
      <c r="L112" s="263"/>
      <c r="M112" s="263"/>
      <c r="N112" s="263"/>
      <c r="O112" s="39"/>
      <c r="P112" s="39"/>
      <c r="Q112" s="39"/>
      <c r="R112" s="39"/>
      <c r="S112" s="39"/>
      <c r="T112" s="39" t="s">
        <v>541</v>
      </c>
      <c r="U112" s="39"/>
      <c r="V112" s="263" t="s">
        <v>542</v>
      </c>
      <c r="W112" s="263" t="s">
        <v>542</v>
      </c>
      <c r="X112" s="78"/>
      <c r="Y112" s="78"/>
      <c r="Z112" s="116"/>
      <c r="AA112" s="116"/>
      <c r="AB112" s="116"/>
      <c r="AC112" s="90" t="s">
        <v>574</v>
      </c>
      <c r="AD112" s="83"/>
      <c r="AE112" s="105" t="s">
        <v>574</v>
      </c>
      <c r="AF112" s="301">
        <v>0</v>
      </c>
      <c r="AG112" s="302">
        <v>0</v>
      </c>
      <c r="AH112" s="445" t="s">
        <v>682</v>
      </c>
    </row>
    <row r="113" spans="1:34" ht="37.5" customHeight="1">
      <c r="A113" s="17" t="s">
        <v>163</v>
      </c>
      <c r="B113" s="69" t="s">
        <v>386</v>
      </c>
      <c r="C113" s="70" t="s">
        <v>64</v>
      </c>
      <c r="D113" s="26">
        <v>0.753</v>
      </c>
      <c r="E113" s="240">
        <v>4.01</v>
      </c>
      <c r="F113" s="43" t="s">
        <v>387</v>
      </c>
      <c r="G113" s="26">
        <v>600</v>
      </c>
      <c r="H113" s="26">
        <v>600</v>
      </c>
      <c r="I113" s="26">
        <v>16</v>
      </c>
      <c r="J113" s="26">
        <v>30</v>
      </c>
      <c r="K113" s="271">
        <v>5.2177478400000004</v>
      </c>
      <c r="L113" s="271" t="s">
        <v>38</v>
      </c>
      <c r="M113" s="261">
        <v>62.612974080000001</v>
      </c>
      <c r="N113" s="270">
        <v>0</v>
      </c>
      <c r="O113" s="70" t="s">
        <v>388</v>
      </c>
      <c r="P113" s="10" t="s">
        <v>389</v>
      </c>
      <c r="Q113" s="7"/>
      <c r="R113" s="7">
        <v>1511</v>
      </c>
      <c r="S113" s="7" t="s">
        <v>67</v>
      </c>
      <c r="T113" s="7" t="s">
        <v>541</v>
      </c>
      <c r="U113" s="7"/>
      <c r="V113" s="261" t="s">
        <v>542</v>
      </c>
      <c r="W113" s="261" t="s">
        <v>542</v>
      </c>
      <c r="X113" s="34"/>
      <c r="Y113" s="34"/>
      <c r="Z113" s="88"/>
      <c r="AA113" s="88"/>
      <c r="AB113" s="88"/>
      <c r="AC113" s="90" t="s">
        <v>574</v>
      </c>
      <c r="AD113" s="83"/>
      <c r="AE113" s="105" t="s">
        <v>574</v>
      </c>
      <c r="AF113" s="79">
        <f>M113*0.2</f>
        <v>12.522594816000002</v>
      </c>
      <c r="AG113" s="297">
        <f>N113*0.2</f>
        <v>0</v>
      </c>
      <c r="AH113" s="431" t="s">
        <v>680</v>
      </c>
    </row>
    <row r="114" spans="1:34" ht="93" customHeight="1">
      <c r="A114" s="222" t="s">
        <v>343</v>
      </c>
      <c r="B114" s="225" t="s">
        <v>553</v>
      </c>
      <c r="C114" s="70" t="s">
        <v>57</v>
      </c>
      <c r="D114" s="26">
        <v>37.14</v>
      </c>
      <c r="E114" s="240">
        <v>99</v>
      </c>
      <c r="F114" s="43">
        <v>43.56</v>
      </c>
      <c r="G114" s="26">
        <v>70</v>
      </c>
      <c r="H114" s="26">
        <v>70</v>
      </c>
      <c r="I114" s="26">
        <v>24</v>
      </c>
      <c r="J114" s="26">
        <v>30</v>
      </c>
      <c r="K114" s="271">
        <v>9530.4211199999991</v>
      </c>
      <c r="L114" s="271">
        <v>5241.731616</v>
      </c>
      <c r="M114" s="119">
        <v>114365.05343999999</v>
      </c>
      <c r="N114" s="119">
        <v>62900.779391999997</v>
      </c>
      <c r="O114" s="7" t="s">
        <v>161</v>
      </c>
      <c r="P114" s="10" t="s">
        <v>344</v>
      </c>
      <c r="Q114" s="4"/>
      <c r="R114" s="4"/>
      <c r="S114" s="4"/>
      <c r="T114" s="35" t="s">
        <v>543</v>
      </c>
      <c r="U114" s="7"/>
      <c r="V114" s="120">
        <v>189397.89</v>
      </c>
      <c r="W114" s="120">
        <v>189397.89</v>
      </c>
      <c r="X114" s="27" t="s">
        <v>541</v>
      </c>
      <c r="Y114" s="35" t="s">
        <v>543</v>
      </c>
      <c r="Z114" s="7"/>
      <c r="AA114" s="88"/>
      <c r="AB114" s="88"/>
      <c r="AC114" s="90" t="s">
        <v>574</v>
      </c>
      <c r="AD114" s="83"/>
      <c r="AE114" s="105" t="s">
        <v>574</v>
      </c>
      <c r="AF114" s="109">
        <f>M114*0.9</f>
        <v>102928.548096</v>
      </c>
      <c r="AG114" s="110">
        <f>N114*0.9</f>
        <v>56610.7014528</v>
      </c>
      <c r="AH114" s="446" t="s">
        <v>808</v>
      </c>
    </row>
    <row r="115" spans="1:34" ht="101.25" customHeight="1">
      <c r="A115" s="222" t="s">
        <v>343</v>
      </c>
      <c r="B115" s="225" t="s">
        <v>552</v>
      </c>
      <c r="C115" s="70" t="s">
        <v>57</v>
      </c>
      <c r="D115" s="26">
        <v>59.93</v>
      </c>
      <c r="E115" s="240">
        <v>54.4</v>
      </c>
      <c r="F115" s="43">
        <v>47.58</v>
      </c>
      <c r="G115" s="26">
        <v>70</v>
      </c>
      <c r="H115" s="26">
        <v>70</v>
      </c>
      <c r="I115" s="26">
        <v>24</v>
      </c>
      <c r="J115" s="26">
        <v>30</v>
      </c>
      <c r="K115" s="271">
        <v>8450.4176640000005</v>
      </c>
      <c r="L115" s="271">
        <v>9238.760855999999</v>
      </c>
      <c r="M115" s="119">
        <v>101405.01196800001</v>
      </c>
      <c r="N115" s="119">
        <v>110865.13027199998</v>
      </c>
      <c r="O115" s="7" t="s">
        <v>161</v>
      </c>
      <c r="P115" s="10" t="s">
        <v>345</v>
      </c>
      <c r="Q115" s="7"/>
      <c r="R115" s="7"/>
      <c r="S115" s="7"/>
      <c r="T115" s="35" t="s">
        <v>543</v>
      </c>
      <c r="U115" s="7"/>
      <c r="V115" s="120">
        <v>263929.82</v>
      </c>
      <c r="W115" s="120">
        <v>263929.82</v>
      </c>
      <c r="X115" s="35" t="s">
        <v>543</v>
      </c>
      <c r="Y115" s="35" t="s">
        <v>543</v>
      </c>
      <c r="Z115" s="7"/>
      <c r="AA115" s="88"/>
      <c r="AB115" s="88"/>
      <c r="AC115" s="90" t="s">
        <v>574</v>
      </c>
      <c r="AD115" s="83"/>
      <c r="AE115" s="105" t="s">
        <v>574</v>
      </c>
      <c r="AF115" s="109">
        <f>M115*0.9</f>
        <v>91264.510771200003</v>
      </c>
      <c r="AG115" s="110">
        <f>N115*0.9</f>
        <v>99778.617244799985</v>
      </c>
      <c r="AH115" s="446" t="s">
        <v>806</v>
      </c>
    </row>
    <row r="116" spans="1:34" ht="25.5" customHeight="1">
      <c r="A116" s="112" t="s">
        <v>366</v>
      </c>
      <c r="B116" s="113" t="s">
        <v>367</v>
      </c>
      <c r="C116" s="114" t="s">
        <v>359</v>
      </c>
      <c r="D116" s="43">
        <v>1.37</v>
      </c>
      <c r="E116" s="238">
        <v>12.72</v>
      </c>
      <c r="F116" s="43">
        <v>31.67</v>
      </c>
      <c r="G116" s="43">
        <v>90</v>
      </c>
      <c r="H116" s="43">
        <v>90</v>
      </c>
      <c r="I116" s="43">
        <v>24</v>
      </c>
      <c r="J116" s="43">
        <v>30</v>
      </c>
      <c r="K116" s="272">
        <v>45.169228799999999</v>
      </c>
      <c r="L116" s="272">
        <v>112.4614368</v>
      </c>
      <c r="M116" s="263">
        <v>542.03074560000005</v>
      </c>
      <c r="N116" s="263">
        <v>1349.5372416</v>
      </c>
      <c r="O116" s="114" t="s">
        <v>368</v>
      </c>
      <c r="P116" s="115" t="s">
        <v>369</v>
      </c>
      <c r="Q116" s="39"/>
      <c r="R116" s="39">
        <v>9499</v>
      </c>
      <c r="S116" s="39" t="s">
        <v>370</v>
      </c>
      <c r="T116" s="39" t="s">
        <v>541</v>
      </c>
      <c r="U116" s="39"/>
      <c r="V116" s="263" t="s">
        <v>542</v>
      </c>
      <c r="W116" s="263" t="s">
        <v>542</v>
      </c>
      <c r="X116" s="78"/>
      <c r="Y116" s="78"/>
      <c r="Z116" s="116"/>
      <c r="AA116" s="116"/>
      <c r="AB116" s="116"/>
      <c r="AC116" s="90" t="s">
        <v>574</v>
      </c>
      <c r="AD116" s="83"/>
      <c r="AE116" s="105" t="s">
        <v>574</v>
      </c>
      <c r="AF116" s="303">
        <v>0</v>
      </c>
      <c r="AG116" s="304">
        <v>0</v>
      </c>
      <c r="AH116" s="445" t="s">
        <v>681</v>
      </c>
    </row>
    <row r="117" spans="1:34" ht="129" customHeight="1">
      <c r="A117" s="222" t="s">
        <v>346</v>
      </c>
      <c r="B117" s="225" t="s">
        <v>347</v>
      </c>
      <c r="C117" s="70" t="s">
        <v>57</v>
      </c>
      <c r="D117" s="26">
        <v>4.21</v>
      </c>
      <c r="E117" s="240">
        <v>32.82</v>
      </c>
      <c r="F117" s="43">
        <v>31</v>
      </c>
      <c r="G117" s="26">
        <v>70</v>
      </c>
      <c r="H117" s="26">
        <v>70</v>
      </c>
      <c r="I117" s="26">
        <v>24</v>
      </c>
      <c r="J117" s="26">
        <v>30</v>
      </c>
      <c r="K117" s="271">
        <v>358.14234240000002</v>
      </c>
      <c r="L117" s="271">
        <v>422.85239999999999</v>
      </c>
      <c r="M117" s="119">
        <v>4297.7081088000004</v>
      </c>
      <c r="N117" s="119">
        <v>5074.2287999999999</v>
      </c>
      <c r="O117" s="7" t="s">
        <v>161</v>
      </c>
      <c r="P117" s="10" t="s">
        <v>348</v>
      </c>
      <c r="Q117" s="7"/>
      <c r="R117" s="7"/>
      <c r="S117" s="7"/>
      <c r="T117" s="35" t="s">
        <v>543</v>
      </c>
      <c r="U117" s="7"/>
      <c r="V117" s="120">
        <v>59148.03</v>
      </c>
      <c r="W117" s="120">
        <v>59148.03</v>
      </c>
      <c r="X117" s="35" t="s">
        <v>543</v>
      </c>
      <c r="Y117" s="35" t="s">
        <v>543</v>
      </c>
      <c r="Z117" s="7"/>
      <c r="AA117" s="88"/>
      <c r="AB117" s="88"/>
      <c r="AC117" s="90" t="s">
        <v>574</v>
      </c>
      <c r="AD117" s="83"/>
      <c r="AE117" s="105" t="s">
        <v>574</v>
      </c>
      <c r="AF117" s="109">
        <f>M117*0.9</f>
        <v>3867.9372979200007</v>
      </c>
      <c r="AG117" s="110">
        <f>N117*0.9</f>
        <v>4566.8059199999998</v>
      </c>
      <c r="AH117" s="446" t="s">
        <v>807</v>
      </c>
    </row>
    <row r="118" spans="1:34" ht="25.5" customHeight="1">
      <c r="A118" s="17" t="s">
        <v>379</v>
      </c>
      <c r="B118" s="69" t="s">
        <v>380</v>
      </c>
      <c r="C118" s="70" t="s">
        <v>64</v>
      </c>
      <c r="D118" s="26">
        <v>1.2999999999999999E-2</v>
      </c>
      <c r="E118" s="249"/>
      <c r="F118" s="44"/>
      <c r="G118" s="26">
        <v>600</v>
      </c>
      <c r="H118" s="26">
        <v>600</v>
      </c>
      <c r="I118" s="26">
        <v>24</v>
      </c>
      <c r="J118" s="26">
        <v>30</v>
      </c>
      <c r="K118" s="271"/>
      <c r="L118" s="271"/>
      <c r="M118" s="261"/>
      <c r="N118" s="261"/>
      <c r="O118" s="70"/>
      <c r="P118" s="10" t="s">
        <v>381</v>
      </c>
      <c r="Q118" s="7" t="s">
        <v>382</v>
      </c>
      <c r="R118" s="7">
        <v>1511</v>
      </c>
      <c r="S118" s="7" t="s">
        <v>382</v>
      </c>
      <c r="T118" s="7" t="s">
        <v>541</v>
      </c>
      <c r="U118" s="7"/>
      <c r="V118" s="261" t="s">
        <v>542</v>
      </c>
      <c r="W118" s="261" t="s">
        <v>542</v>
      </c>
      <c r="X118" s="34"/>
      <c r="Y118" s="34"/>
      <c r="Z118" s="111" t="s">
        <v>574</v>
      </c>
      <c r="AA118" s="88"/>
      <c r="AB118" s="88"/>
      <c r="AC118" s="89"/>
      <c r="AD118" s="83"/>
      <c r="AE118" s="104"/>
      <c r="AF118" s="305">
        <v>0</v>
      </c>
      <c r="AG118" s="306">
        <v>0</v>
      </c>
      <c r="AH118" s="431" t="s">
        <v>680</v>
      </c>
    </row>
    <row r="119" spans="1:34" ht="25.5" customHeight="1">
      <c r="A119" s="17" t="s">
        <v>79</v>
      </c>
      <c r="B119" s="69" t="s">
        <v>394</v>
      </c>
      <c r="C119" s="70" t="s">
        <v>100</v>
      </c>
      <c r="D119" s="26">
        <v>0.14000000000000001</v>
      </c>
      <c r="E119" s="240"/>
      <c r="F119" s="43"/>
      <c r="G119" s="26">
        <v>90</v>
      </c>
      <c r="H119" s="26">
        <v>90</v>
      </c>
      <c r="I119" s="26">
        <v>8</v>
      </c>
      <c r="J119" s="26">
        <v>30</v>
      </c>
      <c r="K119" s="271"/>
      <c r="L119" s="271"/>
      <c r="M119" s="261"/>
      <c r="N119" s="261"/>
      <c r="O119" s="70"/>
      <c r="P119" s="10" t="s">
        <v>395</v>
      </c>
      <c r="Q119" s="7"/>
      <c r="R119" s="7"/>
      <c r="S119" s="7"/>
      <c r="T119" s="7" t="s">
        <v>541</v>
      </c>
      <c r="U119" s="7"/>
      <c r="V119" s="261" t="s">
        <v>542</v>
      </c>
      <c r="W119" s="261" t="s">
        <v>542</v>
      </c>
      <c r="X119" s="34"/>
      <c r="Y119" s="34"/>
      <c r="Z119" s="111" t="s">
        <v>574</v>
      </c>
      <c r="AA119" s="88"/>
      <c r="AB119" s="88"/>
      <c r="AC119" s="89"/>
      <c r="AD119" s="83"/>
      <c r="AE119" s="104"/>
      <c r="AF119" s="305">
        <v>0</v>
      </c>
      <c r="AG119" s="306">
        <v>0</v>
      </c>
      <c r="AH119" s="431" t="s">
        <v>680</v>
      </c>
    </row>
    <row r="120" spans="1:34" ht="25.5" customHeight="1">
      <c r="A120" s="3" t="s">
        <v>79</v>
      </c>
      <c r="B120" s="25" t="s">
        <v>417</v>
      </c>
      <c r="C120" s="12" t="s">
        <v>327</v>
      </c>
      <c r="D120" s="22">
        <v>1</v>
      </c>
      <c r="E120" s="241"/>
      <c r="F120" s="42"/>
      <c r="G120" s="22">
        <v>50</v>
      </c>
      <c r="H120" s="22">
        <v>50</v>
      </c>
      <c r="I120" s="22">
        <v>8</v>
      </c>
      <c r="J120" s="22">
        <v>20</v>
      </c>
      <c r="K120" s="262"/>
      <c r="L120" s="262"/>
      <c r="M120" s="262"/>
      <c r="N120" s="262"/>
      <c r="O120" s="4"/>
      <c r="P120" s="4" t="s">
        <v>418</v>
      </c>
      <c r="Q120" s="4" t="s">
        <v>327</v>
      </c>
      <c r="R120" s="4"/>
      <c r="S120" s="4"/>
      <c r="T120" s="7" t="s">
        <v>541</v>
      </c>
      <c r="U120" s="7"/>
      <c r="V120" s="261" t="s">
        <v>542</v>
      </c>
      <c r="W120" s="261" t="s">
        <v>542</v>
      </c>
      <c r="X120" s="34"/>
      <c r="Y120" s="34"/>
      <c r="Z120" s="111" t="s">
        <v>574</v>
      </c>
      <c r="AA120" s="88"/>
      <c r="AB120" s="88"/>
      <c r="AC120" s="89"/>
      <c r="AD120" s="83"/>
      <c r="AE120" s="104"/>
      <c r="AF120" s="305">
        <v>0</v>
      </c>
      <c r="AG120" s="306">
        <v>0</v>
      </c>
      <c r="AH120" s="431" t="s">
        <v>680</v>
      </c>
    </row>
    <row r="121" spans="1:34" ht="25.5" customHeight="1">
      <c r="A121" s="3" t="s">
        <v>79</v>
      </c>
      <c r="B121" s="69" t="s">
        <v>426</v>
      </c>
      <c r="C121" s="70" t="s">
        <v>359</v>
      </c>
      <c r="D121" s="22">
        <v>1.72</v>
      </c>
      <c r="E121" s="241"/>
      <c r="F121" s="42"/>
      <c r="G121" s="22">
        <v>90</v>
      </c>
      <c r="H121" s="33">
        <v>90</v>
      </c>
      <c r="I121" s="22">
        <v>24</v>
      </c>
      <c r="J121" s="22">
        <v>30</v>
      </c>
      <c r="K121" s="271"/>
      <c r="L121" s="271"/>
      <c r="M121" s="262"/>
      <c r="N121" s="262"/>
      <c r="O121" s="70" t="s">
        <v>427</v>
      </c>
      <c r="P121" s="4" t="s">
        <v>360</v>
      </c>
      <c r="Q121" s="4"/>
      <c r="R121" s="4">
        <v>6810</v>
      </c>
      <c r="S121" s="4" t="s">
        <v>361</v>
      </c>
      <c r="T121" s="7" t="s">
        <v>541</v>
      </c>
      <c r="U121" s="7"/>
      <c r="V121" s="261" t="s">
        <v>542</v>
      </c>
      <c r="W121" s="261" t="s">
        <v>542</v>
      </c>
      <c r="X121" s="34"/>
      <c r="Y121" s="34"/>
      <c r="Z121" s="111" t="s">
        <v>574</v>
      </c>
      <c r="AA121" s="88"/>
      <c r="AB121" s="88"/>
      <c r="AC121" s="89"/>
      <c r="AD121" s="83"/>
      <c r="AE121" s="104"/>
      <c r="AF121" s="305">
        <v>0</v>
      </c>
      <c r="AG121" s="306">
        <v>0</v>
      </c>
      <c r="AH121" s="431" t="s">
        <v>680</v>
      </c>
    </row>
    <row r="122" spans="1:34" ht="25.5" customHeight="1">
      <c r="A122" s="3" t="s">
        <v>79</v>
      </c>
      <c r="B122" s="69" t="s">
        <v>428</v>
      </c>
      <c r="C122" s="70" t="s">
        <v>76</v>
      </c>
      <c r="D122" s="22"/>
      <c r="E122" s="241"/>
      <c r="F122" s="42"/>
      <c r="G122" s="22">
        <v>50</v>
      </c>
      <c r="H122" s="22">
        <v>50</v>
      </c>
      <c r="I122" s="22"/>
      <c r="J122" s="22"/>
      <c r="K122" s="271"/>
      <c r="L122" s="271"/>
      <c r="M122" s="262"/>
      <c r="N122" s="262"/>
      <c r="O122" s="70"/>
      <c r="P122" s="4"/>
      <c r="Q122" s="4" t="s">
        <v>425</v>
      </c>
      <c r="R122" s="4"/>
      <c r="S122" s="4"/>
      <c r="T122" s="7" t="s">
        <v>541</v>
      </c>
      <c r="U122" s="7"/>
      <c r="V122" s="261" t="s">
        <v>542</v>
      </c>
      <c r="W122" s="261" t="s">
        <v>542</v>
      </c>
      <c r="X122" s="34"/>
      <c r="Y122" s="34"/>
      <c r="Z122" s="111" t="s">
        <v>574</v>
      </c>
      <c r="AA122" s="88"/>
      <c r="AB122" s="88"/>
      <c r="AC122" s="89"/>
      <c r="AD122" s="83"/>
      <c r="AE122" s="104"/>
      <c r="AF122" s="305">
        <v>0</v>
      </c>
      <c r="AG122" s="306">
        <v>0</v>
      </c>
      <c r="AH122" s="431" t="s">
        <v>680</v>
      </c>
    </row>
    <row r="123" spans="1:34" ht="25.5" customHeight="1">
      <c r="A123" s="3" t="s">
        <v>79</v>
      </c>
      <c r="B123" s="69" t="s">
        <v>429</v>
      </c>
      <c r="C123" s="70" t="s">
        <v>37</v>
      </c>
      <c r="D123" s="22"/>
      <c r="E123" s="241"/>
      <c r="F123" s="42"/>
      <c r="G123" s="22">
        <v>60</v>
      </c>
      <c r="H123" s="22">
        <v>50</v>
      </c>
      <c r="I123" s="22">
        <v>24</v>
      </c>
      <c r="J123" s="22">
        <v>30</v>
      </c>
      <c r="K123" s="271"/>
      <c r="L123" s="271"/>
      <c r="M123" s="262"/>
      <c r="N123" s="262"/>
      <c r="O123" s="70"/>
      <c r="P123" s="10" t="s">
        <v>430</v>
      </c>
      <c r="Q123" s="4" t="s">
        <v>127</v>
      </c>
      <c r="R123" s="4"/>
      <c r="S123" s="4"/>
      <c r="T123" s="7" t="s">
        <v>541</v>
      </c>
      <c r="U123" s="7"/>
      <c r="V123" s="261" t="s">
        <v>542</v>
      </c>
      <c r="W123" s="261" t="s">
        <v>542</v>
      </c>
      <c r="X123" s="34"/>
      <c r="Y123" s="34"/>
      <c r="Z123" s="111" t="s">
        <v>574</v>
      </c>
      <c r="AA123" s="88"/>
      <c r="AB123" s="88"/>
      <c r="AC123" s="89"/>
      <c r="AD123" s="83"/>
      <c r="AE123" s="104"/>
      <c r="AF123" s="305">
        <v>0</v>
      </c>
      <c r="AG123" s="306">
        <v>0</v>
      </c>
      <c r="AH123" s="431" t="s">
        <v>680</v>
      </c>
    </row>
    <row r="124" spans="1:34" ht="25.5" customHeight="1">
      <c r="A124" s="15" t="s">
        <v>699</v>
      </c>
      <c r="B124" s="69" t="s">
        <v>374</v>
      </c>
      <c r="C124" s="70" t="s">
        <v>375</v>
      </c>
      <c r="D124" s="26">
        <v>0.14000000000000001</v>
      </c>
      <c r="E124" s="240">
        <v>35.799999999999997</v>
      </c>
      <c r="F124" s="43">
        <v>36</v>
      </c>
      <c r="G124" s="26">
        <v>250</v>
      </c>
      <c r="H124" s="26">
        <v>150</v>
      </c>
      <c r="I124" s="26">
        <v>24</v>
      </c>
      <c r="J124" s="26">
        <v>30</v>
      </c>
      <c r="K124" s="271">
        <v>12.978999999999999</v>
      </c>
      <c r="L124" s="271">
        <v>13.051600000000001</v>
      </c>
      <c r="M124" s="261">
        <v>155.74799999999999</v>
      </c>
      <c r="N124" s="261">
        <v>156.61920000000001</v>
      </c>
      <c r="O124" s="70" t="s">
        <v>376</v>
      </c>
      <c r="P124" s="10" t="s">
        <v>377</v>
      </c>
      <c r="Q124" s="7"/>
      <c r="R124" s="7">
        <v>3290</v>
      </c>
      <c r="S124" s="7" t="s">
        <v>378</v>
      </c>
      <c r="T124" s="7" t="s">
        <v>541</v>
      </c>
      <c r="U124" s="7"/>
      <c r="V124" s="261" t="s">
        <v>542</v>
      </c>
      <c r="W124" s="261" t="s">
        <v>542</v>
      </c>
      <c r="X124" s="34"/>
      <c r="Y124" s="34"/>
      <c r="Z124" s="111" t="s">
        <v>574</v>
      </c>
      <c r="AA124" s="88"/>
      <c r="AB124" s="88"/>
      <c r="AC124" s="89"/>
      <c r="AD124" s="83"/>
      <c r="AE124" s="104"/>
      <c r="AF124" s="305">
        <v>0</v>
      </c>
      <c r="AG124" s="306">
        <v>0</v>
      </c>
      <c r="AH124" s="431" t="s">
        <v>680</v>
      </c>
    </row>
    <row r="125" spans="1:34" ht="25.5" customHeight="1">
      <c r="A125" s="3" t="s">
        <v>419</v>
      </c>
      <c r="B125" s="15" t="s">
        <v>420</v>
      </c>
      <c r="C125" s="10" t="s">
        <v>37</v>
      </c>
      <c r="D125" s="22">
        <v>0.58499999999999996</v>
      </c>
      <c r="E125" s="241">
        <v>64.44</v>
      </c>
      <c r="F125" s="42">
        <v>15.6</v>
      </c>
      <c r="G125" s="22">
        <v>60</v>
      </c>
      <c r="H125" s="22">
        <v>50</v>
      </c>
      <c r="I125" s="22">
        <v>2</v>
      </c>
      <c r="J125" s="22">
        <v>12</v>
      </c>
      <c r="K125" s="271">
        <v>8.1426383999999974</v>
      </c>
      <c r="L125" s="271">
        <v>11.827296</v>
      </c>
      <c r="M125" s="257">
        <v>97.711660799999976</v>
      </c>
      <c r="N125" s="257">
        <v>141.92755199999999</v>
      </c>
      <c r="O125" s="4" t="s">
        <v>421</v>
      </c>
      <c r="P125" s="10" t="s">
        <v>422</v>
      </c>
      <c r="Q125" s="4"/>
      <c r="R125" s="4">
        <v>4731</v>
      </c>
      <c r="S125" s="4" t="s">
        <v>127</v>
      </c>
      <c r="T125" s="7" t="s">
        <v>541</v>
      </c>
      <c r="U125" s="7"/>
      <c r="V125" s="261" t="s">
        <v>542</v>
      </c>
      <c r="W125" s="261" t="s">
        <v>542</v>
      </c>
      <c r="X125" s="34"/>
      <c r="Y125" s="34"/>
      <c r="Z125" s="88"/>
      <c r="AA125" s="88"/>
      <c r="AB125" s="88"/>
      <c r="AC125" s="90" t="s">
        <v>574</v>
      </c>
      <c r="AD125" s="83"/>
      <c r="AE125" s="105" t="s">
        <v>574</v>
      </c>
      <c r="AF125" s="79">
        <f>M125*0.2</f>
        <v>19.542332159999997</v>
      </c>
      <c r="AG125" s="108">
        <f>N125*0.2</f>
        <v>28.385510400000001</v>
      </c>
      <c r="AH125" s="435"/>
    </row>
    <row r="126" spans="1:34" ht="25.5" customHeight="1">
      <c r="A126" s="3" t="s">
        <v>277</v>
      </c>
      <c r="B126" s="69" t="s">
        <v>441</v>
      </c>
      <c r="C126" s="70" t="s">
        <v>213</v>
      </c>
      <c r="D126" s="22"/>
      <c r="E126" s="241"/>
      <c r="F126" s="42"/>
      <c r="G126" s="22">
        <v>150</v>
      </c>
      <c r="H126" s="22">
        <v>20</v>
      </c>
      <c r="I126" s="22"/>
      <c r="J126" s="22"/>
      <c r="K126" s="271"/>
      <c r="L126" s="262"/>
      <c r="M126" s="262"/>
      <c r="N126" s="262"/>
      <c r="O126" s="70"/>
      <c r="P126" s="4"/>
      <c r="Q126" s="4"/>
      <c r="R126" s="4"/>
      <c r="S126" s="4"/>
      <c r="T126" s="7" t="s">
        <v>541</v>
      </c>
      <c r="U126" s="7"/>
      <c r="V126" s="261" t="s">
        <v>542</v>
      </c>
      <c r="W126" s="261" t="s">
        <v>542</v>
      </c>
      <c r="X126" s="34"/>
      <c r="Y126" s="34"/>
      <c r="Z126" s="111" t="s">
        <v>574</v>
      </c>
      <c r="AA126" s="88"/>
      <c r="AB126" s="88"/>
      <c r="AC126" s="89"/>
      <c r="AD126" s="83"/>
      <c r="AE126" s="104"/>
      <c r="AF126" s="305">
        <v>0</v>
      </c>
      <c r="AG126" s="306">
        <v>0</v>
      </c>
      <c r="AH126" s="431" t="s">
        <v>680</v>
      </c>
    </row>
    <row r="127" spans="1:34" ht="25.5" customHeight="1">
      <c r="A127" s="3" t="s">
        <v>277</v>
      </c>
      <c r="B127" s="15" t="s">
        <v>442</v>
      </c>
      <c r="C127" s="70" t="s">
        <v>213</v>
      </c>
      <c r="D127" s="22"/>
      <c r="E127" s="241"/>
      <c r="F127" s="42"/>
      <c r="G127" s="22">
        <v>150</v>
      </c>
      <c r="H127" s="22">
        <v>20</v>
      </c>
      <c r="I127" s="22"/>
      <c r="J127" s="22"/>
      <c r="K127" s="262"/>
      <c r="L127" s="262"/>
      <c r="M127" s="262"/>
      <c r="N127" s="262"/>
      <c r="O127" s="10"/>
      <c r="P127" s="4"/>
      <c r="Q127" s="4"/>
      <c r="R127" s="4"/>
      <c r="S127" s="4"/>
      <c r="T127" s="7" t="s">
        <v>541</v>
      </c>
      <c r="U127" s="7"/>
      <c r="V127" s="261" t="s">
        <v>542</v>
      </c>
      <c r="W127" s="261" t="s">
        <v>542</v>
      </c>
      <c r="X127" s="34"/>
      <c r="Y127" s="34"/>
      <c r="Z127" s="111" t="s">
        <v>574</v>
      </c>
      <c r="AA127" s="88"/>
      <c r="AB127" s="88"/>
      <c r="AC127" s="89"/>
      <c r="AD127" s="83"/>
      <c r="AE127" s="104"/>
      <c r="AF127" s="305">
        <v>0</v>
      </c>
      <c r="AG127" s="306">
        <v>0</v>
      </c>
      <c r="AH127" s="431" t="s">
        <v>680</v>
      </c>
    </row>
    <row r="128" spans="1:34" ht="25.5" customHeight="1">
      <c r="A128" s="3" t="s">
        <v>433</v>
      </c>
      <c r="B128" s="15" t="s">
        <v>434</v>
      </c>
      <c r="C128" s="10" t="s">
        <v>435</v>
      </c>
      <c r="D128" s="22"/>
      <c r="E128" s="241"/>
      <c r="F128" s="42"/>
      <c r="G128" s="22">
        <v>250</v>
      </c>
      <c r="H128" s="22">
        <v>100</v>
      </c>
      <c r="I128" s="22"/>
      <c r="J128" s="22"/>
      <c r="K128" s="262"/>
      <c r="L128" s="262"/>
      <c r="M128" s="262"/>
      <c r="N128" s="262"/>
      <c r="O128" s="4"/>
      <c r="P128" s="10"/>
      <c r="Q128" s="4" t="s">
        <v>436</v>
      </c>
      <c r="R128" s="4"/>
      <c r="S128" s="4"/>
      <c r="T128" s="7" t="s">
        <v>541</v>
      </c>
      <c r="U128" s="7"/>
      <c r="V128" s="261" t="s">
        <v>542</v>
      </c>
      <c r="W128" s="261" t="s">
        <v>542</v>
      </c>
      <c r="X128" s="34"/>
      <c r="Y128" s="34"/>
      <c r="Z128" s="111" t="s">
        <v>574</v>
      </c>
      <c r="AA128" s="88"/>
      <c r="AB128" s="88"/>
      <c r="AC128" s="89"/>
      <c r="AD128" s="83"/>
      <c r="AE128" s="104"/>
      <c r="AF128" s="305">
        <v>0</v>
      </c>
      <c r="AG128" s="306">
        <v>0</v>
      </c>
      <c r="AH128" s="431" t="s">
        <v>680</v>
      </c>
    </row>
    <row r="129" spans="1:107" ht="25.5" customHeight="1">
      <c r="A129" s="3" t="s">
        <v>423</v>
      </c>
      <c r="B129" s="69" t="s">
        <v>424</v>
      </c>
      <c r="C129" s="70" t="s">
        <v>76</v>
      </c>
      <c r="D129" s="22"/>
      <c r="E129" s="241"/>
      <c r="F129" s="42"/>
      <c r="G129" s="22">
        <v>50</v>
      </c>
      <c r="H129" s="22">
        <v>50</v>
      </c>
      <c r="I129" s="22"/>
      <c r="J129" s="22"/>
      <c r="K129" s="271"/>
      <c r="L129" s="271"/>
      <c r="M129" s="262"/>
      <c r="N129" s="262"/>
      <c r="O129" s="70"/>
      <c r="P129" s="4"/>
      <c r="Q129" s="4" t="s">
        <v>425</v>
      </c>
      <c r="R129" s="4"/>
      <c r="S129" s="4"/>
      <c r="T129" s="7" t="s">
        <v>541</v>
      </c>
      <c r="U129" s="7"/>
      <c r="V129" s="261" t="s">
        <v>542</v>
      </c>
      <c r="W129" s="261" t="s">
        <v>542</v>
      </c>
      <c r="X129" s="34"/>
      <c r="Y129" s="34"/>
      <c r="Z129" s="111" t="s">
        <v>574</v>
      </c>
      <c r="AA129" s="88"/>
      <c r="AB129" s="88"/>
      <c r="AC129" s="89"/>
      <c r="AD129" s="83"/>
      <c r="AE129" s="104"/>
      <c r="AF129" s="305">
        <v>0</v>
      </c>
      <c r="AG129" s="306">
        <v>0</v>
      </c>
      <c r="AH129" s="431" t="s">
        <v>680</v>
      </c>
    </row>
    <row r="130" spans="1:107" ht="25.5" customHeight="1">
      <c r="A130" s="17" t="s">
        <v>383</v>
      </c>
      <c r="B130" s="69" t="s">
        <v>384</v>
      </c>
      <c r="C130" s="70" t="s">
        <v>37</v>
      </c>
      <c r="D130" s="26"/>
      <c r="E130" s="240"/>
      <c r="F130" s="43"/>
      <c r="G130" s="26">
        <v>60</v>
      </c>
      <c r="H130" s="26">
        <v>50</v>
      </c>
      <c r="I130" s="26"/>
      <c r="J130" s="26"/>
      <c r="K130" s="261"/>
      <c r="L130" s="261"/>
      <c r="M130" s="261"/>
      <c r="N130" s="261"/>
      <c r="O130" s="7"/>
      <c r="P130" s="10" t="s">
        <v>385</v>
      </c>
      <c r="Q130" s="7"/>
      <c r="R130" s="7">
        <v>4731</v>
      </c>
      <c r="S130" s="7" t="s">
        <v>127</v>
      </c>
      <c r="T130" s="7" t="s">
        <v>541</v>
      </c>
      <c r="U130" s="7"/>
      <c r="V130" s="261" t="s">
        <v>542</v>
      </c>
      <c r="W130" s="261" t="s">
        <v>542</v>
      </c>
      <c r="X130" s="34"/>
      <c r="Y130" s="34"/>
      <c r="Z130" s="111" t="s">
        <v>574</v>
      </c>
      <c r="AA130" s="88"/>
      <c r="AB130" s="88"/>
      <c r="AC130" s="89"/>
      <c r="AD130" s="83"/>
      <c r="AE130" s="104"/>
      <c r="AF130" s="305">
        <v>0</v>
      </c>
      <c r="AG130" s="306">
        <v>0</v>
      </c>
      <c r="AH130" s="431" t="s">
        <v>680</v>
      </c>
    </row>
    <row r="131" spans="1:107" ht="25.5" customHeight="1">
      <c r="A131" s="3" t="s">
        <v>437</v>
      </c>
      <c r="B131" s="15" t="s">
        <v>438</v>
      </c>
      <c r="C131" s="10" t="s">
        <v>435</v>
      </c>
      <c r="D131" s="22">
        <v>0.126</v>
      </c>
      <c r="E131" s="241">
        <v>31.7</v>
      </c>
      <c r="F131" s="42">
        <v>23.8</v>
      </c>
      <c r="G131" s="22">
        <v>250</v>
      </c>
      <c r="H131" s="22">
        <v>100</v>
      </c>
      <c r="I131" s="22"/>
      <c r="J131" s="22"/>
      <c r="K131" s="262">
        <v>3.45</v>
      </c>
      <c r="L131" s="262">
        <v>2.58</v>
      </c>
      <c r="M131" s="262">
        <v>41.4</v>
      </c>
      <c r="N131" s="262">
        <v>30.96</v>
      </c>
      <c r="O131" s="4" t="s">
        <v>439</v>
      </c>
      <c r="P131" s="10" t="s">
        <v>440</v>
      </c>
      <c r="Q131" s="4" t="s">
        <v>436</v>
      </c>
      <c r="R131" s="4"/>
      <c r="S131" s="4"/>
      <c r="T131" s="7" t="s">
        <v>541</v>
      </c>
      <c r="U131" s="7"/>
      <c r="V131" s="261" t="s">
        <v>542</v>
      </c>
      <c r="W131" s="261" t="s">
        <v>542</v>
      </c>
      <c r="X131" s="34"/>
      <c r="Y131" s="34"/>
      <c r="Z131" s="111" t="s">
        <v>574</v>
      </c>
      <c r="AA131" s="88"/>
      <c r="AB131" s="88"/>
      <c r="AC131" s="89"/>
      <c r="AD131" s="83"/>
      <c r="AE131" s="104"/>
      <c r="AF131" s="305">
        <v>0</v>
      </c>
      <c r="AG131" s="306">
        <v>0</v>
      </c>
      <c r="AH131" s="431" t="s">
        <v>680</v>
      </c>
    </row>
    <row r="132" spans="1:107" ht="25.5" customHeight="1">
      <c r="A132" s="3" t="s">
        <v>431</v>
      </c>
      <c r="B132" s="15" t="s">
        <v>432</v>
      </c>
      <c r="C132" s="30" t="s">
        <v>100</v>
      </c>
      <c r="D132" s="22"/>
      <c r="E132" s="241">
        <v>53.15</v>
      </c>
      <c r="F132" s="42">
        <v>61.03</v>
      </c>
      <c r="G132" s="22">
        <v>90</v>
      </c>
      <c r="H132" s="22">
        <v>90</v>
      </c>
      <c r="I132" s="22">
        <v>24</v>
      </c>
      <c r="J132" s="22">
        <v>30</v>
      </c>
      <c r="K132" s="271"/>
      <c r="L132" s="271"/>
      <c r="M132" s="257"/>
      <c r="N132" s="257"/>
      <c r="O132" s="4"/>
      <c r="P132" s="10"/>
      <c r="Q132" s="4"/>
      <c r="R132" s="4"/>
      <c r="S132" s="4"/>
      <c r="T132" s="7" t="s">
        <v>541</v>
      </c>
      <c r="U132" s="7"/>
      <c r="V132" s="261" t="s">
        <v>542</v>
      </c>
      <c r="W132" s="261" t="s">
        <v>542</v>
      </c>
      <c r="X132" s="34"/>
      <c r="Y132" s="34"/>
      <c r="Z132" s="111" t="s">
        <v>574</v>
      </c>
      <c r="AA132" s="88"/>
      <c r="AB132" s="88"/>
      <c r="AC132" s="89"/>
      <c r="AD132" s="83"/>
      <c r="AE132" s="104"/>
      <c r="AF132" s="305">
        <v>0</v>
      </c>
      <c r="AG132" s="306">
        <v>0</v>
      </c>
      <c r="AH132" s="431" t="s">
        <v>680</v>
      </c>
    </row>
    <row r="133" spans="1:107" ht="25.5" customHeight="1">
      <c r="A133" s="17" t="s">
        <v>398</v>
      </c>
      <c r="B133" s="17" t="s">
        <v>399</v>
      </c>
      <c r="C133" s="70" t="s">
        <v>46</v>
      </c>
      <c r="D133" s="26">
        <v>1.5</v>
      </c>
      <c r="E133" s="240"/>
      <c r="F133" s="43"/>
      <c r="G133" s="26">
        <v>75</v>
      </c>
      <c r="H133" s="26">
        <v>75</v>
      </c>
      <c r="I133" s="26">
        <v>24</v>
      </c>
      <c r="J133" s="26">
        <v>30</v>
      </c>
      <c r="K133" s="261"/>
      <c r="L133" s="261"/>
      <c r="M133" s="261"/>
      <c r="N133" s="261"/>
      <c r="O133" s="18" t="s">
        <v>400</v>
      </c>
      <c r="P133" s="7" t="s">
        <v>401</v>
      </c>
      <c r="Q133" s="7"/>
      <c r="R133" s="7"/>
      <c r="S133" s="7"/>
      <c r="T133" s="7" t="s">
        <v>541</v>
      </c>
      <c r="U133" s="7"/>
      <c r="V133" s="261" t="s">
        <v>542</v>
      </c>
      <c r="W133" s="261" t="s">
        <v>542</v>
      </c>
      <c r="X133" s="34"/>
      <c r="Y133" s="34"/>
      <c r="Z133" s="111" t="s">
        <v>574</v>
      </c>
      <c r="AA133" s="88"/>
      <c r="AB133" s="88"/>
      <c r="AC133" s="89"/>
      <c r="AD133" s="83"/>
      <c r="AE133" s="104"/>
      <c r="AF133" s="305">
        <v>0</v>
      </c>
      <c r="AG133" s="306">
        <v>0</v>
      </c>
      <c r="AH133" s="431" t="s">
        <v>680</v>
      </c>
    </row>
    <row r="134" spans="1:107" ht="25.5" customHeight="1">
      <c r="A134" s="17" t="s">
        <v>362</v>
      </c>
      <c r="B134" s="69" t="s">
        <v>363</v>
      </c>
      <c r="C134" s="70" t="s">
        <v>359</v>
      </c>
      <c r="D134" s="26">
        <v>1.27</v>
      </c>
      <c r="E134" s="240"/>
      <c r="F134" s="43"/>
      <c r="G134" s="26">
        <v>90</v>
      </c>
      <c r="H134" s="26">
        <v>90</v>
      </c>
      <c r="I134" s="26">
        <v>8</v>
      </c>
      <c r="J134" s="26">
        <v>30</v>
      </c>
      <c r="K134" s="261"/>
      <c r="L134" s="261"/>
      <c r="M134" s="261"/>
      <c r="N134" s="261"/>
      <c r="O134" s="70" t="s">
        <v>364</v>
      </c>
      <c r="P134" s="10" t="s">
        <v>365</v>
      </c>
      <c r="Q134" s="7" t="s">
        <v>361</v>
      </c>
      <c r="R134" s="7">
        <v>6810</v>
      </c>
      <c r="S134" s="7" t="s">
        <v>361</v>
      </c>
      <c r="T134" s="7" t="s">
        <v>541</v>
      </c>
      <c r="U134" s="7"/>
      <c r="V134" s="261" t="s">
        <v>542</v>
      </c>
      <c r="W134" s="261" t="s">
        <v>542</v>
      </c>
      <c r="X134" s="34"/>
      <c r="Y134" s="34"/>
      <c r="Z134" s="111" t="s">
        <v>574</v>
      </c>
      <c r="AA134" s="88"/>
      <c r="AB134" s="88"/>
      <c r="AC134" s="89"/>
      <c r="AD134" s="83"/>
      <c r="AE134" s="104"/>
      <c r="AF134" s="305">
        <v>0</v>
      </c>
      <c r="AG134" s="306">
        <v>0</v>
      </c>
      <c r="AH134" s="431" t="s">
        <v>680</v>
      </c>
    </row>
    <row r="135" spans="1:107" ht="25.5" customHeight="1">
      <c r="A135" s="3" t="s">
        <v>183</v>
      </c>
      <c r="B135" s="69" t="s">
        <v>414</v>
      </c>
      <c r="C135" s="70" t="s">
        <v>220</v>
      </c>
      <c r="D135" s="22">
        <v>30</v>
      </c>
      <c r="E135" s="241"/>
      <c r="F135" s="42"/>
      <c r="G135" s="22">
        <v>150</v>
      </c>
      <c r="H135" s="22">
        <v>100</v>
      </c>
      <c r="I135" s="22">
        <v>15</v>
      </c>
      <c r="J135" s="22">
        <v>30</v>
      </c>
      <c r="K135" s="271">
        <v>0</v>
      </c>
      <c r="L135" s="271">
        <v>0</v>
      </c>
      <c r="M135" s="262">
        <v>0</v>
      </c>
      <c r="N135" s="262">
        <v>0</v>
      </c>
      <c r="O135" s="70" t="s">
        <v>415</v>
      </c>
      <c r="P135" s="4" t="s">
        <v>416</v>
      </c>
      <c r="Q135" s="4"/>
      <c r="R135" s="4"/>
      <c r="S135" s="4"/>
      <c r="T135" s="7" t="s">
        <v>541</v>
      </c>
      <c r="U135" s="7"/>
      <c r="V135" s="261" t="s">
        <v>542</v>
      </c>
      <c r="W135" s="261" t="s">
        <v>542</v>
      </c>
      <c r="X135" s="34"/>
      <c r="Y135" s="34"/>
      <c r="Z135" s="88"/>
      <c r="AA135" s="97" t="s">
        <v>574</v>
      </c>
      <c r="AB135" s="88"/>
      <c r="AC135" s="89"/>
      <c r="AD135" s="83"/>
      <c r="AE135" s="104"/>
      <c r="AF135" s="305">
        <v>0</v>
      </c>
      <c r="AG135" s="306">
        <v>0</v>
      </c>
      <c r="AH135" s="431" t="s">
        <v>680</v>
      </c>
    </row>
    <row r="136" spans="1:107" ht="25.5" customHeight="1">
      <c r="A136" s="17" t="s">
        <v>357</v>
      </c>
      <c r="B136" s="69" t="s">
        <v>358</v>
      </c>
      <c r="C136" s="70" t="s">
        <v>359</v>
      </c>
      <c r="D136" s="26">
        <v>0.42480000000000001</v>
      </c>
      <c r="E136" s="240"/>
      <c r="F136" s="43"/>
      <c r="G136" s="26">
        <v>90</v>
      </c>
      <c r="H136" s="26">
        <v>90</v>
      </c>
      <c r="I136" s="26">
        <v>24</v>
      </c>
      <c r="J136" s="26">
        <v>30</v>
      </c>
      <c r="K136" s="261"/>
      <c r="L136" s="261"/>
      <c r="M136" s="261"/>
      <c r="N136" s="261"/>
      <c r="O136" s="70" t="s">
        <v>360</v>
      </c>
      <c r="P136" s="10"/>
      <c r="Q136" s="7" t="s">
        <v>361</v>
      </c>
      <c r="R136" s="7">
        <v>6810</v>
      </c>
      <c r="S136" s="7" t="s">
        <v>361</v>
      </c>
      <c r="T136" s="7" t="s">
        <v>541</v>
      </c>
      <c r="U136" s="7"/>
      <c r="V136" s="261" t="s">
        <v>542</v>
      </c>
      <c r="W136" s="261" t="s">
        <v>542</v>
      </c>
      <c r="X136" s="34"/>
      <c r="Y136" s="34"/>
      <c r="Z136" s="111" t="s">
        <v>574</v>
      </c>
      <c r="AA136" s="88"/>
      <c r="AB136" s="88"/>
      <c r="AC136" s="89"/>
      <c r="AD136" s="83"/>
      <c r="AE136" s="104"/>
      <c r="AF136" s="305">
        <v>0</v>
      </c>
      <c r="AG136" s="306">
        <v>0</v>
      </c>
      <c r="AH136" s="431" t="s">
        <v>680</v>
      </c>
    </row>
    <row r="137" spans="1:107" ht="25.5" customHeight="1">
      <c r="A137" s="24" t="s">
        <v>390</v>
      </c>
      <c r="B137" s="69" t="s">
        <v>391</v>
      </c>
      <c r="C137" s="70" t="s">
        <v>31</v>
      </c>
      <c r="D137" s="22">
        <v>1.27</v>
      </c>
      <c r="E137" s="241">
        <v>20.100000000000001</v>
      </c>
      <c r="F137" s="42">
        <v>96.85</v>
      </c>
      <c r="G137" s="22">
        <v>450</v>
      </c>
      <c r="H137" s="22">
        <v>200</v>
      </c>
      <c r="I137" s="22">
        <v>8</v>
      </c>
      <c r="J137" s="4">
        <v>26</v>
      </c>
      <c r="K137" s="271">
        <v>19.114617599999999</v>
      </c>
      <c r="L137" s="271">
        <v>92.102025600000005</v>
      </c>
      <c r="M137" s="262">
        <v>229.37541119999997</v>
      </c>
      <c r="N137" s="262">
        <v>1105.2243072000001</v>
      </c>
      <c r="O137" s="70" t="s">
        <v>392</v>
      </c>
      <c r="P137" s="10" t="s">
        <v>393</v>
      </c>
      <c r="Q137" s="4"/>
      <c r="R137" s="32">
        <v>1011</v>
      </c>
      <c r="S137" s="32" t="s">
        <v>34</v>
      </c>
      <c r="T137" s="7" t="s">
        <v>541</v>
      </c>
      <c r="U137" s="7"/>
      <c r="V137" s="261" t="s">
        <v>542</v>
      </c>
      <c r="W137" s="261" t="s">
        <v>542</v>
      </c>
      <c r="X137" s="34"/>
      <c r="Y137" s="34"/>
      <c r="Z137" s="111" t="s">
        <v>574</v>
      </c>
      <c r="AA137" s="88"/>
      <c r="AB137" s="88"/>
      <c r="AC137" s="89"/>
      <c r="AD137" s="83"/>
      <c r="AE137" s="104"/>
      <c r="AF137" s="305">
        <v>0</v>
      </c>
      <c r="AG137" s="306">
        <v>0</v>
      </c>
      <c r="AH137" s="431" t="s">
        <v>680</v>
      </c>
    </row>
    <row r="138" spans="1:107" ht="28.5" customHeight="1">
      <c r="A138" s="222"/>
      <c r="B138" s="225" t="s">
        <v>352</v>
      </c>
      <c r="C138" s="70" t="s">
        <v>57</v>
      </c>
      <c r="D138" s="26"/>
      <c r="E138" s="240"/>
      <c r="F138" s="43"/>
      <c r="G138" s="26">
        <v>70</v>
      </c>
      <c r="H138" s="26">
        <v>70</v>
      </c>
      <c r="I138" s="26"/>
      <c r="J138" s="26"/>
      <c r="K138" s="261"/>
      <c r="L138" s="261"/>
      <c r="M138" s="261"/>
      <c r="N138" s="261"/>
      <c r="O138" s="16"/>
      <c r="P138" s="10"/>
      <c r="Q138" s="7" t="s">
        <v>353</v>
      </c>
      <c r="R138" s="7"/>
      <c r="S138" s="7"/>
      <c r="T138" s="7" t="s">
        <v>541</v>
      </c>
      <c r="U138" s="7"/>
      <c r="V138" s="261" t="s">
        <v>542</v>
      </c>
      <c r="W138" s="261" t="s">
        <v>542</v>
      </c>
      <c r="X138" s="34"/>
      <c r="Y138" s="34"/>
      <c r="Z138" s="88"/>
      <c r="AA138" s="88"/>
      <c r="AB138" s="88"/>
      <c r="AC138" s="90" t="s">
        <v>574</v>
      </c>
      <c r="AD138" s="83"/>
      <c r="AE138" s="105" t="s">
        <v>574</v>
      </c>
      <c r="AF138" s="307">
        <f>' CARGAS de LEY PERMISIBLE ESP´S'!O24*0.8</f>
        <v>10668.241432800001</v>
      </c>
      <c r="AG138" s="308">
        <f>' CARGAS de LEY PERMISIBLE ESP´S'!P24*0.8</f>
        <v>8297.5211144000004</v>
      </c>
      <c r="AH138" s="447" t="s">
        <v>795</v>
      </c>
    </row>
    <row r="139" spans="1:107" ht="25.5" customHeight="1" thickBot="1">
      <c r="A139" s="222"/>
      <c r="B139" s="225" t="s">
        <v>354</v>
      </c>
      <c r="C139" s="70" t="s">
        <v>57</v>
      </c>
      <c r="D139" s="26"/>
      <c r="E139" s="240"/>
      <c r="F139" s="43"/>
      <c r="G139" s="26">
        <v>70</v>
      </c>
      <c r="H139" s="26">
        <v>70</v>
      </c>
      <c r="I139" s="26"/>
      <c r="J139" s="26"/>
      <c r="K139" s="261"/>
      <c r="L139" s="261"/>
      <c r="M139" s="261"/>
      <c r="N139" s="261"/>
      <c r="O139" s="16" t="s">
        <v>355</v>
      </c>
      <c r="P139" s="10"/>
      <c r="Q139" s="7" t="s">
        <v>356</v>
      </c>
      <c r="R139" s="7"/>
      <c r="S139" s="7"/>
      <c r="T139" s="7" t="s">
        <v>541</v>
      </c>
      <c r="U139" s="7"/>
      <c r="V139" s="261" t="s">
        <v>542</v>
      </c>
      <c r="W139" s="261" t="s">
        <v>542</v>
      </c>
      <c r="X139" s="34"/>
      <c r="Y139" s="34"/>
      <c r="Z139" s="88"/>
      <c r="AA139" s="88"/>
      <c r="AB139" s="88"/>
      <c r="AC139" s="90" t="s">
        <v>574</v>
      </c>
      <c r="AD139" s="83"/>
      <c r="AE139" s="105" t="s">
        <v>574</v>
      </c>
      <c r="AF139" s="307">
        <f>' CARGAS de LEY PERMISIBLE ESP´S'!O23*0.8</f>
        <v>50340.543624000013</v>
      </c>
      <c r="AG139" s="308">
        <f>' CARGAS de LEY PERMISIBLE ESP´S'!P23*0.8</f>
        <v>39153.756152000009</v>
      </c>
      <c r="AH139" s="447" t="s">
        <v>795</v>
      </c>
    </row>
    <row r="140" spans="1:107" ht="25.5" hidden="1" customHeight="1">
      <c r="A140" s="335"/>
      <c r="B140" s="138" t="s">
        <v>443</v>
      </c>
      <c r="C140" s="336" t="s">
        <v>94</v>
      </c>
      <c r="D140" s="337">
        <v>0.64</v>
      </c>
      <c r="E140" s="338">
        <v>6</v>
      </c>
      <c r="F140" s="339">
        <v>10</v>
      </c>
      <c r="G140" s="337">
        <v>50</v>
      </c>
      <c r="H140" s="337">
        <v>50</v>
      </c>
      <c r="I140" s="337">
        <v>24</v>
      </c>
      <c r="J140" s="337">
        <v>30</v>
      </c>
      <c r="K140" s="340">
        <v>9.9532799999999995</v>
      </c>
      <c r="L140" s="340">
        <v>20.736000000000001</v>
      </c>
      <c r="M140" s="341">
        <v>119.43935999999999</v>
      </c>
      <c r="N140" s="341">
        <v>248.83199999999999</v>
      </c>
      <c r="O140" s="336" t="s">
        <v>444</v>
      </c>
      <c r="P140" s="342" t="s">
        <v>445</v>
      </c>
      <c r="Q140" s="342"/>
      <c r="R140" s="342"/>
      <c r="S140" s="342"/>
      <c r="T140" s="80" t="s">
        <v>541</v>
      </c>
      <c r="U140" s="80"/>
      <c r="V140" s="264" t="s">
        <v>542</v>
      </c>
      <c r="W140" s="264" t="s">
        <v>542</v>
      </c>
      <c r="X140" s="81"/>
      <c r="Y140" s="81"/>
      <c r="Z140" s="343" t="s">
        <v>574</v>
      </c>
      <c r="AA140" s="94"/>
      <c r="AB140" s="94"/>
      <c r="AC140" s="95"/>
      <c r="AD140" s="316"/>
      <c r="AE140" s="344"/>
      <c r="AF140" s="345">
        <f>M140*0.2</f>
        <v>23.887872000000002</v>
      </c>
      <c r="AG140" s="346">
        <f>N140*0.2</f>
        <v>49.766400000000004</v>
      </c>
      <c r="AH140" s="442" t="s">
        <v>680</v>
      </c>
    </row>
    <row r="141" spans="1:107" ht="25.5" customHeight="1" thickBot="1">
      <c r="A141" s="319" t="s">
        <v>671</v>
      </c>
      <c r="B141" s="356"/>
      <c r="C141" s="357"/>
      <c r="D141" s="358"/>
      <c r="E141" s="323"/>
      <c r="F141" s="358"/>
      <c r="G141" s="358"/>
      <c r="H141" s="358"/>
      <c r="I141" s="358"/>
      <c r="J141" s="358"/>
      <c r="K141" s="349">
        <f>SUM(K106:K140)</f>
        <v>46489.659917439996</v>
      </c>
      <c r="L141" s="349">
        <f>SUM(L106:L140)</f>
        <v>34700.375502399998</v>
      </c>
      <c r="M141" s="460">
        <f>SUM(M106:M140)</f>
        <v>557875.91900928004</v>
      </c>
      <c r="N141" s="460">
        <f>SUM(N106:N140)</f>
        <v>416404.50602879992</v>
      </c>
      <c r="O141" s="350"/>
      <c r="P141" s="326"/>
      <c r="Q141" s="326"/>
      <c r="R141" s="326"/>
      <c r="S141" s="326"/>
      <c r="T141" s="351"/>
      <c r="U141" s="351"/>
      <c r="V141" s="352"/>
      <c r="W141" s="352"/>
      <c r="X141" s="330"/>
      <c r="Y141" s="330"/>
      <c r="Z141" s="353"/>
      <c r="AA141" s="331"/>
      <c r="AB141" s="331"/>
      <c r="AC141" s="332"/>
      <c r="AD141" s="354"/>
      <c r="AE141" s="355"/>
      <c r="AF141" s="333">
        <f>SUM(AF106:AF140)</f>
        <v>324077.05705449602</v>
      </c>
      <c r="AG141" s="334">
        <f>SUM(AG106:AG140)</f>
        <v>254701.18336240001</v>
      </c>
      <c r="AH141" s="443"/>
    </row>
    <row r="142" spans="1:107" ht="25.5" customHeight="1">
      <c r="A142" s="1157" t="s">
        <v>446</v>
      </c>
      <c r="B142" s="1158"/>
      <c r="C142" s="1158"/>
      <c r="D142" s="1158"/>
      <c r="E142" s="1158"/>
      <c r="F142" s="1158"/>
      <c r="G142" s="1158"/>
      <c r="H142" s="1158"/>
      <c r="I142" s="1158"/>
      <c r="J142" s="1158"/>
      <c r="K142" s="1158"/>
      <c r="L142" s="1158"/>
      <c r="M142" s="1158"/>
      <c r="N142" s="1158"/>
      <c r="O142" s="1158"/>
      <c r="P142" s="1158"/>
      <c r="Q142" s="1158"/>
      <c r="R142" s="1158"/>
      <c r="S142" s="1158"/>
      <c r="T142" s="1158"/>
      <c r="U142" s="1158"/>
      <c r="V142" s="1158"/>
      <c r="W142" s="1158"/>
      <c r="X142" s="1158"/>
      <c r="Y142" s="1158"/>
      <c r="Z142" s="1158"/>
      <c r="AA142" s="1158"/>
      <c r="AB142" s="1158"/>
      <c r="AC142" s="1158"/>
      <c r="AD142" s="1158"/>
      <c r="AE142" s="1159"/>
      <c r="AF142" s="347"/>
      <c r="AG142" s="348"/>
      <c r="AH142" s="448"/>
      <c r="AI142" s="152"/>
      <c r="AJ142" s="152"/>
      <c r="AK142" s="152"/>
      <c r="AL142" s="152"/>
      <c r="AM142" s="152"/>
      <c r="AN142" s="152"/>
      <c r="AO142" s="152"/>
      <c r="AP142" s="152"/>
      <c r="AQ142" s="152"/>
      <c r="AR142" s="152"/>
      <c r="AS142" s="152"/>
      <c r="AT142" s="152"/>
      <c r="AU142" s="152"/>
      <c r="AV142" s="152"/>
      <c r="AW142" s="152"/>
      <c r="AX142" s="152"/>
      <c r="AY142" s="152"/>
      <c r="AZ142" s="152"/>
      <c r="BA142" s="152"/>
      <c r="BB142" s="152"/>
      <c r="BC142" s="152"/>
      <c r="BD142" s="152"/>
      <c r="BE142" s="152"/>
      <c r="BF142" s="152"/>
      <c r="BG142" s="152"/>
      <c r="BH142" s="152"/>
      <c r="BI142" s="152"/>
      <c r="BJ142" s="152"/>
      <c r="BK142" s="152"/>
      <c r="BL142" s="152"/>
      <c r="BM142" s="152"/>
      <c r="BN142" s="152"/>
      <c r="BO142" s="152"/>
      <c r="BP142" s="152"/>
      <c r="BQ142" s="152"/>
      <c r="BR142" s="152"/>
      <c r="BS142" s="152"/>
      <c r="BT142" s="152"/>
      <c r="BU142" s="152"/>
      <c r="BV142" s="152"/>
      <c r="BW142" s="152"/>
      <c r="BX142" s="152"/>
      <c r="BY142" s="152"/>
      <c r="BZ142" s="152"/>
      <c r="CA142" s="152"/>
      <c r="CB142" s="152"/>
      <c r="CC142" s="152"/>
      <c r="CD142" s="152"/>
      <c r="CE142" s="152"/>
      <c r="CF142" s="152"/>
      <c r="CG142" s="152"/>
      <c r="CH142" s="152"/>
      <c r="CI142" s="152"/>
      <c r="CJ142" s="152"/>
      <c r="CK142" s="152"/>
      <c r="CL142" s="152"/>
      <c r="CM142" s="152"/>
      <c r="CN142" s="152"/>
      <c r="CO142" s="152"/>
      <c r="CP142" s="152"/>
      <c r="CQ142" s="152"/>
      <c r="CR142" s="152"/>
      <c r="CS142" s="152"/>
      <c r="CT142" s="152"/>
      <c r="CU142" s="152"/>
      <c r="CV142" s="152"/>
      <c r="CW142" s="152"/>
      <c r="CX142" s="152"/>
      <c r="CY142" s="152"/>
      <c r="CZ142" s="152"/>
      <c r="DA142" s="152"/>
      <c r="DB142" s="152"/>
      <c r="DC142" s="152"/>
    </row>
    <row r="143" spans="1:107" ht="25.5" customHeight="1">
      <c r="A143" s="3" t="s">
        <v>508</v>
      </c>
      <c r="B143" s="20" t="s">
        <v>509</v>
      </c>
      <c r="C143" s="11" t="s">
        <v>213</v>
      </c>
      <c r="D143" s="23">
        <v>3.4000000000000002E-2</v>
      </c>
      <c r="E143" s="247">
        <v>2</v>
      </c>
      <c r="F143" s="40">
        <v>20</v>
      </c>
      <c r="G143" s="22">
        <v>150</v>
      </c>
      <c r="H143" s="22">
        <v>20</v>
      </c>
      <c r="I143" s="21">
        <v>24</v>
      </c>
      <c r="J143" s="21">
        <v>30</v>
      </c>
      <c r="K143" s="271">
        <v>0.17625600000000002</v>
      </c>
      <c r="L143" s="271">
        <v>2.2032000000000003</v>
      </c>
      <c r="M143" s="257">
        <v>2.1150720000000005</v>
      </c>
      <c r="N143" s="257">
        <v>26.438400000000001</v>
      </c>
      <c r="O143" s="3" t="s">
        <v>510</v>
      </c>
      <c r="P143" s="3" t="s">
        <v>511</v>
      </c>
      <c r="Q143" s="3"/>
      <c r="R143" s="3"/>
      <c r="S143" s="3"/>
      <c r="T143" s="7" t="s">
        <v>541</v>
      </c>
      <c r="U143" s="7"/>
      <c r="V143" s="261" t="s">
        <v>542</v>
      </c>
      <c r="W143" s="261" t="s">
        <v>542</v>
      </c>
      <c r="X143" s="34"/>
      <c r="Y143" s="34"/>
      <c r="Z143" s="88"/>
      <c r="AA143" s="88"/>
      <c r="AB143" s="91" t="s">
        <v>574</v>
      </c>
      <c r="AC143" s="89"/>
      <c r="AD143" s="83"/>
      <c r="AE143" s="105" t="s">
        <v>574</v>
      </c>
      <c r="AF143" s="79">
        <f>M143*0.5</f>
        <v>1.0575360000000003</v>
      </c>
      <c r="AG143" s="108">
        <f>N143*0.5</f>
        <v>13.219200000000001</v>
      </c>
      <c r="AH143" s="431" t="s">
        <v>680</v>
      </c>
      <c r="AI143" s="152"/>
      <c r="AJ143" s="152"/>
      <c r="AK143" s="152"/>
      <c r="AL143" s="152"/>
      <c r="AM143" s="152"/>
      <c r="AN143" s="152"/>
      <c r="AO143" s="152"/>
      <c r="AP143" s="152"/>
      <c r="AQ143" s="152"/>
      <c r="AR143" s="152"/>
      <c r="AS143" s="152"/>
      <c r="AT143" s="152"/>
      <c r="AU143" s="152"/>
      <c r="AV143" s="152"/>
      <c r="AW143" s="152"/>
      <c r="AX143" s="152"/>
      <c r="AY143" s="152"/>
      <c r="AZ143" s="152"/>
      <c r="BA143" s="152"/>
      <c r="BB143" s="152"/>
      <c r="BC143" s="152"/>
      <c r="BD143" s="152"/>
      <c r="BE143" s="152"/>
      <c r="BF143" s="152"/>
      <c r="BG143" s="152"/>
      <c r="BH143" s="152"/>
      <c r="BI143" s="152"/>
      <c r="BJ143" s="152"/>
      <c r="BK143" s="152"/>
      <c r="BL143" s="152"/>
      <c r="BM143" s="152"/>
      <c r="BN143" s="152"/>
      <c r="BO143" s="152"/>
      <c r="BP143" s="152"/>
      <c r="BQ143" s="152"/>
      <c r="BR143" s="152"/>
      <c r="BS143" s="152"/>
      <c r="BT143" s="152"/>
      <c r="BU143" s="152"/>
      <c r="BV143" s="152"/>
      <c r="BW143" s="152"/>
      <c r="BX143" s="152"/>
      <c r="BY143" s="152"/>
      <c r="BZ143" s="152"/>
      <c r="CA143" s="152"/>
      <c r="CB143" s="152"/>
      <c r="CC143" s="152"/>
      <c r="CD143" s="152"/>
      <c r="CE143" s="152"/>
      <c r="CF143" s="152"/>
      <c r="CG143" s="152"/>
      <c r="CH143" s="152"/>
      <c r="CI143" s="152"/>
      <c r="CJ143" s="152"/>
      <c r="CK143" s="152"/>
      <c r="CL143" s="152"/>
      <c r="CM143" s="152"/>
      <c r="CN143" s="152"/>
      <c r="CO143" s="152"/>
      <c r="CP143" s="152"/>
      <c r="CQ143" s="152"/>
      <c r="CR143" s="152"/>
      <c r="CS143" s="152"/>
      <c r="CT143" s="152"/>
      <c r="CU143" s="152"/>
      <c r="CV143" s="152"/>
      <c r="CW143" s="152"/>
      <c r="CX143" s="152"/>
      <c r="CY143" s="152"/>
      <c r="CZ143" s="152"/>
      <c r="DA143" s="152"/>
      <c r="DB143" s="152"/>
      <c r="DC143" s="152"/>
    </row>
    <row r="144" spans="1:107" ht="25.5" customHeight="1">
      <c r="A144" s="3" t="s">
        <v>508</v>
      </c>
      <c r="B144" s="20" t="s">
        <v>524</v>
      </c>
      <c r="C144" s="11" t="s">
        <v>213</v>
      </c>
      <c r="D144" s="23">
        <v>4.4999999999999998E-2</v>
      </c>
      <c r="E144" s="247"/>
      <c r="F144" s="40"/>
      <c r="G144" s="22">
        <v>150</v>
      </c>
      <c r="H144" s="22">
        <v>20</v>
      </c>
      <c r="I144" s="21">
        <v>24</v>
      </c>
      <c r="J144" s="21">
        <v>30</v>
      </c>
      <c r="K144" s="258"/>
      <c r="L144" s="258"/>
      <c r="M144" s="258"/>
      <c r="N144" s="258"/>
      <c r="O144" s="3" t="s">
        <v>525</v>
      </c>
      <c r="P144" s="3" t="s">
        <v>526</v>
      </c>
      <c r="Q144" s="3" t="s">
        <v>527</v>
      </c>
      <c r="R144" s="3"/>
      <c r="S144" s="3"/>
      <c r="T144" s="7" t="s">
        <v>541</v>
      </c>
      <c r="U144" s="7"/>
      <c r="V144" s="261" t="s">
        <v>542</v>
      </c>
      <c r="W144" s="261" t="s">
        <v>542</v>
      </c>
      <c r="X144" s="34"/>
      <c r="Y144" s="34"/>
      <c r="Z144" s="88"/>
      <c r="AA144" s="88"/>
      <c r="AB144" s="91" t="s">
        <v>574</v>
      </c>
      <c r="AC144" s="104"/>
      <c r="AD144" s="83"/>
      <c r="AE144" s="105" t="s">
        <v>574</v>
      </c>
      <c r="AF144" s="296">
        <v>0</v>
      </c>
      <c r="AG144" s="297">
        <v>0</v>
      </c>
      <c r="AH144" s="431" t="s">
        <v>680</v>
      </c>
      <c r="AI144" s="152"/>
      <c r="AJ144" s="152"/>
      <c r="AK144" s="152"/>
      <c r="AL144" s="152"/>
      <c r="AM144" s="152"/>
      <c r="AN144" s="152"/>
      <c r="AO144" s="152"/>
      <c r="AP144" s="152"/>
      <c r="AQ144" s="152"/>
      <c r="AR144" s="152"/>
      <c r="AS144" s="152"/>
      <c r="AT144" s="152"/>
      <c r="AU144" s="152"/>
      <c r="AV144" s="152"/>
      <c r="AW144" s="152"/>
      <c r="AX144" s="152"/>
      <c r="AY144" s="152"/>
      <c r="AZ144" s="152"/>
      <c r="BA144" s="152"/>
      <c r="BB144" s="152"/>
      <c r="BC144" s="152"/>
      <c r="BD144" s="152"/>
      <c r="BE144" s="152"/>
      <c r="BF144" s="152"/>
      <c r="BG144" s="152"/>
      <c r="BH144" s="152"/>
      <c r="BI144" s="152"/>
      <c r="BJ144" s="152"/>
      <c r="BK144" s="152"/>
      <c r="BL144" s="152"/>
      <c r="BM144" s="152"/>
      <c r="BN144" s="152"/>
      <c r="BO144" s="152"/>
      <c r="BP144" s="152"/>
      <c r="BQ144" s="152"/>
      <c r="BR144" s="152"/>
      <c r="BS144" s="152"/>
      <c r="BT144" s="152"/>
      <c r="BU144" s="152"/>
      <c r="BV144" s="152"/>
      <c r="BW144" s="152"/>
      <c r="BX144" s="152"/>
      <c r="BY144" s="152"/>
      <c r="BZ144" s="152"/>
      <c r="CA144" s="152"/>
      <c r="CB144" s="152"/>
      <c r="CC144" s="152"/>
      <c r="CD144" s="152"/>
      <c r="CE144" s="152"/>
      <c r="CF144" s="152"/>
      <c r="CG144" s="152"/>
      <c r="CH144" s="152"/>
      <c r="CI144" s="152"/>
      <c r="CJ144" s="152"/>
      <c r="CK144" s="152"/>
      <c r="CL144" s="152"/>
      <c r="CM144" s="152"/>
      <c r="CN144" s="152"/>
      <c r="CO144" s="152"/>
      <c r="CP144" s="152"/>
      <c r="CQ144" s="152"/>
      <c r="CR144" s="152"/>
      <c r="CS144" s="152"/>
      <c r="CT144" s="152"/>
      <c r="CU144" s="152"/>
      <c r="CV144" s="152"/>
      <c r="CW144" s="152"/>
      <c r="CX144" s="152"/>
      <c r="CY144" s="152"/>
      <c r="CZ144" s="152"/>
      <c r="DA144" s="152"/>
      <c r="DB144" s="152"/>
      <c r="DC144" s="152"/>
    </row>
    <row r="145" spans="1:107" ht="25.5" customHeight="1">
      <c r="A145" s="3" t="s">
        <v>497</v>
      </c>
      <c r="B145" s="9" t="s">
        <v>498</v>
      </c>
      <c r="C145" s="11" t="s">
        <v>213</v>
      </c>
      <c r="D145" s="22">
        <v>0.112</v>
      </c>
      <c r="E145" s="241">
        <v>270</v>
      </c>
      <c r="F145" s="42">
        <v>32</v>
      </c>
      <c r="G145" s="22">
        <v>150</v>
      </c>
      <c r="H145" s="22">
        <v>20</v>
      </c>
      <c r="I145" s="22">
        <v>24</v>
      </c>
      <c r="J145" s="22">
        <v>30</v>
      </c>
      <c r="K145" s="262">
        <v>78450</v>
      </c>
      <c r="L145" s="262">
        <v>9.48</v>
      </c>
      <c r="M145" s="262">
        <v>941400</v>
      </c>
      <c r="N145" s="262">
        <v>113.76</v>
      </c>
      <c r="O145" s="9" t="s">
        <v>499</v>
      </c>
      <c r="P145" s="15" t="s">
        <v>500</v>
      </c>
      <c r="Q145" s="3"/>
      <c r="R145" s="3">
        <v>8610</v>
      </c>
      <c r="S145" s="3" t="s">
        <v>214</v>
      </c>
      <c r="T145" s="7" t="s">
        <v>541</v>
      </c>
      <c r="U145" s="7"/>
      <c r="V145" s="261" t="s">
        <v>542</v>
      </c>
      <c r="W145" s="261" t="s">
        <v>542</v>
      </c>
      <c r="X145" s="34"/>
      <c r="Y145" s="34"/>
      <c r="Z145" s="88"/>
      <c r="AA145" s="88"/>
      <c r="AB145" s="91" t="s">
        <v>574</v>
      </c>
      <c r="AC145" s="89"/>
      <c r="AD145" s="83"/>
      <c r="AE145" s="103" t="s">
        <v>574</v>
      </c>
      <c r="AF145" s="79">
        <f>M145*0.5</f>
        <v>470700</v>
      </c>
      <c r="AG145" s="108">
        <f>N145*0.5</f>
        <v>56.88</v>
      </c>
      <c r="AH145" s="431" t="s">
        <v>680</v>
      </c>
      <c r="AI145" s="152"/>
      <c r="AJ145" s="152"/>
      <c r="AK145" s="152"/>
      <c r="AL145" s="152"/>
      <c r="AM145" s="152"/>
      <c r="AN145" s="152"/>
      <c r="AO145" s="152"/>
      <c r="AP145" s="152"/>
      <c r="AQ145" s="152"/>
      <c r="AR145" s="152"/>
      <c r="AS145" s="152"/>
      <c r="AT145" s="152"/>
      <c r="AU145" s="152"/>
      <c r="AV145" s="152"/>
      <c r="AW145" s="152"/>
      <c r="AX145" s="152"/>
      <c r="AY145" s="152"/>
      <c r="AZ145" s="152"/>
      <c r="BA145" s="152"/>
      <c r="BB145" s="152"/>
      <c r="BC145" s="152"/>
      <c r="BD145" s="152"/>
      <c r="BE145" s="152"/>
      <c r="BF145" s="152"/>
      <c r="BG145" s="152"/>
      <c r="BH145" s="152"/>
      <c r="BI145" s="152"/>
      <c r="BJ145" s="152"/>
      <c r="BK145" s="152"/>
      <c r="BL145" s="152"/>
      <c r="BM145" s="152"/>
      <c r="BN145" s="152"/>
      <c r="BO145" s="152"/>
      <c r="BP145" s="152"/>
      <c r="BQ145" s="152"/>
      <c r="BR145" s="152"/>
      <c r="BS145" s="152"/>
      <c r="BT145" s="152"/>
      <c r="BU145" s="152"/>
      <c r="BV145" s="152"/>
      <c r="BW145" s="152"/>
      <c r="BX145" s="152"/>
      <c r="BY145" s="152"/>
      <c r="BZ145" s="152"/>
      <c r="CA145" s="152"/>
      <c r="CB145" s="152"/>
      <c r="CC145" s="152"/>
      <c r="CD145" s="152"/>
      <c r="CE145" s="152"/>
      <c r="CF145" s="152"/>
      <c r="CG145" s="152"/>
      <c r="CH145" s="152"/>
      <c r="CI145" s="152"/>
      <c r="CJ145" s="152"/>
      <c r="CK145" s="152"/>
      <c r="CL145" s="152"/>
      <c r="CM145" s="152"/>
      <c r="CN145" s="152"/>
      <c r="CO145" s="152"/>
      <c r="CP145" s="152"/>
      <c r="CQ145" s="152"/>
      <c r="CR145" s="152"/>
      <c r="CS145" s="152"/>
      <c r="CT145" s="152"/>
      <c r="CU145" s="152"/>
      <c r="CV145" s="152"/>
      <c r="CW145" s="152"/>
      <c r="CX145" s="152"/>
      <c r="CY145" s="152"/>
      <c r="CZ145" s="152"/>
      <c r="DA145" s="152"/>
      <c r="DB145" s="152"/>
      <c r="DC145" s="152"/>
    </row>
    <row r="146" spans="1:107" ht="123" customHeight="1">
      <c r="A146" s="222" t="s">
        <v>481</v>
      </c>
      <c r="B146" s="227" t="s">
        <v>482</v>
      </c>
      <c r="C146" s="70" t="s">
        <v>57</v>
      </c>
      <c r="D146" s="26">
        <v>41.48</v>
      </c>
      <c r="E146" s="240">
        <v>69.930000000000007</v>
      </c>
      <c r="F146" s="43">
        <v>89.92</v>
      </c>
      <c r="G146" s="26">
        <v>70</v>
      </c>
      <c r="H146" s="26">
        <v>70</v>
      </c>
      <c r="I146" s="26">
        <v>24</v>
      </c>
      <c r="J146" s="26">
        <v>30</v>
      </c>
      <c r="K146" s="271">
        <v>7518.6050687999996</v>
      </c>
      <c r="L146" s="271">
        <v>12084.816383999998</v>
      </c>
      <c r="M146" s="119">
        <v>90223.260825599995</v>
      </c>
      <c r="N146" s="119">
        <v>145017.79660799998</v>
      </c>
      <c r="O146" s="17" t="s">
        <v>161</v>
      </c>
      <c r="P146" s="15" t="s">
        <v>483</v>
      </c>
      <c r="Q146" s="17"/>
      <c r="R146" s="17"/>
      <c r="S146" s="17"/>
      <c r="T146" s="35" t="s">
        <v>543</v>
      </c>
      <c r="U146" s="7"/>
      <c r="V146" s="120">
        <v>195787.17</v>
      </c>
      <c r="W146" s="120">
        <v>195787.17</v>
      </c>
      <c r="X146" s="35" t="s">
        <v>543</v>
      </c>
      <c r="Y146" s="27" t="s">
        <v>541</v>
      </c>
      <c r="Z146" s="7"/>
      <c r="AA146" s="7"/>
      <c r="AB146" s="7"/>
      <c r="AC146" s="87" t="s">
        <v>574</v>
      </c>
      <c r="AD146" s="82"/>
      <c r="AE146" s="103" t="s">
        <v>574</v>
      </c>
      <c r="AF146" s="282">
        <f>M146*0.8</f>
        <v>72178.608660479993</v>
      </c>
      <c r="AG146" s="293">
        <f>N146*0.5</f>
        <v>72508.898303999988</v>
      </c>
      <c r="AH146" s="449" t="s">
        <v>811</v>
      </c>
      <c r="AI146" s="152"/>
      <c r="AJ146" s="152"/>
      <c r="AK146" s="152"/>
      <c r="AL146" s="152"/>
      <c r="AM146" s="152"/>
      <c r="AN146" s="152"/>
      <c r="AO146" s="152"/>
      <c r="AP146" s="152"/>
      <c r="AQ146" s="152"/>
      <c r="AR146" s="152"/>
      <c r="AS146" s="152"/>
      <c r="AT146" s="152"/>
      <c r="AU146" s="152"/>
      <c r="AV146" s="152"/>
      <c r="AW146" s="152"/>
      <c r="AX146" s="152"/>
      <c r="AY146" s="152"/>
      <c r="AZ146" s="152"/>
      <c r="BA146" s="152"/>
      <c r="BB146" s="152"/>
      <c r="BC146" s="152"/>
      <c r="BD146" s="152"/>
      <c r="BE146" s="152"/>
      <c r="BF146" s="152"/>
      <c r="BG146" s="152"/>
      <c r="BH146" s="152"/>
      <c r="BI146" s="152"/>
      <c r="BJ146" s="152"/>
      <c r="BK146" s="152"/>
      <c r="BL146" s="152"/>
      <c r="BM146" s="152"/>
      <c r="BN146" s="152"/>
      <c r="BO146" s="152"/>
      <c r="BP146" s="152"/>
      <c r="BQ146" s="152"/>
      <c r="BR146" s="152"/>
      <c r="BS146" s="152"/>
      <c r="BT146" s="152"/>
      <c r="BU146" s="152"/>
      <c r="BV146" s="152"/>
      <c r="BW146" s="152"/>
      <c r="BX146" s="152"/>
      <c r="BY146" s="152"/>
      <c r="BZ146" s="152"/>
      <c r="CA146" s="152"/>
      <c r="CB146" s="152"/>
      <c r="CC146" s="152"/>
      <c r="CD146" s="152"/>
      <c r="CE146" s="152"/>
      <c r="CF146" s="152"/>
      <c r="CG146" s="152"/>
      <c r="CH146" s="152"/>
      <c r="CI146" s="152"/>
      <c r="CJ146" s="152"/>
      <c r="CK146" s="152"/>
      <c r="CL146" s="152"/>
      <c r="CM146" s="152"/>
      <c r="CN146" s="152"/>
      <c r="CO146" s="152"/>
      <c r="CP146" s="152"/>
      <c r="CQ146" s="152"/>
      <c r="CR146" s="152"/>
      <c r="CS146" s="152"/>
      <c r="CT146" s="152"/>
      <c r="CU146" s="152"/>
      <c r="CV146" s="152"/>
      <c r="CW146" s="152"/>
      <c r="CX146" s="152"/>
      <c r="CY146" s="152"/>
      <c r="CZ146" s="152"/>
      <c r="DA146" s="152"/>
      <c r="DB146" s="152"/>
      <c r="DC146" s="152"/>
    </row>
    <row r="147" spans="1:107" ht="72.75" customHeight="1">
      <c r="A147" s="230" t="s">
        <v>484</v>
      </c>
      <c r="B147" s="227" t="s">
        <v>482</v>
      </c>
      <c r="C147" s="70" t="s">
        <v>57</v>
      </c>
      <c r="D147" s="26">
        <v>46.78</v>
      </c>
      <c r="E147" s="240">
        <v>61.95</v>
      </c>
      <c r="F147" s="43">
        <v>78.56</v>
      </c>
      <c r="G147" s="26">
        <v>70</v>
      </c>
      <c r="H147" s="26">
        <v>70</v>
      </c>
      <c r="I147" s="26">
        <v>24</v>
      </c>
      <c r="J147" s="26">
        <v>30</v>
      </c>
      <c r="K147" s="271">
        <v>7511.6704319999999</v>
      </c>
      <c r="L147" s="271">
        <v>11907.119232000001</v>
      </c>
      <c r="M147" s="119">
        <v>90140.045184000002</v>
      </c>
      <c r="N147" s="119">
        <v>142885.43078400003</v>
      </c>
      <c r="O147" s="17" t="s">
        <v>161</v>
      </c>
      <c r="P147" s="15" t="s">
        <v>483</v>
      </c>
      <c r="Q147" s="17"/>
      <c r="R147" s="17"/>
      <c r="S147" s="17"/>
      <c r="T147" s="35" t="s">
        <v>543</v>
      </c>
      <c r="U147" s="7"/>
      <c r="V147" s="120">
        <v>203404.18</v>
      </c>
      <c r="W147" s="120">
        <v>203404.18</v>
      </c>
      <c r="X147" s="35" t="s">
        <v>543</v>
      </c>
      <c r="Y147" s="27" t="s">
        <v>541</v>
      </c>
      <c r="Z147" s="7"/>
      <c r="AA147" s="7"/>
      <c r="AB147" s="7"/>
      <c r="AC147" s="87" t="s">
        <v>574</v>
      </c>
      <c r="AD147" s="82"/>
      <c r="AE147" s="103" t="s">
        <v>574</v>
      </c>
      <c r="AF147" s="282">
        <f>M147*0.8</f>
        <v>72112.036147200008</v>
      </c>
      <c r="AG147" s="293">
        <f>N147*0.5</f>
        <v>71442.715392000013</v>
      </c>
      <c r="AH147" s="449" t="s">
        <v>797</v>
      </c>
      <c r="AI147" s="152"/>
      <c r="AJ147" s="152"/>
      <c r="AK147" s="152"/>
      <c r="AL147" s="152"/>
      <c r="AM147" s="152"/>
      <c r="AN147" s="152"/>
      <c r="AO147" s="152"/>
      <c r="AP147" s="152"/>
      <c r="AQ147" s="152"/>
      <c r="AR147" s="152"/>
      <c r="AS147" s="152"/>
      <c r="AT147" s="152"/>
      <c r="AU147" s="152"/>
      <c r="AV147" s="152"/>
      <c r="AW147" s="152"/>
      <c r="AX147" s="152"/>
      <c r="AY147" s="152"/>
      <c r="AZ147" s="152"/>
      <c r="BA147" s="152"/>
      <c r="BB147" s="152"/>
      <c r="BC147" s="152"/>
      <c r="BD147" s="152"/>
      <c r="BE147" s="152"/>
      <c r="BF147" s="152"/>
      <c r="BG147" s="152"/>
      <c r="BH147" s="152"/>
      <c r="BI147" s="152"/>
      <c r="BJ147" s="152"/>
      <c r="BK147" s="152"/>
      <c r="BL147" s="152"/>
      <c r="BM147" s="152"/>
      <c r="BN147" s="152"/>
      <c r="BO147" s="152"/>
      <c r="BP147" s="152"/>
      <c r="BQ147" s="152"/>
      <c r="BR147" s="152"/>
      <c r="BS147" s="152"/>
      <c r="BT147" s="152"/>
      <c r="BU147" s="152"/>
      <c r="BV147" s="152"/>
      <c r="BW147" s="152"/>
      <c r="BX147" s="152"/>
      <c r="BY147" s="152"/>
      <c r="BZ147" s="152"/>
      <c r="CA147" s="152"/>
      <c r="CB147" s="152"/>
      <c r="CC147" s="152"/>
      <c r="CD147" s="152"/>
      <c r="CE147" s="152"/>
      <c r="CF147" s="152"/>
      <c r="CG147" s="152"/>
      <c r="CH147" s="152"/>
      <c r="CI147" s="152"/>
      <c r="CJ147" s="152"/>
      <c r="CK147" s="152"/>
      <c r="CL147" s="152"/>
      <c r="CM147" s="152"/>
      <c r="CN147" s="152"/>
      <c r="CO147" s="152"/>
      <c r="CP147" s="152"/>
      <c r="CQ147" s="152"/>
      <c r="CR147" s="152"/>
      <c r="CS147" s="152"/>
      <c r="CT147" s="152"/>
      <c r="CU147" s="152"/>
      <c r="CV147" s="152"/>
      <c r="CW147" s="152"/>
      <c r="CX147" s="152"/>
      <c r="CY147" s="152"/>
      <c r="CZ147" s="152"/>
      <c r="DA147" s="152"/>
      <c r="DB147" s="152"/>
      <c r="DC147" s="152"/>
    </row>
    <row r="148" spans="1:107" ht="70.5" customHeight="1">
      <c r="A148" s="228" t="s">
        <v>485</v>
      </c>
      <c r="B148" s="229" t="s">
        <v>486</v>
      </c>
      <c r="C148" s="70" t="s">
        <v>57</v>
      </c>
      <c r="D148" s="22">
        <v>11.56</v>
      </c>
      <c r="E148" s="241">
        <v>39.049999999999997</v>
      </c>
      <c r="F148" s="42">
        <v>21.31</v>
      </c>
      <c r="G148" s="26">
        <v>70</v>
      </c>
      <c r="H148" s="26">
        <v>70</v>
      </c>
      <c r="I148" s="26">
        <v>24</v>
      </c>
      <c r="J148" s="26">
        <v>30</v>
      </c>
      <c r="K148" s="271">
        <v>1170.075456</v>
      </c>
      <c r="L148" s="271">
        <v>798.15326400000004</v>
      </c>
      <c r="M148" s="119">
        <v>14040.905472</v>
      </c>
      <c r="N148" s="119">
        <v>9577.8391680000004</v>
      </c>
      <c r="O148" s="17" t="s">
        <v>161</v>
      </c>
      <c r="P148" s="15" t="s">
        <v>487</v>
      </c>
      <c r="Q148" s="3"/>
      <c r="R148" s="3"/>
      <c r="S148" s="3"/>
      <c r="T148" s="35" t="s">
        <v>543</v>
      </c>
      <c r="U148" s="7"/>
      <c r="V148" s="120">
        <v>54966.54</v>
      </c>
      <c r="W148" s="120">
        <v>54966.54</v>
      </c>
      <c r="X148" s="35" t="s">
        <v>543</v>
      </c>
      <c r="Y148" s="35" t="s">
        <v>543</v>
      </c>
      <c r="Z148" s="7"/>
      <c r="AA148" s="88"/>
      <c r="AB148" s="88"/>
      <c r="AC148" s="105" t="s">
        <v>574</v>
      </c>
      <c r="AD148" s="83"/>
      <c r="AE148" s="103" t="s">
        <v>574</v>
      </c>
      <c r="AF148" s="282">
        <f>M148*0.8</f>
        <v>11232.724377600001</v>
      </c>
      <c r="AG148" s="293">
        <f>N148*0.8</f>
        <v>7662.2713344000003</v>
      </c>
      <c r="AH148" s="449" t="s">
        <v>812</v>
      </c>
      <c r="AI148" s="152"/>
      <c r="AJ148" s="152"/>
      <c r="AK148" s="152"/>
      <c r="AL148" s="152"/>
      <c r="AM148" s="152"/>
      <c r="AN148" s="152"/>
      <c r="AO148" s="152"/>
      <c r="AP148" s="152"/>
      <c r="AQ148" s="152"/>
      <c r="AR148" s="152"/>
      <c r="AS148" s="152"/>
      <c r="AT148" s="152"/>
      <c r="AU148" s="152"/>
      <c r="AV148" s="152"/>
      <c r="AW148" s="152"/>
      <c r="AX148" s="152"/>
      <c r="AY148" s="152"/>
      <c r="AZ148" s="152"/>
      <c r="BA148" s="152"/>
      <c r="BB148" s="152"/>
      <c r="BC148" s="152"/>
      <c r="BD148" s="152"/>
      <c r="BE148" s="152"/>
      <c r="BF148" s="152"/>
      <c r="BG148" s="152"/>
      <c r="BH148" s="152"/>
      <c r="BI148" s="152"/>
      <c r="BJ148" s="152"/>
      <c r="BK148" s="152"/>
      <c r="BL148" s="152"/>
      <c r="BM148" s="152"/>
      <c r="BN148" s="152"/>
      <c r="BO148" s="152"/>
      <c r="BP148" s="152"/>
      <c r="BQ148" s="152"/>
      <c r="BR148" s="152"/>
      <c r="BS148" s="152"/>
      <c r="BT148" s="152"/>
      <c r="BU148" s="152"/>
      <c r="BV148" s="152"/>
      <c r="BW148" s="152"/>
      <c r="BX148" s="152"/>
      <c r="BY148" s="152"/>
      <c r="BZ148" s="152"/>
      <c r="CA148" s="152"/>
      <c r="CB148" s="152"/>
      <c r="CC148" s="152"/>
      <c r="CD148" s="152"/>
      <c r="CE148" s="152"/>
      <c r="CF148" s="152"/>
      <c r="CG148" s="152"/>
      <c r="CH148" s="152"/>
      <c r="CI148" s="152"/>
      <c r="CJ148" s="152"/>
      <c r="CK148" s="152"/>
      <c r="CL148" s="152"/>
      <c r="CM148" s="152"/>
      <c r="CN148" s="152"/>
      <c r="CO148" s="152"/>
      <c r="CP148" s="152"/>
      <c r="CQ148" s="152"/>
      <c r="CR148" s="152"/>
      <c r="CS148" s="152"/>
      <c r="CT148" s="152"/>
      <c r="CU148" s="152"/>
      <c r="CV148" s="152"/>
      <c r="CW148" s="152"/>
      <c r="CX148" s="152"/>
      <c r="CY148" s="152"/>
      <c r="CZ148" s="152"/>
      <c r="DA148" s="152"/>
      <c r="DB148" s="152"/>
      <c r="DC148" s="152"/>
    </row>
    <row r="149" spans="1:107" ht="25.5" customHeight="1">
      <c r="A149" s="3" t="s">
        <v>459</v>
      </c>
      <c r="B149" s="15" t="s">
        <v>460</v>
      </c>
      <c r="C149" s="70" t="s">
        <v>76</v>
      </c>
      <c r="D149" s="4">
        <v>2</v>
      </c>
      <c r="E149" s="241"/>
      <c r="F149" s="41"/>
      <c r="G149" s="22">
        <v>50</v>
      </c>
      <c r="H149" s="22">
        <v>50</v>
      </c>
      <c r="I149" s="4"/>
      <c r="J149" s="4"/>
      <c r="K149" s="262"/>
      <c r="L149" s="262"/>
      <c r="M149" s="262"/>
      <c r="N149" s="262"/>
      <c r="O149" s="3"/>
      <c r="P149" s="15" t="s">
        <v>461</v>
      </c>
      <c r="Q149" s="15" t="s">
        <v>462</v>
      </c>
      <c r="R149" s="3"/>
      <c r="S149" s="3"/>
      <c r="T149" s="7" t="s">
        <v>541</v>
      </c>
      <c r="U149" s="7"/>
      <c r="V149" s="261" t="s">
        <v>542</v>
      </c>
      <c r="W149" s="261" t="s">
        <v>542</v>
      </c>
      <c r="X149" s="68"/>
      <c r="Y149" s="68"/>
      <c r="Z149" s="4"/>
      <c r="AA149" s="4"/>
      <c r="AB149" s="4"/>
      <c r="AC149" s="90" t="s">
        <v>574</v>
      </c>
      <c r="AD149" s="84"/>
      <c r="AE149" s="105" t="s">
        <v>574</v>
      </c>
      <c r="AF149" s="296">
        <v>0</v>
      </c>
      <c r="AG149" s="297">
        <v>0</v>
      </c>
      <c r="AH149" s="431" t="s">
        <v>680</v>
      </c>
      <c r="AI149" s="152"/>
      <c r="AJ149" s="152"/>
      <c r="AK149" s="152"/>
      <c r="AL149" s="152"/>
      <c r="AM149" s="152"/>
      <c r="AN149" s="152"/>
      <c r="AO149" s="152"/>
      <c r="AP149" s="152"/>
      <c r="AQ149" s="152"/>
      <c r="AR149" s="152"/>
      <c r="AS149" s="152"/>
      <c r="AT149" s="152"/>
      <c r="AU149" s="152"/>
      <c r="AV149" s="152"/>
      <c r="AW149" s="152"/>
      <c r="AX149" s="152"/>
      <c r="AY149" s="152"/>
      <c r="AZ149" s="152"/>
      <c r="BA149" s="152"/>
      <c r="BB149" s="152"/>
      <c r="BC149" s="152"/>
      <c r="BD149" s="152"/>
      <c r="BE149" s="152"/>
      <c r="BF149" s="152"/>
      <c r="BG149" s="152"/>
      <c r="BH149" s="152"/>
      <c r="BI149" s="152"/>
      <c r="BJ149" s="152"/>
      <c r="BK149" s="152"/>
      <c r="BL149" s="152"/>
      <c r="BM149" s="152"/>
      <c r="BN149" s="152"/>
      <c r="BO149" s="152"/>
      <c r="BP149" s="152"/>
      <c r="BQ149" s="152"/>
      <c r="BR149" s="152"/>
      <c r="BS149" s="152"/>
      <c r="BT149" s="152"/>
      <c r="BU149" s="152"/>
      <c r="BV149" s="152"/>
      <c r="BW149" s="152"/>
      <c r="BX149" s="152"/>
      <c r="BY149" s="152"/>
      <c r="BZ149" s="152"/>
      <c r="CA149" s="152"/>
      <c r="CB149" s="152"/>
      <c r="CC149" s="152"/>
      <c r="CD149" s="152"/>
      <c r="CE149" s="152"/>
      <c r="CF149" s="152"/>
      <c r="CG149" s="152"/>
      <c r="CH149" s="152"/>
      <c r="CI149" s="152"/>
      <c r="CJ149" s="152"/>
      <c r="CK149" s="152"/>
      <c r="CL149" s="152"/>
      <c r="CM149" s="152"/>
      <c r="CN149" s="152"/>
      <c r="CO149" s="152"/>
      <c r="CP149" s="152"/>
      <c r="CQ149" s="152"/>
      <c r="CR149" s="152"/>
      <c r="CS149" s="152"/>
      <c r="CT149" s="152"/>
      <c r="CU149" s="152"/>
      <c r="CV149" s="152"/>
      <c r="CW149" s="152"/>
      <c r="CX149" s="152"/>
      <c r="CY149" s="152"/>
      <c r="CZ149" s="152"/>
      <c r="DA149" s="152"/>
      <c r="DB149" s="152"/>
      <c r="DC149" s="152"/>
    </row>
    <row r="150" spans="1:107" ht="25.5" customHeight="1">
      <c r="A150" s="3" t="s">
        <v>379</v>
      </c>
      <c r="B150" s="9" t="s">
        <v>501</v>
      </c>
      <c r="C150" s="11" t="s">
        <v>477</v>
      </c>
      <c r="D150" s="22">
        <v>0.04</v>
      </c>
      <c r="E150" s="241"/>
      <c r="F150" s="46"/>
      <c r="G150" s="21">
        <v>50</v>
      </c>
      <c r="H150" s="21">
        <v>50</v>
      </c>
      <c r="I150" s="33"/>
      <c r="J150" s="22">
        <v>22</v>
      </c>
      <c r="K150" s="262">
        <v>0</v>
      </c>
      <c r="L150" s="262">
        <v>0</v>
      </c>
      <c r="M150" s="262">
        <v>0</v>
      </c>
      <c r="N150" s="262">
        <v>0</v>
      </c>
      <c r="O150" s="3"/>
      <c r="P150" s="3" t="s">
        <v>502</v>
      </c>
      <c r="Q150" s="3" t="s">
        <v>479</v>
      </c>
      <c r="R150" s="3"/>
      <c r="S150" s="3"/>
      <c r="T150" s="7" t="s">
        <v>541</v>
      </c>
      <c r="U150" s="7"/>
      <c r="V150" s="261" t="s">
        <v>542</v>
      </c>
      <c r="W150" s="261" t="s">
        <v>542</v>
      </c>
      <c r="X150" s="34"/>
      <c r="Y150" s="34"/>
      <c r="Z150" s="96" t="s">
        <v>574</v>
      </c>
      <c r="AA150" s="88"/>
      <c r="AB150" s="88"/>
      <c r="AC150" s="89"/>
      <c r="AD150" s="85" t="s">
        <v>574</v>
      </c>
      <c r="AE150" s="104"/>
      <c r="AF150" s="296">
        <v>0</v>
      </c>
      <c r="AG150" s="297">
        <v>0</v>
      </c>
      <c r="AH150" s="431" t="s">
        <v>680</v>
      </c>
      <c r="AI150" s="152"/>
      <c r="AJ150" s="152"/>
      <c r="AK150" s="152"/>
      <c r="AL150" s="152"/>
      <c r="AM150" s="152"/>
      <c r="AN150" s="152"/>
      <c r="AO150" s="152"/>
      <c r="AP150" s="152"/>
      <c r="AQ150" s="152"/>
      <c r="AR150" s="152"/>
      <c r="AS150" s="152"/>
      <c r="AT150" s="152"/>
      <c r="AU150" s="152"/>
      <c r="AV150" s="152"/>
      <c r="AW150" s="152"/>
      <c r="AX150" s="152"/>
      <c r="AY150" s="152"/>
      <c r="AZ150" s="152"/>
      <c r="BA150" s="152"/>
      <c r="BB150" s="152"/>
      <c r="BC150" s="152"/>
      <c r="BD150" s="152"/>
      <c r="BE150" s="152"/>
      <c r="BF150" s="152"/>
      <c r="BG150" s="152"/>
      <c r="BH150" s="152"/>
      <c r="BI150" s="152"/>
      <c r="BJ150" s="152"/>
      <c r="BK150" s="152"/>
      <c r="BL150" s="152"/>
      <c r="BM150" s="152"/>
      <c r="BN150" s="152"/>
      <c r="BO150" s="152"/>
      <c r="BP150" s="152"/>
      <c r="BQ150" s="152"/>
      <c r="BR150" s="152"/>
      <c r="BS150" s="152"/>
      <c r="BT150" s="152"/>
      <c r="BU150" s="152"/>
      <c r="BV150" s="152"/>
      <c r="BW150" s="152"/>
      <c r="BX150" s="152"/>
      <c r="BY150" s="152"/>
      <c r="BZ150" s="152"/>
      <c r="CA150" s="152"/>
      <c r="CB150" s="152"/>
      <c r="CC150" s="152"/>
      <c r="CD150" s="152"/>
      <c r="CE150" s="152"/>
      <c r="CF150" s="152"/>
      <c r="CG150" s="152"/>
      <c r="CH150" s="152"/>
      <c r="CI150" s="152"/>
      <c r="CJ150" s="152"/>
      <c r="CK150" s="152"/>
      <c r="CL150" s="152"/>
      <c r="CM150" s="152"/>
      <c r="CN150" s="152"/>
      <c r="CO150" s="152"/>
      <c r="CP150" s="152"/>
      <c r="CQ150" s="152"/>
      <c r="CR150" s="152"/>
      <c r="CS150" s="152"/>
      <c r="CT150" s="152"/>
      <c r="CU150" s="152"/>
      <c r="CV150" s="152"/>
      <c r="CW150" s="152"/>
      <c r="CX150" s="152"/>
      <c r="CY150" s="152"/>
      <c r="CZ150" s="152"/>
      <c r="DA150" s="152"/>
      <c r="DB150" s="152"/>
      <c r="DC150" s="152"/>
    </row>
    <row r="151" spans="1:107" ht="25.5" customHeight="1">
      <c r="A151" s="17" t="s">
        <v>530</v>
      </c>
      <c r="B151" s="17" t="s">
        <v>531</v>
      </c>
      <c r="C151" s="70" t="s">
        <v>76</v>
      </c>
      <c r="D151" s="26">
        <v>2</v>
      </c>
      <c r="E151" s="240">
        <v>37.6</v>
      </c>
      <c r="F151" s="43">
        <v>40</v>
      </c>
      <c r="G151" s="22">
        <v>50</v>
      </c>
      <c r="H151" s="22">
        <v>50</v>
      </c>
      <c r="I151" s="26">
        <v>8</v>
      </c>
      <c r="J151" s="26">
        <v>20</v>
      </c>
      <c r="K151" s="261">
        <v>43.315199999999997</v>
      </c>
      <c r="L151" s="261">
        <v>46.08</v>
      </c>
      <c r="M151" s="261">
        <v>519.78239999999994</v>
      </c>
      <c r="N151" s="261">
        <v>552.96</v>
      </c>
      <c r="O151" s="17" t="s">
        <v>240</v>
      </c>
      <c r="P151" s="17" t="s">
        <v>241</v>
      </c>
      <c r="Q151" s="15" t="s">
        <v>532</v>
      </c>
      <c r="R151" s="3"/>
      <c r="S151" s="3"/>
      <c r="T151" s="7" t="s">
        <v>541</v>
      </c>
      <c r="U151" s="7"/>
      <c r="V151" s="261" t="s">
        <v>542</v>
      </c>
      <c r="W151" s="261" t="s">
        <v>542</v>
      </c>
      <c r="X151" s="34"/>
      <c r="Y151" s="34"/>
      <c r="Z151" s="96" t="s">
        <v>574</v>
      </c>
      <c r="AA151" s="88"/>
      <c r="AB151" s="88"/>
      <c r="AC151" s="89"/>
      <c r="AD151" s="85" t="s">
        <v>574</v>
      </c>
      <c r="AE151" s="104"/>
      <c r="AF151" s="296">
        <v>0</v>
      </c>
      <c r="AG151" s="297">
        <v>0</v>
      </c>
      <c r="AH151" s="431" t="s">
        <v>680</v>
      </c>
      <c r="AI151" s="152"/>
      <c r="AJ151" s="152"/>
      <c r="AK151" s="152"/>
      <c r="AL151" s="152"/>
      <c r="AM151" s="152"/>
      <c r="AN151" s="152"/>
      <c r="AO151" s="152"/>
      <c r="AP151" s="152"/>
      <c r="AQ151" s="152"/>
      <c r="AR151" s="152"/>
      <c r="AS151" s="152"/>
      <c r="AT151" s="152"/>
      <c r="AU151" s="152"/>
      <c r="AV151" s="152"/>
      <c r="AW151" s="152"/>
      <c r="AX151" s="152"/>
      <c r="AY151" s="152"/>
      <c r="AZ151" s="152"/>
      <c r="BA151" s="152"/>
      <c r="BB151" s="152"/>
      <c r="BC151" s="152"/>
      <c r="BD151" s="152"/>
      <c r="BE151" s="152"/>
      <c r="BF151" s="152"/>
      <c r="BG151" s="152"/>
      <c r="BH151" s="152"/>
      <c r="BI151" s="152"/>
      <c r="BJ151" s="152"/>
      <c r="BK151" s="152"/>
      <c r="BL151" s="152"/>
      <c r="BM151" s="152"/>
      <c r="BN151" s="152"/>
      <c r="BO151" s="152"/>
      <c r="BP151" s="152"/>
      <c r="BQ151" s="152"/>
      <c r="BR151" s="152"/>
      <c r="BS151" s="152"/>
      <c r="BT151" s="152"/>
      <c r="BU151" s="152"/>
      <c r="BV151" s="152"/>
      <c r="BW151" s="152"/>
      <c r="BX151" s="152"/>
      <c r="BY151" s="152"/>
      <c r="BZ151" s="152"/>
      <c r="CA151" s="152"/>
      <c r="CB151" s="152"/>
      <c r="CC151" s="152"/>
      <c r="CD151" s="152"/>
      <c r="CE151" s="152"/>
      <c r="CF151" s="152"/>
      <c r="CG151" s="152"/>
      <c r="CH151" s="152"/>
      <c r="CI151" s="152"/>
      <c r="CJ151" s="152"/>
      <c r="CK151" s="152"/>
      <c r="CL151" s="152"/>
      <c r="CM151" s="152"/>
      <c r="CN151" s="152"/>
      <c r="CO151" s="152"/>
      <c r="CP151" s="152"/>
      <c r="CQ151" s="152"/>
      <c r="CR151" s="152"/>
      <c r="CS151" s="152"/>
      <c r="CT151" s="152"/>
      <c r="CU151" s="152"/>
      <c r="CV151" s="152"/>
      <c r="CW151" s="152"/>
      <c r="CX151" s="152"/>
      <c r="CY151" s="152"/>
      <c r="CZ151" s="152"/>
      <c r="DA151" s="152"/>
      <c r="DB151" s="152"/>
      <c r="DC151" s="152"/>
    </row>
    <row r="152" spans="1:107" ht="25.5" customHeight="1">
      <c r="A152" s="3" t="s">
        <v>79</v>
      </c>
      <c r="B152" s="15" t="s">
        <v>476</v>
      </c>
      <c r="C152" s="11" t="s">
        <v>477</v>
      </c>
      <c r="D152" s="22"/>
      <c r="E152" s="241"/>
      <c r="F152" s="42"/>
      <c r="G152" s="22">
        <v>50</v>
      </c>
      <c r="H152" s="22">
        <v>50</v>
      </c>
      <c r="I152" s="22"/>
      <c r="J152" s="22"/>
      <c r="K152" s="262"/>
      <c r="L152" s="262"/>
      <c r="M152" s="262"/>
      <c r="N152" s="262"/>
      <c r="O152" s="3"/>
      <c r="P152" s="15" t="s">
        <v>478</v>
      </c>
      <c r="Q152" s="3" t="s">
        <v>479</v>
      </c>
      <c r="R152" s="3">
        <v>811</v>
      </c>
      <c r="S152" s="3" t="s">
        <v>479</v>
      </c>
      <c r="T152" s="7" t="s">
        <v>541</v>
      </c>
      <c r="U152" s="7"/>
      <c r="V152" s="261" t="s">
        <v>542</v>
      </c>
      <c r="W152" s="261" t="s">
        <v>542</v>
      </c>
      <c r="X152" s="68"/>
      <c r="Y152" s="68"/>
      <c r="Z152" s="111" t="s">
        <v>574</v>
      </c>
      <c r="AA152" s="4"/>
      <c r="AB152" s="4"/>
      <c r="AC152" s="92"/>
      <c r="AD152" s="84"/>
      <c r="AE152" s="106"/>
      <c r="AF152" s="296">
        <v>0</v>
      </c>
      <c r="AG152" s="297">
        <v>0</v>
      </c>
      <c r="AH152" s="431" t="s">
        <v>680</v>
      </c>
      <c r="AI152" s="152"/>
      <c r="AJ152" s="152"/>
      <c r="AK152" s="152"/>
      <c r="AL152" s="152"/>
      <c r="AM152" s="152"/>
      <c r="AN152" s="152"/>
      <c r="AO152" s="152"/>
      <c r="AP152" s="152"/>
      <c r="AQ152" s="152"/>
      <c r="AR152" s="152"/>
      <c r="AS152" s="152"/>
      <c r="AT152" s="152"/>
      <c r="AU152" s="152"/>
      <c r="AV152" s="152"/>
      <c r="AW152" s="152"/>
      <c r="AX152" s="152"/>
      <c r="AY152" s="152"/>
      <c r="AZ152" s="152"/>
      <c r="BA152" s="152"/>
      <c r="BB152" s="152"/>
      <c r="BC152" s="152"/>
      <c r="BD152" s="152"/>
      <c r="BE152" s="152"/>
      <c r="BF152" s="152"/>
      <c r="BG152" s="152"/>
      <c r="BH152" s="152"/>
      <c r="BI152" s="152"/>
      <c r="BJ152" s="152"/>
      <c r="BK152" s="152"/>
      <c r="BL152" s="152"/>
      <c r="BM152" s="152"/>
      <c r="BN152" s="152"/>
      <c r="BO152" s="152"/>
      <c r="BP152" s="152"/>
      <c r="BQ152" s="152"/>
      <c r="BR152" s="152"/>
      <c r="BS152" s="152"/>
      <c r="BT152" s="152"/>
      <c r="BU152" s="152"/>
      <c r="BV152" s="152"/>
      <c r="BW152" s="152"/>
      <c r="BX152" s="152"/>
      <c r="BY152" s="152"/>
      <c r="BZ152" s="152"/>
      <c r="CA152" s="152"/>
      <c r="CB152" s="152"/>
      <c r="CC152" s="152"/>
      <c r="CD152" s="152"/>
      <c r="CE152" s="152"/>
      <c r="CF152" s="152"/>
      <c r="CG152" s="152"/>
      <c r="CH152" s="152"/>
      <c r="CI152" s="152"/>
      <c r="CJ152" s="152"/>
      <c r="CK152" s="152"/>
      <c r="CL152" s="152"/>
      <c r="CM152" s="152"/>
      <c r="CN152" s="152"/>
      <c r="CO152" s="152"/>
      <c r="CP152" s="152"/>
      <c r="CQ152" s="152"/>
      <c r="CR152" s="152"/>
      <c r="CS152" s="152"/>
      <c r="CT152" s="152"/>
      <c r="CU152" s="152"/>
      <c r="CV152" s="152"/>
      <c r="CW152" s="152"/>
      <c r="CX152" s="152"/>
      <c r="CY152" s="152"/>
      <c r="CZ152" s="152"/>
      <c r="DA152" s="152"/>
      <c r="DB152" s="152"/>
      <c r="DC152" s="152"/>
    </row>
    <row r="153" spans="1:107" ht="35.25" customHeight="1">
      <c r="A153" s="3" t="s">
        <v>503</v>
      </c>
      <c r="B153" s="15" t="s">
        <v>504</v>
      </c>
      <c r="C153" s="10" t="s">
        <v>375</v>
      </c>
      <c r="D153" s="22">
        <v>2</v>
      </c>
      <c r="E153" s="241">
        <v>346.9</v>
      </c>
      <c r="F153" s="42">
        <v>263.3</v>
      </c>
      <c r="G153" s="22">
        <v>250</v>
      </c>
      <c r="H153" s="22">
        <v>150</v>
      </c>
      <c r="I153" s="22">
        <v>6</v>
      </c>
      <c r="J153" s="22">
        <v>28</v>
      </c>
      <c r="K153" s="262">
        <v>419.61023999999998</v>
      </c>
      <c r="L153" s="262">
        <v>318.48768000000001</v>
      </c>
      <c r="M153" s="262">
        <v>5035.3228799999997</v>
      </c>
      <c r="N153" s="262">
        <v>3821.8521599999999</v>
      </c>
      <c r="O153" s="3" t="s">
        <v>505</v>
      </c>
      <c r="P153" s="3" t="s">
        <v>505</v>
      </c>
      <c r="Q153" s="3" t="s">
        <v>506</v>
      </c>
      <c r="R153" s="3">
        <v>1040</v>
      </c>
      <c r="S153" s="3" t="s">
        <v>507</v>
      </c>
      <c r="T153" s="7" t="s">
        <v>541</v>
      </c>
      <c r="U153" s="7"/>
      <c r="V153" s="261" t="s">
        <v>542</v>
      </c>
      <c r="W153" s="261" t="s">
        <v>542</v>
      </c>
      <c r="X153" s="34"/>
      <c r="Y153" s="34"/>
      <c r="Z153" s="96" t="s">
        <v>574</v>
      </c>
      <c r="AA153" s="88"/>
      <c r="AB153" s="88"/>
      <c r="AC153" s="89"/>
      <c r="AD153" s="85" t="s">
        <v>574</v>
      </c>
      <c r="AE153" s="104"/>
      <c r="AF153" s="296">
        <v>0</v>
      </c>
      <c r="AG153" s="297">
        <v>0</v>
      </c>
      <c r="AH153" s="431" t="s">
        <v>680</v>
      </c>
      <c r="AI153" s="152"/>
      <c r="AJ153" s="152"/>
      <c r="AK153" s="152"/>
      <c r="AL153" s="152"/>
      <c r="AM153" s="152"/>
      <c r="AN153" s="152"/>
      <c r="AO153" s="152"/>
      <c r="AP153" s="152"/>
      <c r="AQ153" s="152"/>
      <c r="AR153" s="152"/>
      <c r="AS153" s="152"/>
      <c r="AT153" s="152"/>
      <c r="AU153" s="152"/>
      <c r="AV153" s="152"/>
      <c r="AW153" s="152"/>
      <c r="AX153" s="152"/>
      <c r="AY153" s="152"/>
      <c r="AZ153" s="152"/>
      <c r="BA153" s="152"/>
      <c r="BB153" s="152"/>
      <c r="BC153" s="152"/>
      <c r="BD153" s="152"/>
      <c r="BE153" s="152"/>
      <c r="BF153" s="152"/>
      <c r="BG153" s="152"/>
      <c r="BH153" s="152"/>
      <c r="BI153" s="152"/>
      <c r="BJ153" s="152"/>
      <c r="BK153" s="152"/>
      <c r="BL153" s="152"/>
      <c r="BM153" s="152"/>
      <c r="BN153" s="152"/>
      <c r="BO153" s="152"/>
      <c r="BP153" s="152"/>
      <c r="BQ153" s="152"/>
      <c r="BR153" s="152"/>
      <c r="BS153" s="152"/>
      <c r="BT153" s="152"/>
      <c r="BU153" s="152"/>
      <c r="BV153" s="152"/>
      <c r="BW153" s="152"/>
      <c r="BX153" s="152"/>
      <c r="BY153" s="152"/>
      <c r="BZ153" s="152"/>
      <c r="CA153" s="152"/>
      <c r="CB153" s="152"/>
      <c r="CC153" s="152"/>
      <c r="CD153" s="152"/>
      <c r="CE153" s="152"/>
      <c r="CF153" s="152"/>
      <c r="CG153" s="152"/>
      <c r="CH153" s="152"/>
      <c r="CI153" s="152"/>
      <c r="CJ153" s="152"/>
      <c r="CK153" s="152"/>
      <c r="CL153" s="152"/>
      <c r="CM153" s="152"/>
      <c r="CN153" s="152"/>
      <c r="CO153" s="152"/>
      <c r="CP153" s="152"/>
      <c r="CQ153" s="152"/>
      <c r="CR153" s="152"/>
      <c r="CS153" s="152"/>
      <c r="CT153" s="152"/>
      <c r="CU153" s="152"/>
      <c r="CV153" s="152"/>
      <c r="CW153" s="152"/>
      <c r="CX153" s="152"/>
      <c r="CY153" s="152"/>
      <c r="CZ153" s="152"/>
      <c r="DA153" s="152"/>
      <c r="DB153" s="152"/>
      <c r="DC153" s="152"/>
    </row>
    <row r="154" spans="1:107" ht="25.5" customHeight="1">
      <c r="A154" s="17" t="s">
        <v>463</v>
      </c>
      <c r="B154" s="69" t="s">
        <v>464</v>
      </c>
      <c r="C154" s="12" t="s">
        <v>239</v>
      </c>
      <c r="D154" s="26">
        <v>2</v>
      </c>
      <c r="E154" s="240">
        <v>23.21</v>
      </c>
      <c r="F154" s="43">
        <v>18.7</v>
      </c>
      <c r="G154" s="26">
        <v>50</v>
      </c>
      <c r="H154" s="26">
        <v>50</v>
      </c>
      <c r="I154" s="29">
        <v>24</v>
      </c>
      <c r="J154" s="29">
        <v>30</v>
      </c>
      <c r="K154" s="271">
        <v>120.32064</v>
      </c>
      <c r="L154" s="271">
        <v>121.176</v>
      </c>
      <c r="M154" s="257">
        <v>1443.8476799999999</v>
      </c>
      <c r="N154" s="257">
        <v>1454.1120000000001</v>
      </c>
      <c r="O154" s="17" t="s">
        <v>465</v>
      </c>
      <c r="P154" s="15" t="s">
        <v>466</v>
      </c>
      <c r="Q154" s="3" t="s">
        <v>242</v>
      </c>
      <c r="R154" s="3"/>
      <c r="S154" s="3"/>
      <c r="T154" s="7" t="s">
        <v>541</v>
      </c>
      <c r="U154" s="7"/>
      <c r="V154" s="261" t="s">
        <v>542</v>
      </c>
      <c r="W154" s="261" t="s">
        <v>542</v>
      </c>
      <c r="X154" s="68"/>
      <c r="Y154" s="68"/>
      <c r="Z154" s="111" t="s">
        <v>574</v>
      </c>
      <c r="AA154" s="4"/>
      <c r="AB154" s="4"/>
      <c r="AC154" s="92"/>
      <c r="AD154" s="84"/>
      <c r="AE154" s="106"/>
      <c r="AF154" s="296">
        <v>0</v>
      </c>
      <c r="AG154" s="297">
        <v>0</v>
      </c>
      <c r="AH154" s="431" t="s">
        <v>680</v>
      </c>
      <c r="AI154" s="152"/>
      <c r="AJ154" s="152"/>
      <c r="AK154" s="152"/>
      <c r="AL154" s="152"/>
      <c r="AM154" s="152"/>
      <c r="AN154" s="152"/>
      <c r="AO154" s="152"/>
      <c r="AP154" s="152"/>
      <c r="AQ154" s="152"/>
      <c r="AR154" s="152"/>
      <c r="AS154" s="152"/>
      <c r="AT154" s="152"/>
      <c r="AU154" s="152"/>
      <c r="AV154" s="152"/>
      <c r="AW154" s="152"/>
      <c r="AX154" s="152"/>
      <c r="AY154" s="152"/>
      <c r="AZ154" s="152"/>
      <c r="BA154" s="152"/>
      <c r="BB154" s="152"/>
      <c r="BC154" s="152"/>
      <c r="BD154" s="152"/>
      <c r="BE154" s="152"/>
      <c r="BF154" s="152"/>
      <c r="BG154" s="152"/>
      <c r="BH154" s="152"/>
      <c r="BI154" s="152"/>
      <c r="BJ154" s="152"/>
      <c r="BK154" s="152"/>
      <c r="BL154" s="152"/>
      <c r="BM154" s="152"/>
      <c r="BN154" s="152"/>
      <c r="BO154" s="152"/>
      <c r="BP154" s="152"/>
      <c r="BQ154" s="152"/>
      <c r="BR154" s="152"/>
      <c r="BS154" s="152"/>
      <c r="BT154" s="152"/>
      <c r="BU154" s="152"/>
      <c r="BV154" s="152"/>
      <c r="BW154" s="152"/>
      <c r="BX154" s="152"/>
      <c r="BY154" s="152"/>
      <c r="BZ154" s="152"/>
      <c r="CA154" s="152"/>
      <c r="CB154" s="152"/>
      <c r="CC154" s="152"/>
      <c r="CD154" s="152"/>
      <c r="CE154" s="152"/>
      <c r="CF154" s="152"/>
      <c r="CG154" s="152"/>
      <c r="CH154" s="152"/>
      <c r="CI154" s="152"/>
      <c r="CJ154" s="152"/>
      <c r="CK154" s="152"/>
      <c r="CL154" s="152"/>
      <c r="CM154" s="152"/>
      <c r="CN154" s="152"/>
      <c r="CO154" s="152"/>
      <c r="CP154" s="152"/>
      <c r="CQ154" s="152"/>
      <c r="CR154" s="152"/>
      <c r="CS154" s="152"/>
      <c r="CT154" s="152"/>
      <c r="CU154" s="152"/>
      <c r="CV154" s="152"/>
      <c r="CW154" s="152"/>
      <c r="CX154" s="152"/>
      <c r="CY154" s="152"/>
      <c r="CZ154" s="152"/>
      <c r="DA154" s="152"/>
      <c r="DB154" s="152"/>
      <c r="DC154" s="152"/>
    </row>
    <row r="155" spans="1:107" ht="25.5" customHeight="1">
      <c r="A155" s="3" t="s">
        <v>469</v>
      </c>
      <c r="B155" s="15" t="s">
        <v>470</v>
      </c>
      <c r="C155" s="70" t="s">
        <v>76</v>
      </c>
      <c r="D155" s="22"/>
      <c r="E155" s="241"/>
      <c r="F155" s="42"/>
      <c r="G155" s="22">
        <v>50</v>
      </c>
      <c r="H155" s="22">
        <v>50</v>
      </c>
      <c r="I155" s="4"/>
      <c r="J155" s="4"/>
      <c r="K155" s="262"/>
      <c r="L155" s="262"/>
      <c r="M155" s="262"/>
      <c r="N155" s="262"/>
      <c r="O155" s="3"/>
      <c r="P155" s="15"/>
      <c r="Q155" s="3"/>
      <c r="R155" s="3"/>
      <c r="S155" s="3"/>
      <c r="T155" s="7" t="s">
        <v>541</v>
      </c>
      <c r="U155" s="7"/>
      <c r="V155" s="261" t="s">
        <v>542</v>
      </c>
      <c r="W155" s="261" t="s">
        <v>542</v>
      </c>
      <c r="X155" s="68"/>
      <c r="Y155" s="68"/>
      <c r="Z155" s="4"/>
      <c r="AA155" s="4"/>
      <c r="AB155" s="118" t="s">
        <v>574</v>
      </c>
      <c r="AC155" s="106"/>
      <c r="AD155" s="83"/>
      <c r="AE155" s="105" t="s">
        <v>574</v>
      </c>
      <c r="AF155" s="296">
        <v>0</v>
      </c>
      <c r="AG155" s="297">
        <v>0</v>
      </c>
      <c r="AH155" s="431" t="s">
        <v>680</v>
      </c>
      <c r="AI155" s="153"/>
      <c r="AJ155" s="153"/>
      <c r="AK155" s="153"/>
      <c r="AL155" s="153"/>
      <c r="AM155" s="153"/>
      <c r="AN155" s="153"/>
      <c r="AO155" s="153"/>
      <c r="AP155" s="153"/>
      <c r="AQ155" s="153"/>
      <c r="AR155" s="153"/>
      <c r="AS155" s="153"/>
      <c r="AT155" s="153"/>
      <c r="AU155" s="153"/>
      <c r="AV155" s="153"/>
      <c r="AW155" s="153"/>
      <c r="AX155" s="153"/>
      <c r="AY155" s="153"/>
      <c r="AZ155" s="153"/>
      <c r="BA155" s="153"/>
      <c r="BB155" s="153"/>
      <c r="BC155" s="153"/>
      <c r="BD155" s="153"/>
      <c r="BE155" s="153"/>
      <c r="BF155" s="153"/>
      <c r="BG155" s="153"/>
      <c r="BH155" s="153"/>
      <c r="BI155" s="153"/>
      <c r="BJ155" s="153"/>
      <c r="BK155" s="153"/>
      <c r="BL155" s="153"/>
      <c r="BM155" s="153"/>
      <c r="BN155" s="153"/>
      <c r="BO155" s="153"/>
      <c r="BP155" s="153"/>
      <c r="BQ155" s="153"/>
      <c r="BR155" s="153"/>
      <c r="BS155" s="153"/>
      <c r="BT155" s="153"/>
      <c r="BU155" s="153"/>
      <c r="BV155" s="153"/>
      <c r="BW155" s="153"/>
      <c r="BX155" s="153"/>
      <c r="BY155" s="153"/>
      <c r="BZ155" s="153"/>
      <c r="CA155" s="153"/>
      <c r="CB155" s="153"/>
      <c r="CC155" s="153"/>
      <c r="CD155" s="153"/>
      <c r="CE155" s="153"/>
      <c r="CF155" s="153"/>
      <c r="CG155" s="153"/>
      <c r="CH155" s="153"/>
      <c r="CI155" s="153"/>
      <c r="CJ155" s="153"/>
      <c r="CK155" s="153"/>
      <c r="CL155" s="153"/>
      <c r="CM155" s="153"/>
      <c r="CN155" s="153"/>
      <c r="CO155" s="153"/>
      <c r="CP155" s="153"/>
      <c r="CQ155" s="153"/>
      <c r="CR155" s="153"/>
      <c r="CS155" s="153"/>
      <c r="CT155" s="153"/>
      <c r="CU155" s="153"/>
      <c r="CV155" s="153"/>
      <c r="CW155" s="153"/>
      <c r="CX155" s="153"/>
      <c r="CY155" s="153"/>
      <c r="CZ155" s="153"/>
      <c r="DA155" s="153"/>
      <c r="DB155" s="153"/>
      <c r="DC155" s="153"/>
    </row>
    <row r="156" spans="1:107" ht="74.25" customHeight="1">
      <c r="A156" s="222" t="s">
        <v>469</v>
      </c>
      <c r="B156" s="225" t="s">
        <v>490</v>
      </c>
      <c r="C156" s="70" t="s">
        <v>57</v>
      </c>
      <c r="D156" s="7"/>
      <c r="E156" s="240"/>
      <c r="F156" s="39"/>
      <c r="G156" s="26">
        <v>70</v>
      </c>
      <c r="H156" s="26">
        <v>70</v>
      </c>
      <c r="I156" s="26"/>
      <c r="J156" s="26"/>
      <c r="K156" s="271"/>
      <c r="L156" s="271"/>
      <c r="M156" s="261"/>
      <c r="N156" s="261"/>
      <c r="O156" s="15" t="s">
        <v>491</v>
      </c>
      <c r="P156" s="15"/>
      <c r="Q156" s="15" t="s">
        <v>492</v>
      </c>
      <c r="R156" s="17"/>
      <c r="S156" s="17"/>
      <c r="T156" s="7" t="s">
        <v>541</v>
      </c>
      <c r="U156" s="7"/>
      <c r="V156" s="261" t="s">
        <v>542</v>
      </c>
      <c r="W156" s="261" t="s">
        <v>542</v>
      </c>
      <c r="X156" s="34"/>
      <c r="Y156" s="34"/>
      <c r="Z156" s="88"/>
      <c r="AA156" s="88"/>
      <c r="AB156" s="88"/>
      <c r="AC156" s="90" t="s">
        <v>574</v>
      </c>
      <c r="AD156" s="83"/>
      <c r="AE156" s="103" t="s">
        <v>574</v>
      </c>
      <c r="AF156" s="298">
        <f>' CARGAS de LEY PERMISIBLE ESP´S'!O32*0.8</f>
        <v>51674.95635120001</v>
      </c>
      <c r="AG156" s="309">
        <f>' CARGAS de LEY PERMISIBLE ESP´S'!P32*0.8</f>
        <v>40191.632717600005</v>
      </c>
      <c r="AH156" s="447" t="s">
        <v>798</v>
      </c>
      <c r="AI156" s="153"/>
      <c r="AJ156" s="153"/>
      <c r="AK156" s="153"/>
      <c r="AL156" s="153"/>
      <c r="AM156" s="153"/>
      <c r="AN156" s="153"/>
      <c r="AO156" s="153"/>
      <c r="AP156" s="153"/>
      <c r="AQ156" s="153"/>
      <c r="AR156" s="153"/>
      <c r="AS156" s="153"/>
      <c r="AT156" s="153"/>
      <c r="AU156" s="153"/>
      <c r="AV156" s="153"/>
      <c r="AW156" s="153"/>
      <c r="AX156" s="153"/>
      <c r="AY156" s="153"/>
      <c r="AZ156" s="153"/>
      <c r="BA156" s="153"/>
      <c r="BB156" s="153"/>
      <c r="BC156" s="153"/>
      <c r="BD156" s="153"/>
      <c r="BE156" s="153"/>
      <c r="BF156" s="153"/>
      <c r="BG156" s="153"/>
      <c r="BH156" s="153"/>
      <c r="BI156" s="153"/>
      <c r="BJ156" s="153"/>
      <c r="BK156" s="153"/>
      <c r="BL156" s="153"/>
      <c r="BM156" s="153"/>
      <c r="BN156" s="153"/>
      <c r="BO156" s="153"/>
      <c r="BP156" s="153"/>
      <c r="BQ156" s="153"/>
      <c r="BR156" s="153"/>
      <c r="BS156" s="153"/>
      <c r="BT156" s="153"/>
      <c r="BU156" s="153"/>
      <c r="BV156" s="153"/>
      <c r="BW156" s="153"/>
      <c r="BX156" s="153"/>
      <c r="BY156" s="153"/>
      <c r="BZ156" s="153"/>
      <c r="CA156" s="153"/>
      <c r="CB156" s="153"/>
      <c r="CC156" s="153"/>
      <c r="CD156" s="153"/>
      <c r="CE156" s="153"/>
      <c r="CF156" s="153"/>
      <c r="CG156" s="153"/>
      <c r="CH156" s="153"/>
      <c r="CI156" s="153"/>
      <c r="CJ156" s="153"/>
      <c r="CK156" s="153"/>
      <c r="CL156" s="153"/>
      <c r="CM156" s="153"/>
      <c r="CN156" s="153"/>
      <c r="CO156" s="153"/>
      <c r="CP156" s="153"/>
      <c r="CQ156" s="153"/>
      <c r="CR156" s="153"/>
      <c r="CS156" s="153"/>
      <c r="CT156" s="153"/>
      <c r="CU156" s="153"/>
      <c r="CV156" s="153"/>
      <c r="CW156" s="153"/>
      <c r="CX156" s="153"/>
      <c r="CY156" s="153"/>
      <c r="CZ156" s="153"/>
      <c r="DA156" s="153"/>
      <c r="DB156" s="153"/>
      <c r="DC156" s="153"/>
    </row>
    <row r="157" spans="1:107" ht="39" customHeight="1">
      <c r="A157" s="3" t="s">
        <v>447</v>
      </c>
      <c r="B157" s="69" t="s">
        <v>448</v>
      </c>
      <c r="C157" s="70" t="s">
        <v>76</v>
      </c>
      <c r="D157" s="4"/>
      <c r="E157" s="241"/>
      <c r="F157" s="41"/>
      <c r="G157" s="22">
        <v>50</v>
      </c>
      <c r="H157" s="22">
        <v>50</v>
      </c>
      <c r="I157" s="4"/>
      <c r="J157" s="4"/>
      <c r="K157" s="271"/>
      <c r="L157" s="271"/>
      <c r="M157" s="262" t="s">
        <v>449</v>
      </c>
      <c r="N157" s="262"/>
      <c r="O157" s="69"/>
      <c r="P157" s="24"/>
      <c r="Q157" s="3"/>
      <c r="R157" s="3"/>
      <c r="S157" s="3"/>
      <c r="T157" s="7" t="s">
        <v>541</v>
      </c>
      <c r="U157" s="7"/>
      <c r="V157" s="261" t="s">
        <v>542</v>
      </c>
      <c r="W157" s="261" t="s">
        <v>542</v>
      </c>
      <c r="X157" s="68"/>
      <c r="Y157" s="68"/>
      <c r="Z157" s="4"/>
      <c r="AA157" s="4"/>
      <c r="AB157" s="118" t="s">
        <v>574</v>
      </c>
      <c r="AC157" s="92"/>
      <c r="AD157" s="83"/>
      <c r="AE157" s="105" t="s">
        <v>574</v>
      </c>
      <c r="AF157" s="296">
        <v>0</v>
      </c>
      <c r="AG157" s="297">
        <v>0</v>
      </c>
      <c r="AH157" s="431" t="s">
        <v>680</v>
      </c>
      <c r="AI157" s="153"/>
      <c r="AJ157" s="153"/>
      <c r="AK157" s="153"/>
      <c r="AL157" s="153"/>
      <c r="AM157" s="153"/>
      <c r="AN157" s="153"/>
      <c r="AO157" s="153"/>
      <c r="AP157" s="153"/>
      <c r="AQ157" s="153"/>
      <c r="AR157" s="153"/>
      <c r="AS157" s="153"/>
      <c r="AT157" s="153"/>
      <c r="AU157" s="153"/>
      <c r="AV157" s="153"/>
      <c r="AW157" s="153"/>
      <c r="AX157" s="153"/>
      <c r="AY157" s="153"/>
      <c r="AZ157" s="153"/>
      <c r="BA157" s="153"/>
      <c r="BB157" s="153"/>
      <c r="BC157" s="153"/>
      <c r="BD157" s="153"/>
      <c r="BE157" s="153"/>
      <c r="BF157" s="153"/>
      <c r="BG157" s="153"/>
      <c r="BH157" s="153"/>
      <c r="BI157" s="153"/>
      <c r="BJ157" s="153"/>
      <c r="BK157" s="153"/>
      <c r="BL157" s="153"/>
      <c r="BM157" s="153"/>
      <c r="BN157" s="153"/>
      <c r="BO157" s="153"/>
      <c r="BP157" s="153"/>
      <c r="BQ157" s="153"/>
      <c r="BR157" s="153"/>
      <c r="BS157" s="153"/>
      <c r="BT157" s="153"/>
      <c r="BU157" s="153"/>
      <c r="BV157" s="153"/>
      <c r="BW157" s="153"/>
      <c r="BX157" s="153"/>
      <c r="BY157" s="153"/>
      <c r="BZ157" s="153"/>
      <c r="CA157" s="153"/>
      <c r="CB157" s="153"/>
      <c r="CC157" s="153"/>
      <c r="CD157" s="153"/>
      <c r="CE157" s="153"/>
      <c r="CF157" s="153"/>
      <c r="CG157" s="153"/>
      <c r="CH157" s="153"/>
      <c r="CI157" s="153"/>
      <c r="CJ157" s="153"/>
      <c r="CK157" s="153"/>
      <c r="CL157" s="153"/>
      <c r="CM157" s="153"/>
      <c r="CN157" s="153"/>
      <c r="CO157" s="153"/>
      <c r="CP157" s="153"/>
      <c r="CQ157" s="153"/>
      <c r="CR157" s="153"/>
      <c r="CS157" s="153"/>
      <c r="CT157" s="153"/>
      <c r="CU157" s="153"/>
      <c r="CV157" s="153"/>
      <c r="CW157" s="153"/>
      <c r="CX157" s="153"/>
      <c r="CY157" s="153"/>
      <c r="CZ157" s="153"/>
      <c r="DA157" s="153"/>
      <c r="DB157" s="153"/>
      <c r="DC157" s="153"/>
    </row>
    <row r="158" spans="1:107" ht="75.75" customHeight="1">
      <c r="A158" s="222" t="s">
        <v>456</v>
      </c>
      <c r="B158" s="225" t="s">
        <v>545</v>
      </c>
      <c r="C158" s="70" t="s">
        <v>57</v>
      </c>
      <c r="D158" s="4"/>
      <c r="E158" s="241"/>
      <c r="F158" s="41"/>
      <c r="G158" s="26">
        <v>70</v>
      </c>
      <c r="H158" s="26">
        <v>70</v>
      </c>
      <c r="I158" s="26"/>
      <c r="J158" s="26"/>
      <c r="K158" s="271">
        <v>0</v>
      </c>
      <c r="L158" s="271">
        <v>0</v>
      </c>
      <c r="M158" s="257">
        <v>0</v>
      </c>
      <c r="N158" s="257">
        <v>0</v>
      </c>
      <c r="O158" s="15" t="s">
        <v>488</v>
      </c>
      <c r="P158" s="15"/>
      <c r="Q158" s="24" t="s">
        <v>489</v>
      </c>
      <c r="R158" s="3"/>
      <c r="S158" s="3"/>
      <c r="T158" s="35" t="s">
        <v>543</v>
      </c>
      <c r="U158" s="7"/>
      <c r="V158" s="261">
        <v>3324</v>
      </c>
      <c r="W158" s="261">
        <v>3944</v>
      </c>
      <c r="X158" s="1122" t="s">
        <v>556</v>
      </c>
      <c r="Y158" s="1123"/>
      <c r="Z158" s="139"/>
      <c r="AA158" s="88"/>
      <c r="AB158" s="91" t="s">
        <v>574</v>
      </c>
      <c r="AC158" s="89"/>
      <c r="AD158" s="83"/>
      <c r="AE158" s="103" t="s">
        <v>574</v>
      </c>
      <c r="AF158" s="109">
        <f>V158</f>
        <v>3324</v>
      </c>
      <c r="AG158" s="110">
        <f>W158</f>
        <v>3944</v>
      </c>
      <c r="AH158" s="450" t="s">
        <v>810</v>
      </c>
    </row>
    <row r="159" spans="1:107" ht="66.75" customHeight="1">
      <c r="A159" s="222" t="s">
        <v>456</v>
      </c>
      <c r="B159" s="225" t="s">
        <v>546</v>
      </c>
      <c r="C159" s="146" t="s">
        <v>57</v>
      </c>
      <c r="D159" s="7"/>
      <c r="E159" s="240"/>
      <c r="F159" s="39"/>
      <c r="G159" s="26">
        <v>70</v>
      </c>
      <c r="H159" s="26">
        <v>70</v>
      </c>
      <c r="I159" s="26"/>
      <c r="J159" s="26"/>
      <c r="K159" s="261"/>
      <c r="L159" s="261"/>
      <c r="M159" s="261"/>
      <c r="N159" s="261"/>
      <c r="O159" s="15" t="s">
        <v>493</v>
      </c>
      <c r="P159" s="15"/>
      <c r="Q159" s="24" t="s">
        <v>276</v>
      </c>
      <c r="R159" s="17"/>
      <c r="S159" s="17"/>
      <c r="T159" s="35" t="s">
        <v>543</v>
      </c>
      <c r="U159" s="7"/>
      <c r="V159" s="261">
        <v>4352</v>
      </c>
      <c r="W159" s="261">
        <v>3010</v>
      </c>
      <c r="X159" s="1122" t="s">
        <v>556</v>
      </c>
      <c r="Y159" s="1123"/>
      <c r="Z159" s="139"/>
      <c r="AA159" s="88"/>
      <c r="AB159" s="91" t="s">
        <v>574</v>
      </c>
      <c r="AC159" s="89"/>
      <c r="AD159" s="83"/>
      <c r="AE159" s="103" t="s">
        <v>574</v>
      </c>
      <c r="AF159" s="109">
        <f>V158</f>
        <v>3324</v>
      </c>
      <c r="AG159" s="110">
        <f>W159</f>
        <v>3010</v>
      </c>
      <c r="AH159" s="450" t="s">
        <v>809</v>
      </c>
    </row>
    <row r="160" spans="1:107" ht="25.5" customHeight="1">
      <c r="A160" s="3" t="s">
        <v>447</v>
      </c>
      <c r="B160" s="69" t="s">
        <v>458</v>
      </c>
      <c r="C160" s="70" t="s">
        <v>76</v>
      </c>
      <c r="D160" s="4"/>
      <c r="E160" s="241"/>
      <c r="F160" s="41"/>
      <c r="G160" s="22">
        <v>50</v>
      </c>
      <c r="H160" s="22">
        <v>50</v>
      </c>
      <c r="I160" s="4"/>
      <c r="J160" s="4"/>
      <c r="K160" s="262"/>
      <c r="L160" s="262"/>
      <c r="M160" s="262"/>
      <c r="N160" s="262"/>
      <c r="O160" s="3"/>
      <c r="P160" s="15"/>
      <c r="Q160" s="3"/>
      <c r="R160" s="3"/>
      <c r="S160" s="3"/>
      <c r="T160" s="7" t="s">
        <v>541</v>
      </c>
      <c r="U160" s="7"/>
      <c r="V160" s="261" t="s">
        <v>542</v>
      </c>
      <c r="W160" s="261" t="s">
        <v>542</v>
      </c>
      <c r="X160" s="68"/>
      <c r="Y160" s="68"/>
      <c r="Z160" s="4"/>
      <c r="AA160" s="4"/>
      <c r="AB160" s="118" t="s">
        <v>574</v>
      </c>
      <c r="AC160" s="92"/>
      <c r="AD160" s="83"/>
      <c r="AE160" s="105" t="s">
        <v>574</v>
      </c>
      <c r="AF160" s="296">
        <v>0</v>
      </c>
      <c r="AG160" s="297">
        <v>0</v>
      </c>
      <c r="AH160" s="431" t="s">
        <v>680</v>
      </c>
    </row>
    <row r="161" spans="1:34 1100:1106" ht="25.5" customHeight="1">
      <c r="A161" s="3" t="s">
        <v>447</v>
      </c>
      <c r="B161" s="15" t="s">
        <v>467</v>
      </c>
      <c r="C161" s="70" t="s">
        <v>76</v>
      </c>
      <c r="D161" s="22"/>
      <c r="E161" s="241"/>
      <c r="F161" s="42"/>
      <c r="G161" s="22">
        <v>50</v>
      </c>
      <c r="H161" s="22">
        <v>50</v>
      </c>
      <c r="I161" s="4"/>
      <c r="J161" s="4"/>
      <c r="K161" s="262"/>
      <c r="L161" s="262"/>
      <c r="M161" s="262"/>
      <c r="N161" s="262"/>
      <c r="O161" s="3"/>
      <c r="P161" s="15"/>
      <c r="Q161" s="3"/>
      <c r="R161" s="3"/>
      <c r="S161" s="3"/>
      <c r="T161" s="7" t="s">
        <v>541</v>
      </c>
      <c r="U161" s="7"/>
      <c r="V161" s="261" t="s">
        <v>542</v>
      </c>
      <c r="W161" s="261" t="s">
        <v>542</v>
      </c>
      <c r="X161" s="54"/>
      <c r="Y161" s="132"/>
      <c r="Z161" s="140"/>
      <c r="AA161" s="4"/>
      <c r="AB161" s="118" t="s">
        <v>574</v>
      </c>
      <c r="AC161" s="92"/>
      <c r="AD161" s="83"/>
      <c r="AE161" s="105" t="s">
        <v>574</v>
      </c>
      <c r="AF161" s="296">
        <v>0</v>
      </c>
      <c r="AG161" s="297">
        <v>0</v>
      </c>
      <c r="AH161" s="431" t="s">
        <v>680</v>
      </c>
    </row>
    <row r="162" spans="1:34 1100:1106" ht="25.5" customHeight="1">
      <c r="A162" s="3" t="s">
        <v>447</v>
      </c>
      <c r="B162" s="15" t="s">
        <v>468</v>
      </c>
      <c r="C162" s="70" t="s">
        <v>76</v>
      </c>
      <c r="D162" s="22"/>
      <c r="E162" s="241"/>
      <c r="F162" s="42"/>
      <c r="G162" s="22">
        <v>50</v>
      </c>
      <c r="H162" s="22">
        <v>50</v>
      </c>
      <c r="I162" s="4"/>
      <c r="J162" s="4"/>
      <c r="K162" s="262"/>
      <c r="L162" s="262"/>
      <c r="M162" s="262"/>
      <c r="N162" s="262"/>
      <c r="O162" s="3"/>
      <c r="P162" s="15"/>
      <c r="Q162" s="3"/>
      <c r="R162" s="3"/>
      <c r="S162" s="3"/>
      <c r="T162" s="7" t="s">
        <v>541</v>
      </c>
      <c r="U162" s="7"/>
      <c r="V162" s="261" t="s">
        <v>542</v>
      </c>
      <c r="W162" s="261" t="s">
        <v>542</v>
      </c>
      <c r="X162" s="68"/>
      <c r="Y162" s="68"/>
      <c r="Z162" s="4"/>
      <c r="AA162" s="4"/>
      <c r="AB162" s="118" t="s">
        <v>574</v>
      </c>
      <c r="AC162" s="92"/>
      <c r="AD162" s="83"/>
      <c r="AE162" s="105" t="s">
        <v>574</v>
      </c>
      <c r="AF162" s="296">
        <v>0</v>
      </c>
      <c r="AG162" s="297">
        <v>0</v>
      </c>
      <c r="AH162" s="431" t="s">
        <v>680</v>
      </c>
    </row>
    <row r="163" spans="1:34 1100:1106" ht="25.5" customHeight="1">
      <c r="A163" s="3" t="s">
        <v>456</v>
      </c>
      <c r="B163" s="69" t="s">
        <v>457</v>
      </c>
      <c r="C163" s="70" t="s">
        <v>76</v>
      </c>
      <c r="D163" s="4"/>
      <c r="E163" s="241"/>
      <c r="F163" s="41"/>
      <c r="G163" s="22">
        <v>50</v>
      </c>
      <c r="H163" s="22">
        <v>50</v>
      </c>
      <c r="I163" s="7"/>
      <c r="J163" s="7"/>
      <c r="K163" s="271"/>
      <c r="L163" s="271"/>
      <c r="M163" s="262"/>
      <c r="N163" s="262"/>
      <c r="O163" s="69"/>
      <c r="P163" s="3"/>
      <c r="Q163" s="3"/>
      <c r="R163" s="3"/>
      <c r="S163" s="3"/>
      <c r="T163" s="7" t="s">
        <v>541</v>
      </c>
      <c r="U163" s="7"/>
      <c r="V163" s="261" t="s">
        <v>542</v>
      </c>
      <c r="W163" s="261" t="s">
        <v>542</v>
      </c>
      <c r="X163" s="54"/>
      <c r="Y163" s="132"/>
      <c r="Z163" s="140"/>
      <c r="AA163" s="4"/>
      <c r="AB163" s="118" t="s">
        <v>574</v>
      </c>
      <c r="AC163" s="92"/>
      <c r="AD163" s="83"/>
      <c r="AE163" s="105" t="s">
        <v>574</v>
      </c>
      <c r="AF163" s="296">
        <v>0</v>
      </c>
      <c r="AG163" s="297">
        <v>0</v>
      </c>
      <c r="AH163" s="431" t="s">
        <v>680</v>
      </c>
    </row>
    <row r="164" spans="1:34 1100:1106" ht="35.25" customHeight="1">
      <c r="A164" s="3" t="s">
        <v>452</v>
      </c>
      <c r="B164" s="15" t="s">
        <v>453</v>
      </c>
      <c r="C164" s="12" t="s">
        <v>46</v>
      </c>
      <c r="D164" s="4">
        <v>1.37</v>
      </c>
      <c r="E164" s="241">
        <v>13.78</v>
      </c>
      <c r="F164" s="41">
        <v>6.84</v>
      </c>
      <c r="G164" s="22">
        <v>75</v>
      </c>
      <c r="H164" s="22">
        <v>75</v>
      </c>
      <c r="I164" s="29">
        <v>24</v>
      </c>
      <c r="J164" s="29">
        <v>30</v>
      </c>
      <c r="K164" s="271">
        <v>48.933331199999998</v>
      </c>
      <c r="L164" s="271">
        <v>30.361392000000002</v>
      </c>
      <c r="M164" s="257">
        <v>587.19997439999997</v>
      </c>
      <c r="N164" s="257">
        <v>364.33670400000005</v>
      </c>
      <c r="O164" s="3" t="s">
        <v>454</v>
      </c>
      <c r="P164" s="24" t="s">
        <v>455</v>
      </c>
      <c r="Q164" s="3"/>
      <c r="R164" s="3"/>
      <c r="S164" s="3"/>
      <c r="T164" s="7" t="s">
        <v>541</v>
      </c>
      <c r="U164" s="7"/>
      <c r="V164" s="261" t="s">
        <v>542</v>
      </c>
      <c r="W164" s="261" t="s">
        <v>542</v>
      </c>
      <c r="X164" s="68"/>
      <c r="Y164" s="68"/>
      <c r="Z164" s="4"/>
      <c r="AA164" s="4"/>
      <c r="AB164" s="118" t="s">
        <v>574</v>
      </c>
      <c r="AC164" s="92"/>
      <c r="AD164" s="83"/>
      <c r="AE164" s="105" t="s">
        <v>574</v>
      </c>
      <c r="AF164" s="277">
        <f>M164*0.2</f>
        <v>117.43999488</v>
      </c>
      <c r="AG164" s="288">
        <f>N164*0.2</f>
        <v>72.867340800000008</v>
      </c>
      <c r="AH164" s="430" t="s">
        <v>800</v>
      </c>
    </row>
    <row r="165" spans="1:34 1100:1106" ht="34.5" customHeight="1">
      <c r="A165" s="3" t="s">
        <v>512</v>
      </c>
      <c r="B165" s="52" t="s">
        <v>513</v>
      </c>
      <c r="C165" s="11" t="s">
        <v>213</v>
      </c>
      <c r="D165" s="23">
        <v>1.2E-2</v>
      </c>
      <c r="E165" s="247">
        <v>3.9</v>
      </c>
      <c r="F165" s="40">
        <v>45.6</v>
      </c>
      <c r="G165" s="22">
        <v>150</v>
      </c>
      <c r="H165" s="22">
        <v>20</v>
      </c>
      <c r="I165" s="21">
        <v>24</v>
      </c>
      <c r="J165" s="21">
        <v>30</v>
      </c>
      <c r="K165" s="271">
        <v>0.1213056</v>
      </c>
      <c r="L165" s="271">
        <v>1.7729280000000001</v>
      </c>
      <c r="M165" s="257">
        <v>1.4556671999999999</v>
      </c>
      <c r="N165" s="257">
        <v>21.275136</v>
      </c>
      <c r="O165" s="3" t="s">
        <v>514</v>
      </c>
      <c r="P165" s="3"/>
      <c r="Q165" s="3"/>
      <c r="R165" s="3"/>
      <c r="S165" s="3"/>
      <c r="T165" s="7" t="s">
        <v>541</v>
      </c>
      <c r="U165" s="7"/>
      <c r="V165" s="261" t="s">
        <v>542</v>
      </c>
      <c r="W165" s="261" t="s">
        <v>542</v>
      </c>
      <c r="X165" s="34"/>
      <c r="Y165" s="34"/>
      <c r="Z165" s="96" t="s">
        <v>574</v>
      </c>
      <c r="AA165" s="88"/>
      <c r="AB165" s="88"/>
      <c r="AC165" s="89"/>
      <c r="AD165" s="85" t="s">
        <v>574</v>
      </c>
      <c r="AE165" s="104"/>
      <c r="AF165" s="296">
        <v>0</v>
      </c>
      <c r="AG165" s="297">
        <v>0</v>
      </c>
      <c r="AH165" s="431" t="s">
        <v>680</v>
      </c>
    </row>
    <row r="166" spans="1:34 1100:1106" ht="41.25" customHeight="1">
      <c r="A166" s="3" t="s">
        <v>512</v>
      </c>
      <c r="B166" s="52" t="s">
        <v>515</v>
      </c>
      <c r="C166" s="11" t="s">
        <v>213</v>
      </c>
      <c r="D166" s="23">
        <v>1.2E-2</v>
      </c>
      <c r="E166" s="247">
        <v>2</v>
      </c>
      <c r="F166" s="40">
        <v>20</v>
      </c>
      <c r="G166" s="22">
        <v>150</v>
      </c>
      <c r="H166" s="22">
        <v>20</v>
      </c>
      <c r="I166" s="21">
        <v>24</v>
      </c>
      <c r="J166" s="21">
        <v>30</v>
      </c>
      <c r="K166" s="271">
        <v>6.2207999999999999E-2</v>
      </c>
      <c r="L166" s="271">
        <v>0.77759999999999985</v>
      </c>
      <c r="M166" s="257">
        <v>0.74649600000000005</v>
      </c>
      <c r="N166" s="257">
        <v>9.3311999999999991</v>
      </c>
      <c r="O166" s="3" t="s">
        <v>516</v>
      </c>
      <c r="P166" s="3" t="s">
        <v>517</v>
      </c>
      <c r="Q166" s="3"/>
      <c r="R166" s="3"/>
      <c r="S166" s="3"/>
      <c r="T166" s="7" t="s">
        <v>541</v>
      </c>
      <c r="U166" s="7"/>
      <c r="V166" s="261" t="s">
        <v>542</v>
      </c>
      <c r="W166" s="261" t="s">
        <v>542</v>
      </c>
      <c r="X166" s="34"/>
      <c r="Y166" s="34"/>
      <c r="Z166" s="96" t="s">
        <v>574</v>
      </c>
      <c r="AA166" s="88"/>
      <c r="AB166" s="88"/>
      <c r="AC166" s="89"/>
      <c r="AD166" s="85" t="s">
        <v>574</v>
      </c>
      <c r="AE166" s="104"/>
      <c r="AF166" s="296">
        <v>0</v>
      </c>
      <c r="AG166" s="297">
        <v>0</v>
      </c>
      <c r="AH166" s="431" t="s">
        <v>680</v>
      </c>
    </row>
    <row r="167" spans="1:34 1100:1106" ht="53.25" customHeight="1">
      <c r="A167" s="3" t="s">
        <v>512</v>
      </c>
      <c r="B167" s="52" t="s">
        <v>518</v>
      </c>
      <c r="C167" s="11" t="s">
        <v>213</v>
      </c>
      <c r="D167" s="23">
        <v>1.2E-2</v>
      </c>
      <c r="E167" s="247">
        <v>49.53</v>
      </c>
      <c r="F167" s="40">
        <v>89.6</v>
      </c>
      <c r="G167" s="22">
        <v>150</v>
      </c>
      <c r="H167" s="22">
        <v>20</v>
      </c>
      <c r="I167" s="21">
        <v>24</v>
      </c>
      <c r="J167" s="21">
        <v>30</v>
      </c>
      <c r="K167" s="271">
        <v>1.5405811199999999</v>
      </c>
      <c r="L167" s="271">
        <v>3.4836479999999996</v>
      </c>
      <c r="M167" s="257">
        <v>18.48697344</v>
      </c>
      <c r="N167" s="257">
        <v>41.803775999999999</v>
      </c>
      <c r="O167" s="3" t="s">
        <v>519</v>
      </c>
      <c r="P167" s="3" t="s">
        <v>520</v>
      </c>
      <c r="Q167" s="3"/>
      <c r="R167" s="3"/>
      <c r="S167" s="3"/>
      <c r="T167" s="7" t="s">
        <v>541</v>
      </c>
      <c r="U167" s="7"/>
      <c r="V167" s="261" t="s">
        <v>542</v>
      </c>
      <c r="W167" s="261" t="s">
        <v>542</v>
      </c>
      <c r="X167" s="34"/>
      <c r="Y167" s="34"/>
      <c r="Z167" s="96" t="s">
        <v>574</v>
      </c>
      <c r="AA167" s="88"/>
      <c r="AB167" s="88"/>
      <c r="AC167" s="89"/>
      <c r="AD167" s="85" t="s">
        <v>574</v>
      </c>
      <c r="AE167" s="104"/>
      <c r="AF167" s="296">
        <v>0</v>
      </c>
      <c r="AG167" s="297">
        <v>0</v>
      </c>
      <c r="AH167" s="431" t="s">
        <v>680</v>
      </c>
    </row>
    <row r="168" spans="1:34 1100:1106" ht="45.75" customHeight="1">
      <c r="A168" s="3" t="s">
        <v>512</v>
      </c>
      <c r="B168" s="52" t="s">
        <v>521</v>
      </c>
      <c r="C168" s="11" t="s">
        <v>213</v>
      </c>
      <c r="D168" s="23">
        <v>1.2E-2</v>
      </c>
      <c r="E168" s="247"/>
      <c r="F168" s="40"/>
      <c r="G168" s="22">
        <v>150</v>
      </c>
      <c r="H168" s="22">
        <v>20</v>
      </c>
      <c r="I168" s="21">
        <v>24</v>
      </c>
      <c r="J168" s="21">
        <v>30</v>
      </c>
      <c r="K168" s="258"/>
      <c r="L168" s="258"/>
      <c r="M168" s="258"/>
      <c r="N168" s="258"/>
      <c r="O168" s="3" t="s">
        <v>522</v>
      </c>
      <c r="P168" s="3"/>
      <c r="Q168" s="3" t="s">
        <v>523</v>
      </c>
      <c r="R168" s="3"/>
      <c r="S168" s="3"/>
      <c r="T168" s="7" t="s">
        <v>541</v>
      </c>
      <c r="U168" s="7"/>
      <c r="V168" s="261" t="s">
        <v>542</v>
      </c>
      <c r="W168" s="261" t="s">
        <v>542</v>
      </c>
      <c r="X168" s="34"/>
      <c r="Y168" s="34"/>
      <c r="Z168" s="96" t="s">
        <v>574</v>
      </c>
      <c r="AA168" s="88"/>
      <c r="AB168" s="88"/>
      <c r="AC168" s="89"/>
      <c r="AD168" s="85" t="s">
        <v>574</v>
      </c>
      <c r="AE168" s="104"/>
      <c r="AF168" s="296">
        <v>0</v>
      </c>
      <c r="AG168" s="297">
        <v>0</v>
      </c>
      <c r="AH168" s="431" t="s">
        <v>680</v>
      </c>
    </row>
    <row r="169" spans="1:34 1100:1106" ht="44.25" customHeight="1">
      <c r="A169" s="3" t="s">
        <v>512</v>
      </c>
      <c r="B169" s="52" t="s">
        <v>528</v>
      </c>
      <c r="C169" s="11" t="s">
        <v>213</v>
      </c>
      <c r="D169" s="23"/>
      <c r="E169" s="247"/>
      <c r="F169" s="40"/>
      <c r="G169" s="22">
        <v>150</v>
      </c>
      <c r="H169" s="22">
        <v>20</v>
      </c>
      <c r="I169" s="21">
        <v>24</v>
      </c>
      <c r="J169" s="21">
        <v>30</v>
      </c>
      <c r="K169" s="258"/>
      <c r="L169" s="258"/>
      <c r="M169" s="258"/>
      <c r="N169" s="258"/>
      <c r="O169" s="3" t="s">
        <v>529</v>
      </c>
      <c r="P169" s="3"/>
      <c r="Q169" s="3" t="s">
        <v>523</v>
      </c>
      <c r="R169" s="3"/>
      <c r="S169" s="3"/>
      <c r="T169" s="7" t="s">
        <v>541</v>
      </c>
      <c r="U169" s="7"/>
      <c r="V169" s="261" t="s">
        <v>542</v>
      </c>
      <c r="W169" s="261" t="s">
        <v>542</v>
      </c>
      <c r="X169" s="34"/>
      <c r="Y169" s="34"/>
      <c r="Z169" s="96" t="s">
        <v>574</v>
      </c>
      <c r="AA169" s="88"/>
      <c r="AB169" s="88"/>
      <c r="AC169" s="89"/>
      <c r="AD169" s="85" t="s">
        <v>574</v>
      </c>
      <c r="AE169" s="104"/>
      <c r="AF169" s="296">
        <v>0</v>
      </c>
      <c r="AG169" s="297">
        <v>0</v>
      </c>
      <c r="AH169" s="431" t="s">
        <v>680</v>
      </c>
    </row>
    <row r="170" spans="1:34 1100:1106" ht="25.5" customHeight="1">
      <c r="A170" s="3" t="s">
        <v>450</v>
      </c>
      <c r="B170" s="69" t="s">
        <v>451</v>
      </c>
      <c r="C170" s="70" t="s">
        <v>76</v>
      </c>
      <c r="D170" s="4"/>
      <c r="E170" s="241"/>
      <c r="F170" s="41"/>
      <c r="G170" s="22">
        <v>50</v>
      </c>
      <c r="H170" s="22">
        <v>50</v>
      </c>
      <c r="I170" s="4"/>
      <c r="J170" s="4"/>
      <c r="K170" s="271"/>
      <c r="L170" s="271"/>
      <c r="M170" s="262"/>
      <c r="N170" s="262"/>
      <c r="O170" s="69"/>
      <c r="P170" s="3"/>
      <c r="Q170" s="3"/>
      <c r="R170" s="3"/>
      <c r="S170" s="3"/>
      <c r="T170" s="7" t="s">
        <v>541</v>
      </c>
      <c r="U170" s="7"/>
      <c r="V170" s="261" t="s">
        <v>542</v>
      </c>
      <c r="W170" s="261" t="s">
        <v>542</v>
      </c>
      <c r="X170" s="68"/>
      <c r="Y170" s="68"/>
      <c r="Z170" s="4"/>
      <c r="AA170" s="4"/>
      <c r="AB170" s="4"/>
      <c r="AC170" s="90" t="s">
        <v>574</v>
      </c>
      <c r="AD170" s="84"/>
      <c r="AE170" s="105" t="s">
        <v>574</v>
      </c>
      <c r="AF170" s="296">
        <v>0</v>
      </c>
      <c r="AG170" s="297">
        <v>0</v>
      </c>
      <c r="AH170" s="431" t="s">
        <v>680</v>
      </c>
    </row>
    <row r="171" spans="1:34 1100:1106" ht="25.5" customHeight="1">
      <c r="A171" s="17" t="s">
        <v>450</v>
      </c>
      <c r="B171" s="69" t="s">
        <v>480</v>
      </c>
      <c r="C171" s="11"/>
      <c r="D171" s="26"/>
      <c r="E171" s="240"/>
      <c r="F171" s="43"/>
      <c r="G171" s="26"/>
      <c r="H171" s="26"/>
      <c r="I171" s="26"/>
      <c r="J171" s="26"/>
      <c r="K171" s="271"/>
      <c r="L171" s="271"/>
      <c r="M171" s="261"/>
      <c r="N171" s="261"/>
      <c r="O171" s="69"/>
      <c r="P171" s="15"/>
      <c r="Q171" s="17"/>
      <c r="R171" s="17"/>
      <c r="S171" s="17"/>
      <c r="T171" s="7" t="s">
        <v>541</v>
      </c>
      <c r="U171" s="7"/>
      <c r="V171" s="261" t="s">
        <v>542</v>
      </c>
      <c r="W171" s="261" t="s">
        <v>542</v>
      </c>
      <c r="X171" s="5"/>
      <c r="Y171" s="5"/>
      <c r="Z171" s="7"/>
      <c r="AA171" s="7"/>
      <c r="AB171" s="7"/>
      <c r="AC171" s="90" t="s">
        <v>574</v>
      </c>
      <c r="AD171" s="84"/>
      <c r="AE171" s="105" t="s">
        <v>574</v>
      </c>
      <c r="AF171" s="296">
        <v>0</v>
      </c>
      <c r="AG171" s="297">
        <v>0</v>
      </c>
      <c r="AH171" s="431" t="s">
        <v>680</v>
      </c>
    </row>
    <row r="172" spans="1:34 1100:1106" ht="25.5" customHeight="1">
      <c r="A172" s="3" t="s">
        <v>533</v>
      </c>
      <c r="B172" s="20" t="s">
        <v>534</v>
      </c>
      <c r="C172" s="20" t="s">
        <v>31</v>
      </c>
      <c r="D172" s="21">
        <v>0.46</v>
      </c>
      <c r="E172" s="247">
        <v>2253.9</v>
      </c>
      <c r="F172" s="40">
        <v>73</v>
      </c>
      <c r="G172" s="22">
        <v>450</v>
      </c>
      <c r="H172" s="22">
        <v>200</v>
      </c>
      <c r="I172" s="21">
        <v>5</v>
      </c>
      <c r="J172" s="21">
        <v>25</v>
      </c>
      <c r="K172" s="271">
        <v>559.86876000000007</v>
      </c>
      <c r="L172" s="271">
        <v>90.665999999999997</v>
      </c>
      <c r="M172" s="257">
        <v>6718.4251200000008</v>
      </c>
      <c r="N172" s="257">
        <v>1087.992</v>
      </c>
      <c r="O172" s="24" t="s">
        <v>535</v>
      </c>
      <c r="P172" s="24" t="s">
        <v>536</v>
      </c>
      <c r="Q172" s="3"/>
      <c r="R172" s="3"/>
      <c r="S172" s="3"/>
      <c r="T172" s="7" t="s">
        <v>541</v>
      </c>
      <c r="U172" s="7"/>
      <c r="V172" s="261" t="s">
        <v>542</v>
      </c>
      <c r="W172" s="261" t="s">
        <v>542</v>
      </c>
      <c r="X172" s="34"/>
      <c r="Y172" s="34"/>
      <c r="Z172" s="96" t="s">
        <v>574</v>
      </c>
      <c r="AA172" s="88"/>
      <c r="AB172" s="88"/>
      <c r="AC172" s="89"/>
      <c r="AD172" s="85" t="s">
        <v>574</v>
      </c>
      <c r="AE172" s="104"/>
      <c r="AF172" s="296">
        <v>0</v>
      </c>
      <c r="AG172" s="297">
        <v>0</v>
      </c>
      <c r="AH172" s="431" t="s">
        <v>680</v>
      </c>
    </row>
    <row r="173" spans="1:34 1100:1106" ht="25.5" customHeight="1">
      <c r="A173" s="3" t="s">
        <v>471</v>
      </c>
      <c r="B173" s="15" t="s">
        <v>472</v>
      </c>
      <c r="C173" s="11" t="s">
        <v>473</v>
      </c>
      <c r="D173" s="22">
        <v>0.34</v>
      </c>
      <c r="E173" s="241"/>
      <c r="F173" s="42"/>
      <c r="G173" s="22">
        <v>200</v>
      </c>
      <c r="H173" s="22">
        <v>200</v>
      </c>
      <c r="I173" s="22">
        <v>20</v>
      </c>
      <c r="J173" s="22">
        <v>30</v>
      </c>
      <c r="K173" s="262"/>
      <c r="L173" s="262"/>
      <c r="M173" s="262"/>
      <c r="N173" s="262"/>
      <c r="O173" s="3"/>
      <c r="P173" s="15"/>
      <c r="Q173" s="3" t="s">
        <v>474</v>
      </c>
      <c r="R173" s="3" t="s">
        <v>475</v>
      </c>
      <c r="S173" s="3" t="s">
        <v>474</v>
      </c>
      <c r="T173" s="7" t="s">
        <v>541</v>
      </c>
      <c r="U173" s="7"/>
      <c r="V173" s="261" t="s">
        <v>542</v>
      </c>
      <c r="W173" s="261" t="s">
        <v>542</v>
      </c>
      <c r="X173" s="68"/>
      <c r="Y173" s="68"/>
      <c r="Z173" s="111" t="s">
        <v>574</v>
      </c>
      <c r="AA173" s="4"/>
      <c r="AB173" s="4"/>
      <c r="AC173" s="92"/>
      <c r="AD173" s="84"/>
      <c r="AE173" s="106"/>
      <c r="AF173" s="296">
        <v>0</v>
      </c>
      <c r="AG173" s="297">
        <v>0</v>
      </c>
      <c r="AH173" s="431" t="s">
        <v>680</v>
      </c>
    </row>
    <row r="174" spans="1:34 1100:1106" ht="30" customHeight="1" thickBot="1">
      <c r="A174" s="310"/>
      <c r="B174" s="311" t="s">
        <v>494</v>
      </c>
      <c r="C174" s="312" t="s">
        <v>57</v>
      </c>
      <c r="D174" s="80"/>
      <c r="E174" s="313"/>
      <c r="F174" s="314"/>
      <c r="G174" s="315">
        <v>70</v>
      </c>
      <c r="H174" s="315">
        <v>70</v>
      </c>
      <c r="I174" s="315"/>
      <c r="J174" s="315"/>
      <c r="K174" s="264"/>
      <c r="L174" s="264"/>
      <c r="M174" s="264"/>
      <c r="N174" s="264"/>
      <c r="O174" s="137" t="s">
        <v>495</v>
      </c>
      <c r="P174" s="138"/>
      <c r="Q174" s="137" t="s">
        <v>496</v>
      </c>
      <c r="R174" s="137"/>
      <c r="S174" s="137"/>
      <c r="T174" s="80" t="s">
        <v>541</v>
      </c>
      <c r="U174" s="80"/>
      <c r="V174" s="264" t="s">
        <v>542</v>
      </c>
      <c r="W174" s="264" t="s">
        <v>542</v>
      </c>
      <c r="X174" s="81"/>
      <c r="Y174" s="81"/>
      <c r="Z174" s="94"/>
      <c r="AA174" s="94"/>
      <c r="AB174" s="141" t="s">
        <v>574</v>
      </c>
      <c r="AC174" s="95"/>
      <c r="AD174" s="316"/>
      <c r="AE174" s="142" t="s">
        <v>574</v>
      </c>
      <c r="AF174" s="317">
        <f>' CARGAS de LEY PERMISIBLE ESP´S'!O26*0.5</f>
        <v>41660.683060500007</v>
      </c>
      <c r="AG174" s="318">
        <f>' CARGAS de LEY PERMISIBLE ESP´S'!P26*0.5</f>
        <v>32402.753491500007</v>
      </c>
      <c r="AH174" s="451" t="s">
        <v>801</v>
      </c>
    </row>
    <row r="175" spans="1:34 1100:1106" ht="25.5" customHeight="1" thickBot="1">
      <c r="A175" s="319" t="s">
        <v>674</v>
      </c>
      <c r="B175" s="320"/>
      <c r="C175" s="321"/>
      <c r="D175" s="322"/>
      <c r="E175" s="323"/>
      <c r="F175" s="322"/>
      <c r="G175" s="322"/>
      <c r="H175" s="322"/>
      <c r="I175" s="324"/>
      <c r="J175" s="324"/>
      <c r="K175" s="325">
        <f>SUM(K143:K174)</f>
        <v>95844.29947872</v>
      </c>
      <c r="L175" s="325">
        <f>SUM(L143:L174)</f>
        <v>25414.577327999999</v>
      </c>
      <c r="M175" s="461">
        <f>SUM(M143:M174)</f>
        <v>1150131.59374464</v>
      </c>
      <c r="N175" s="461">
        <f>SUM(N143:N174)</f>
        <v>304974.92793600011</v>
      </c>
      <c r="O175" s="326"/>
      <c r="P175" s="326"/>
      <c r="Q175" s="326"/>
      <c r="R175" s="326"/>
      <c r="S175" s="326"/>
      <c r="T175" s="327"/>
      <c r="U175" s="327"/>
      <c r="V175" s="328"/>
      <c r="W175" s="329"/>
      <c r="X175" s="330"/>
      <c r="Y175" s="330"/>
      <c r="Z175" s="331"/>
      <c r="AA175" s="331"/>
      <c r="AB175" s="330"/>
      <c r="AC175" s="330"/>
      <c r="AD175" s="331"/>
      <c r="AE175" s="332"/>
      <c r="AF175" s="333">
        <f>SUM(AF143:AF174)</f>
        <v>726325.50612785993</v>
      </c>
      <c r="AG175" s="334">
        <f>SUM(AG143:AG174)</f>
        <v>231305.23778030003</v>
      </c>
      <c r="AH175" s="443"/>
    </row>
    <row r="176" spans="1:34 1100:1106" ht="25.5" customHeight="1">
      <c r="A176" s="152"/>
      <c r="B176" s="176"/>
      <c r="C176" s="177"/>
      <c r="D176" s="178"/>
      <c r="E176" s="245"/>
      <c r="F176" s="178"/>
      <c r="G176" s="178"/>
      <c r="H176" s="178"/>
      <c r="I176" s="179"/>
      <c r="J176" s="179"/>
      <c r="K176" s="265"/>
      <c r="L176" s="265"/>
      <c r="M176" s="265"/>
      <c r="N176" s="265"/>
      <c r="O176" s="178"/>
      <c r="P176" s="178"/>
      <c r="Q176" s="178"/>
      <c r="R176" s="178"/>
      <c r="S176" s="178"/>
      <c r="T176" s="152"/>
      <c r="U176" s="152"/>
      <c r="V176" s="253"/>
      <c r="W176" s="252"/>
      <c r="X176" s="180"/>
      <c r="Y176" s="180"/>
      <c r="Z176" s="180"/>
      <c r="AA176" s="180"/>
      <c r="AB176" s="180"/>
      <c r="AC176" s="180"/>
      <c r="AD176" s="180"/>
      <c r="AE176" s="180"/>
      <c r="AF176" s="283"/>
      <c r="AG176" s="283"/>
      <c r="AH176" s="180"/>
      <c r="APH176" s="180"/>
      <c r="API176" s="180"/>
      <c r="APJ176" s="180"/>
      <c r="APK176" s="180"/>
      <c r="APL176" s="180"/>
      <c r="APM176" s="180"/>
      <c r="APN176" s="180"/>
    </row>
    <row r="177" spans="1:107 1100:1106" ht="25.5" customHeight="1">
      <c r="A177" s="152"/>
      <c r="B177" s="176"/>
      <c r="C177" s="177"/>
      <c r="D177" s="178"/>
      <c r="E177" s="245"/>
      <c r="F177" s="178"/>
      <c r="G177" s="178"/>
      <c r="H177" s="178"/>
      <c r="I177" s="179"/>
      <c r="J177" s="179"/>
      <c r="K177" s="265"/>
      <c r="L177" s="265"/>
      <c r="M177" s="265"/>
      <c r="N177" s="265"/>
      <c r="O177" s="178"/>
      <c r="P177" s="178"/>
      <c r="Q177" s="178"/>
      <c r="R177" s="178"/>
      <c r="S177" s="178"/>
      <c r="T177" s="152"/>
      <c r="U177" s="152"/>
      <c r="V177" s="253"/>
      <c r="W177" s="252"/>
      <c r="X177" s="180"/>
      <c r="Y177" s="180"/>
      <c r="Z177" s="180"/>
      <c r="AA177" s="180"/>
      <c r="AB177" s="180"/>
      <c r="AC177" s="180"/>
      <c r="AD177" s="180"/>
      <c r="AE177" s="180"/>
      <c r="AF177" s="283"/>
      <c r="AG177" s="283"/>
      <c r="AH177" s="180"/>
      <c r="APH177" s="180"/>
      <c r="API177" s="180"/>
      <c r="APJ177" s="180"/>
      <c r="APK177" s="180"/>
      <c r="APL177" s="180"/>
      <c r="APM177" s="180"/>
      <c r="APN177" s="180"/>
    </row>
    <row r="178" spans="1:107 1100:1106" ht="25.5" customHeight="1">
      <c r="A178" s="152"/>
      <c r="B178" s="176"/>
      <c r="C178" s="177"/>
      <c r="D178" s="178"/>
      <c r="E178" s="245"/>
      <c r="F178" s="178"/>
      <c r="G178" s="178"/>
      <c r="H178" s="178"/>
      <c r="I178" s="179"/>
      <c r="J178" s="179"/>
      <c r="K178" s="265"/>
      <c r="L178" s="265"/>
      <c r="M178" s="265"/>
      <c r="N178" s="265"/>
      <c r="O178" s="178"/>
      <c r="P178" s="178"/>
      <c r="Q178" s="178"/>
      <c r="R178" s="178"/>
      <c r="S178" s="178"/>
      <c r="T178" s="152"/>
      <c r="U178" s="152"/>
      <c r="V178" s="253"/>
      <c r="W178" s="252"/>
      <c r="X178" s="180"/>
      <c r="Y178" s="180"/>
      <c r="Z178" s="180"/>
      <c r="AA178" s="180"/>
      <c r="AB178" s="180"/>
      <c r="AC178" s="180"/>
      <c r="AD178" s="180"/>
      <c r="AE178" s="180"/>
      <c r="AF178" s="283"/>
      <c r="AG178" s="283"/>
      <c r="AH178" s="180"/>
      <c r="APH178" s="180"/>
      <c r="API178" s="180"/>
      <c r="APJ178" s="180"/>
      <c r="APK178" s="180"/>
      <c r="APL178" s="180"/>
      <c r="APM178" s="180"/>
      <c r="APN178" s="180"/>
    </row>
    <row r="179" spans="1:107 1100:1106" ht="25.5" customHeight="1">
      <c r="A179" s="181"/>
      <c r="B179" s="181"/>
      <c r="C179" s="182"/>
      <c r="D179" s="182"/>
      <c r="E179" s="242"/>
      <c r="F179" s="182"/>
      <c r="G179" s="182"/>
      <c r="H179" s="182"/>
      <c r="I179" s="182"/>
      <c r="J179" s="182"/>
      <c r="K179" s="266"/>
      <c r="L179" s="266"/>
      <c r="M179" s="266"/>
      <c r="N179" s="266"/>
      <c r="O179" s="182"/>
      <c r="P179" s="182"/>
      <c r="Q179" s="178"/>
      <c r="R179" s="178"/>
      <c r="S179" s="178"/>
      <c r="T179" s="152"/>
      <c r="U179" s="152"/>
      <c r="V179" s="253"/>
      <c r="W179" s="252"/>
      <c r="X179" s="180"/>
      <c r="Y179" s="180"/>
      <c r="Z179" s="180"/>
      <c r="AA179" s="180"/>
      <c r="AB179" s="180"/>
      <c r="AC179" s="180"/>
      <c r="AD179" s="180"/>
      <c r="AE179" s="180"/>
      <c r="AF179" s="283"/>
      <c r="AG179" s="283"/>
      <c r="AH179" s="180"/>
      <c r="APH179" s="180"/>
      <c r="API179" s="180"/>
      <c r="APJ179" s="180"/>
      <c r="APK179" s="180"/>
      <c r="APL179" s="180"/>
      <c r="APM179" s="180"/>
      <c r="APN179" s="180"/>
    </row>
    <row r="180" spans="1:107 1100:1106" ht="25.5" customHeight="1">
      <c r="A180" s="183"/>
      <c r="B180" s="184"/>
      <c r="C180" s="184"/>
      <c r="D180" s="184"/>
      <c r="E180" s="243"/>
      <c r="F180" s="184"/>
      <c r="G180" s="184"/>
      <c r="H180" s="184"/>
      <c r="I180" s="184"/>
      <c r="J180" s="184"/>
      <c r="K180" s="267"/>
      <c r="L180" s="267"/>
      <c r="M180" s="267"/>
      <c r="N180" s="267"/>
      <c r="O180" s="178"/>
      <c r="P180" s="178"/>
      <c r="Q180" s="178"/>
      <c r="R180" s="178"/>
      <c r="S180" s="178"/>
      <c r="T180" s="152"/>
      <c r="U180" s="152"/>
      <c r="V180" s="253"/>
      <c r="W180" s="252"/>
      <c r="X180" s="180"/>
      <c r="Y180" s="180"/>
      <c r="Z180" s="180"/>
      <c r="AA180" s="180"/>
      <c r="AB180" s="180"/>
      <c r="AC180" s="180"/>
      <c r="AD180" s="180"/>
      <c r="AE180" s="180"/>
      <c r="AF180" s="283"/>
      <c r="AG180" s="283"/>
      <c r="AH180" s="180"/>
      <c r="APH180" s="180"/>
      <c r="API180" s="180"/>
      <c r="APJ180" s="180"/>
      <c r="APK180" s="180"/>
      <c r="APL180" s="180"/>
      <c r="APM180" s="180"/>
      <c r="APN180" s="180"/>
    </row>
    <row r="181" spans="1:107 1100:1106" ht="25.5" customHeight="1">
      <c r="A181" s="183"/>
      <c r="B181" s="184"/>
      <c r="C181" s="184"/>
      <c r="D181" s="184"/>
      <c r="E181" s="243"/>
      <c r="F181" s="184"/>
      <c r="G181" s="184"/>
      <c r="H181" s="184"/>
      <c r="I181" s="184"/>
      <c r="J181" s="184"/>
      <c r="K181" s="267"/>
      <c r="L181" s="267"/>
      <c r="M181" s="267"/>
      <c r="N181" s="267"/>
      <c r="O181" s="178"/>
      <c r="P181" s="178"/>
      <c r="Q181" s="178"/>
      <c r="R181" s="178"/>
      <c r="S181" s="178"/>
      <c r="T181" s="152"/>
      <c r="U181" s="152"/>
      <c r="V181" s="253"/>
      <c r="W181" s="252"/>
      <c r="X181" s="180"/>
      <c r="Y181" s="180"/>
      <c r="Z181" s="180"/>
      <c r="AA181" s="180"/>
      <c r="AB181" s="180"/>
      <c r="AC181" s="180"/>
      <c r="AD181" s="180"/>
      <c r="AE181" s="180"/>
      <c r="AF181" s="283"/>
      <c r="AG181" s="283"/>
      <c r="AH181" s="180"/>
      <c r="APH181" s="180"/>
      <c r="API181" s="180"/>
      <c r="APJ181" s="180"/>
      <c r="APK181" s="180"/>
      <c r="APL181" s="180"/>
      <c r="APM181" s="180"/>
      <c r="APN181" s="180"/>
    </row>
    <row r="182" spans="1:107 1100:1106" ht="25.5" customHeight="1">
      <c r="A182" s="183"/>
      <c r="B182" s="184"/>
      <c r="C182" s="184"/>
      <c r="D182" s="184"/>
      <c r="E182" s="243"/>
      <c r="F182" s="184"/>
      <c r="G182" s="184"/>
      <c r="H182" s="184"/>
      <c r="I182" s="184"/>
      <c r="J182" s="184"/>
      <c r="K182" s="267"/>
      <c r="L182" s="267"/>
      <c r="M182" s="267"/>
      <c r="N182" s="267"/>
      <c r="O182" s="178"/>
      <c r="P182" s="178"/>
      <c r="Q182" s="178"/>
      <c r="R182" s="178"/>
      <c r="S182" s="178"/>
      <c r="T182" s="152"/>
      <c r="U182" s="152"/>
      <c r="V182" s="253"/>
      <c r="W182" s="253"/>
      <c r="X182" s="152"/>
      <c r="Y182" s="152"/>
      <c r="Z182" s="152"/>
      <c r="AA182" s="152"/>
      <c r="AB182" s="152"/>
      <c r="AC182" s="152"/>
      <c r="AD182" s="152"/>
      <c r="AE182" s="152"/>
      <c r="AF182" s="284"/>
      <c r="AG182" s="284"/>
      <c r="AH182" s="152"/>
      <c r="AI182" s="152"/>
      <c r="AJ182" s="152"/>
      <c r="AK182" s="152"/>
      <c r="AL182" s="152"/>
      <c r="AM182" s="152"/>
      <c r="AN182" s="152"/>
      <c r="AO182" s="152"/>
      <c r="AP182" s="152"/>
      <c r="AQ182" s="152"/>
      <c r="AR182" s="152"/>
      <c r="AS182" s="152"/>
      <c r="AT182" s="152"/>
      <c r="AU182" s="152"/>
      <c r="AV182" s="152"/>
      <c r="AW182" s="152"/>
      <c r="AX182" s="152"/>
      <c r="AY182" s="152"/>
      <c r="AZ182" s="152"/>
      <c r="BA182" s="152"/>
      <c r="BB182" s="152"/>
      <c r="BC182" s="152"/>
      <c r="BD182" s="152"/>
      <c r="BE182" s="152"/>
      <c r="BF182" s="152"/>
      <c r="BG182" s="152"/>
      <c r="BH182" s="152"/>
      <c r="BI182" s="152"/>
      <c r="BJ182" s="152"/>
      <c r="BK182" s="152"/>
      <c r="BL182" s="152"/>
      <c r="BM182" s="152"/>
      <c r="BN182" s="152"/>
      <c r="BO182" s="152"/>
      <c r="BP182" s="152"/>
      <c r="BQ182" s="152"/>
      <c r="BR182" s="152"/>
      <c r="BS182" s="152"/>
      <c r="BT182" s="152"/>
      <c r="BU182" s="152"/>
      <c r="BV182" s="152"/>
      <c r="BW182" s="152"/>
      <c r="BX182" s="152"/>
      <c r="BY182" s="152"/>
      <c r="BZ182" s="152"/>
      <c r="CA182" s="152"/>
      <c r="CB182" s="152"/>
      <c r="CC182" s="152"/>
      <c r="CD182" s="152"/>
      <c r="CE182" s="152"/>
      <c r="CF182" s="152"/>
      <c r="CG182" s="152"/>
      <c r="CH182" s="152"/>
      <c r="CI182" s="152"/>
      <c r="CJ182" s="152"/>
      <c r="CK182" s="152"/>
      <c r="CL182" s="152"/>
      <c r="CM182" s="152"/>
      <c r="CN182" s="152"/>
      <c r="CO182" s="152"/>
      <c r="CP182" s="152"/>
      <c r="CQ182" s="152"/>
      <c r="CR182" s="152"/>
      <c r="CS182" s="152"/>
      <c r="CT182" s="152"/>
      <c r="CU182" s="152"/>
      <c r="CV182" s="152"/>
      <c r="CW182" s="152"/>
      <c r="CX182" s="152"/>
      <c r="CY182" s="152"/>
      <c r="CZ182" s="152"/>
      <c r="DA182" s="152"/>
      <c r="DB182" s="152"/>
      <c r="DC182" s="152"/>
      <c r="APH182" s="180"/>
      <c r="API182" s="180"/>
      <c r="APJ182" s="180"/>
      <c r="APK182" s="180"/>
      <c r="APL182" s="180"/>
      <c r="APM182" s="180"/>
      <c r="APN182" s="180"/>
    </row>
    <row r="183" spans="1:107 1100:1106" ht="25.5" customHeight="1">
      <c r="A183" s="183"/>
      <c r="B183" s="184"/>
      <c r="C183" s="184"/>
      <c r="D183" s="184"/>
      <c r="E183" s="243"/>
      <c r="F183" s="184"/>
      <c r="G183" s="184"/>
      <c r="H183" s="184"/>
      <c r="I183" s="184"/>
      <c r="J183" s="184"/>
      <c r="K183" s="267"/>
      <c r="L183" s="267"/>
      <c r="M183" s="267"/>
      <c r="N183" s="267"/>
      <c r="O183" s="178"/>
      <c r="P183" s="178"/>
      <c r="Q183" s="178"/>
      <c r="R183" s="178"/>
      <c r="S183" s="178"/>
      <c r="T183" s="152"/>
      <c r="U183" s="152"/>
      <c r="V183" s="253"/>
      <c r="W183" s="253"/>
      <c r="X183" s="152"/>
      <c r="Y183" s="152"/>
      <c r="Z183" s="152"/>
      <c r="AA183" s="152"/>
      <c r="AB183" s="152"/>
      <c r="AC183" s="152"/>
      <c r="AD183" s="152"/>
      <c r="AE183" s="152"/>
      <c r="AF183" s="284"/>
      <c r="AG183" s="284"/>
      <c r="AH183" s="152"/>
      <c r="AI183" s="152"/>
      <c r="AJ183" s="152"/>
      <c r="AK183" s="152"/>
      <c r="AL183" s="152"/>
      <c r="AM183" s="152"/>
      <c r="AN183" s="152"/>
      <c r="AO183" s="152"/>
      <c r="AP183" s="152"/>
      <c r="AQ183" s="152"/>
      <c r="AR183" s="152"/>
      <c r="AS183" s="152"/>
      <c r="AT183" s="152"/>
      <c r="AU183" s="152"/>
      <c r="AV183" s="152"/>
      <c r="AW183" s="152"/>
      <c r="AX183" s="152"/>
      <c r="AY183" s="152"/>
      <c r="AZ183" s="152"/>
      <c r="BA183" s="152"/>
      <c r="BB183" s="152"/>
      <c r="BC183" s="152"/>
      <c r="BD183" s="152"/>
      <c r="BE183" s="152"/>
      <c r="BF183" s="152"/>
      <c r="BG183" s="152"/>
      <c r="BH183" s="152"/>
      <c r="BI183" s="152"/>
      <c r="BJ183" s="152"/>
      <c r="BK183" s="152"/>
      <c r="BL183" s="152"/>
      <c r="BM183" s="152"/>
      <c r="BN183" s="152"/>
      <c r="BO183" s="152"/>
      <c r="BP183" s="152"/>
      <c r="BQ183" s="152"/>
      <c r="BR183" s="152"/>
      <c r="BS183" s="152"/>
      <c r="BT183" s="152"/>
      <c r="BU183" s="152"/>
      <c r="BV183" s="152"/>
      <c r="BW183" s="152"/>
      <c r="BX183" s="152"/>
      <c r="BY183" s="152"/>
      <c r="BZ183" s="152"/>
      <c r="CA183" s="152"/>
      <c r="CB183" s="152"/>
      <c r="CC183" s="152"/>
      <c r="CD183" s="152"/>
      <c r="CE183" s="152"/>
      <c r="CF183" s="152"/>
      <c r="CG183" s="152"/>
      <c r="CH183" s="152"/>
      <c r="CI183" s="152"/>
      <c r="CJ183" s="152"/>
      <c r="CK183" s="152"/>
      <c r="CL183" s="152"/>
      <c r="CM183" s="152"/>
      <c r="CN183" s="152"/>
      <c r="CO183" s="152"/>
      <c r="CP183" s="152"/>
      <c r="CQ183" s="152"/>
      <c r="CR183" s="152"/>
      <c r="CS183" s="152"/>
      <c r="CT183" s="152"/>
      <c r="CU183" s="152"/>
      <c r="CV183" s="152"/>
      <c r="CW183" s="152"/>
      <c r="CX183" s="152"/>
      <c r="CY183" s="152"/>
      <c r="CZ183" s="152"/>
      <c r="DA183" s="152"/>
      <c r="DB183" s="152"/>
      <c r="DC183" s="152"/>
      <c r="APH183" s="180"/>
      <c r="API183" s="180"/>
      <c r="APJ183" s="180"/>
      <c r="APK183" s="180"/>
      <c r="APL183" s="180"/>
      <c r="APM183" s="180"/>
      <c r="APN183" s="180"/>
    </row>
    <row r="184" spans="1:107 1100:1106" ht="25.5" customHeight="1">
      <c r="A184" s="183"/>
      <c r="B184" s="184"/>
      <c r="C184" s="184"/>
      <c r="D184" s="184"/>
      <c r="E184" s="243"/>
      <c r="F184" s="184"/>
      <c r="G184" s="184"/>
      <c r="H184" s="184"/>
      <c r="I184" s="184"/>
      <c r="J184" s="184"/>
      <c r="K184" s="267"/>
      <c r="L184" s="267"/>
      <c r="M184" s="267"/>
      <c r="N184" s="267"/>
      <c r="O184" s="178"/>
      <c r="P184" s="178"/>
      <c r="Q184" s="178"/>
      <c r="R184" s="178"/>
      <c r="S184" s="178"/>
      <c r="T184" s="152"/>
      <c r="U184" s="152"/>
      <c r="V184" s="253"/>
      <c r="W184" s="253"/>
      <c r="X184" s="152"/>
      <c r="Y184" s="152"/>
      <c r="Z184" s="152"/>
      <c r="AA184" s="152"/>
      <c r="AB184" s="152"/>
      <c r="AC184" s="152"/>
      <c r="AD184" s="152"/>
      <c r="AE184" s="152"/>
      <c r="AF184" s="284"/>
      <c r="AG184" s="284"/>
      <c r="AH184" s="152"/>
      <c r="AI184" s="152"/>
      <c r="AJ184" s="152"/>
      <c r="AK184" s="152"/>
      <c r="AL184" s="152"/>
      <c r="AM184" s="152"/>
      <c r="AN184" s="152"/>
      <c r="AO184" s="152"/>
      <c r="AP184" s="152"/>
      <c r="AQ184" s="152"/>
      <c r="AR184" s="152"/>
      <c r="AS184" s="152"/>
      <c r="AT184" s="152"/>
      <c r="AU184" s="152"/>
      <c r="AV184" s="152"/>
      <c r="AW184" s="152"/>
      <c r="AX184" s="152"/>
      <c r="AY184" s="152"/>
      <c r="AZ184" s="152"/>
      <c r="BA184" s="152"/>
      <c r="BB184" s="152"/>
      <c r="BC184" s="152"/>
      <c r="BD184" s="152"/>
      <c r="BE184" s="152"/>
      <c r="BF184" s="152"/>
      <c r="BG184" s="152"/>
      <c r="BH184" s="152"/>
      <c r="BI184" s="152"/>
      <c r="BJ184" s="152"/>
      <c r="BK184" s="152"/>
      <c r="BL184" s="152"/>
      <c r="BM184" s="152"/>
      <c r="BN184" s="152"/>
      <c r="BO184" s="152"/>
      <c r="BP184" s="152"/>
      <c r="BQ184" s="152"/>
      <c r="BR184" s="152"/>
      <c r="BS184" s="152"/>
      <c r="BT184" s="152"/>
      <c r="BU184" s="152"/>
      <c r="BV184" s="152"/>
      <c r="BW184" s="152"/>
      <c r="BX184" s="152"/>
      <c r="BY184" s="152"/>
      <c r="BZ184" s="152"/>
      <c r="CA184" s="152"/>
      <c r="CB184" s="152"/>
      <c r="CC184" s="152"/>
      <c r="CD184" s="152"/>
      <c r="CE184" s="152"/>
      <c r="CF184" s="152"/>
      <c r="CG184" s="152"/>
      <c r="CH184" s="152"/>
      <c r="CI184" s="152"/>
      <c r="CJ184" s="152"/>
      <c r="CK184" s="152"/>
      <c r="CL184" s="152"/>
      <c r="CM184" s="152"/>
      <c r="CN184" s="152"/>
      <c r="CO184" s="152"/>
      <c r="CP184" s="152"/>
      <c r="CQ184" s="152"/>
      <c r="CR184" s="152"/>
      <c r="CS184" s="152"/>
      <c r="CT184" s="152"/>
      <c r="CU184" s="152"/>
      <c r="CV184" s="152"/>
      <c r="CW184" s="152"/>
      <c r="CX184" s="152"/>
      <c r="CY184" s="152"/>
      <c r="CZ184" s="152"/>
      <c r="DA184" s="152"/>
      <c r="DB184" s="152"/>
      <c r="DC184" s="152"/>
      <c r="APH184" s="180"/>
      <c r="API184" s="180"/>
      <c r="APJ184" s="180"/>
      <c r="APK184" s="180"/>
      <c r="APL184" s="180"/>
      <c r="APM184" s="180"/>
      <c r="APN184" s="180"/>
    </row>
    <row r="185" spans="1:107 1100:1106" ht="25.5" customHeight="1">
      <c r="A185" s="181"/>
      <c r="B185" s="181"/>
      <c r="C185" s="182"/>
      <c r="D185" s="182"/>
      <c r="E185" s="242"/>
      <c r="F185" s="182"/>
      <c r="G185" s="182"/>
      <c r="H185" s="182"/>
      <c r="I185" s="182"/>
      <c r="J185" s="182"/>
      <c r="K185" s="266"/>
      <c r="L185" s="266"/>
      <c r="M185" s="266"/>
      <c r="N185" s="266"/>
      <c r="O185" s="182"/>
      <c r="P185" s="182"/>
      <c r="Q185" s="178"/>
      <c r="R185" s="178"/>
      <c r="S185" s="178"/>
      <c r="T185" s="152"/>
      <c r="U185" s="152"/>
      <c r="V185" s="253"/>
      <c r="W185" s="254"/>
      <c r="X185" s="181"/>
      <c r="Y185" s="181"/>
      <c r="Z185" s="181"/>
      <c r="AA185" s="181"/>
      <c r="AB185" s="181"/>
      <c r="AC185" s="181"/>
      <c r="AD185" s="181"/>
      <c r="AE185" s="181"/>
      <c r="AF185" s="285"/>
      <c r="AG185" s="285"/>
      <c r="AH185" s="181"/>
      <c r="AI185" s="152"/>
      <c r="AJ185" s="152"/>
      <c r="AK185" s="152"/>
      <c r="AL185" s="152"/>
      <c r="AM185" s="152"/>
      <c r="AN185" s="152"/>
      <c r="AO185" s="152"/>
      <c r="AP185" s="152"/>
      <c r="AQ185" s="152"/>
      <c r="AR185" s="152"/>
      <c r="AS185" s="152"/>
      <c r="AT185" s="152"/>
      <c r="AU185" s="152"/>
      <c r="AV185" s="152"/>
      <c r="AW185" s="152"/>
      <c r="AX185" s="152"/>
      <c r="AY185" s="152"/>
      <c r="AZ185" s="152"/>
      <c r="BA185" s="152"/>
      <c r="BB185" s="152"/>
      <c r="BC185" s="152"/>
      <c r="BD185" s="152"/>
      <c r="BE185" s="152"/>
      <c r="BF185" s="152"/>
      <c r="BG185" s="152"/>
      <c r="BH185" s="152"/>
      <c r="BI185" s="152"/>
      <c r="BJ185" s="152"/>
      <c r="BK185" s="152"/>
      <c r="BL185" s="152"/>
      <c r="BM185" s="152"/>
      <c r="BN185" s="152"/>
      <c r="BO185" s="152"/>
      <c r="BP185" s="152"/>
      <c r="BQ185" s="152"/>
      <c r="BR185" s="152"/>
      <c r="BS185" s="152"/>
      <c r="BT185" s="152"/>
      <c r="BU185" s="152"/>
      <c r="BV185" s="152"/>
      <c r="BW185" s="152"/>
      <c r="BX185" s="152"/>
      <c r="BY185" s="152"/>
      <c r="BZ185" s="152"/>
      <c r="CA185" s="152"/>
      <c r="CB185" s="152"/>
      <c r="CC185" s="152"/>
      <c r="CD185" s="152"/>
      <c r="CE185" s="152"/>
      <c r="CF185" s="152"/>
      <c r="CG185" s="152"/>
      <c r="CH185" s="152"/>
      <c r="CI185" s="152"/>
      <c r="CJ185" s="152"/>
      <c r="CK185" s="152"/>
      <c r="CL185" s="152"/>
      <c r="CM185" s="152"/>
      <c r="CN185" s="152"/>
      <c r="CO185" s="152"/>
      <c r="CP185" s="152"/>
      <c r="CQ185" s="152"/>
      <c r="CR185" s="152"/>
      <c r="CS185" s="152"/>
      <c r="CT185" s="152"/>
      <c r="CU185" s="152"/>
      <c r="CV185" s="152"/>
      <c r="CW185" s="152"/>
      <c r="CX185" s="152"/>
      <c r="CY185" s="152"/>
      <c r="CZ185" s="152"/>
      <c r="DA185" s="152"/>
      <c r="DB185" s="152"/>
      <c r="DC185" s="152"/>
      <c r="APH185" s="180"/>
      <c r="API185" s="180"/>
      <c r="APJ185" s="180"/>
      <c r="APK185" s="180"/>
      <c r="APL185" s="180"/>
      <c r="APM185" s="180"/>
      <c r="APN185" s="180"/>
    </row>
    <row r="186" spans="1:107 1100:1106" ht="25.5" customHeight="1">
      <c r="A186" s="181"/>
      <c r="B186" s="181"/>
      <c r="C186" s="182"/>
      <c r="D186" s="182"/>
      <c r="E186" s="242"/>
      <c r="F186" s="182"/>
      <c r="G186" s="182"/>
      <c r="H186" s="182"/>
      <c r="I186" s="182"/>
      <c r="J186" s="182"/>
      <c r="K186" s="266"/>
      <c r="L186" s="266"/>
      <c r="M186" s="266"/>
      <c r="N186" s="266"/>
      <c r="O186" s="182"/>
      <c r="P186" s="182"/>
      <c r="Q186" s="178"/>
      <c r="R186" s="178"/>
      <c r="S186" s="178"/>
      <c r="T186" s="152"/>
      <c r="U186" s="152"/>
      <c r="V186" s="253"/>
      <c r="W186" s="254"/>
      <c r="X186" s="181"/>
      <c r="Y186" s="181"/>
      <c r="Z186" s="181"/>
      <c r="AA186" s="181"/>
      <c r="AB186" s="181"/>
      <c r="AC186" s="181"/>
      <c r="AD186" s="181"/>
      <c r="AE186" s="181"/>
      <c r="AF186" s="285"/>
      <c r="AG186" s="285"/>
      <c r="AH186" s="181"/>
      <c r="AI186" s="152"/>
      <c r="AJ186" s="152"/>
      <c r="AK186" s="152"/>
      <c r="AL186" s="152"/>
      <c r="AM186" s="152"/>
      <c r="AN186" s="152"/>
      <c r="AO186" s="152"/>
      <c r="AP186" s="152"/>
      <c r="AQ186" s="152"/>
      <c r="AR186" s="152"/>
      <c r="AS186" s="152"/>
      <c r="AT186" s="152"/>
      <c r="AU186" s="152"/>
      <c r="AV186" s="152"/>
      <c r="AW186" s="152"/>
      <c r="AX186" s="152"/>
      <c r="AY186" s="152"/>
      <c r="AZ186" s="152"/>
      <c r="BA186" s="152"/>
      <c r="BB186" s="152"/>
      <c r="BC186" s="152"/>
      <c r="BD186" s="152"/>
      <c r="BE186" s="152"/>
      <c r="BF186" s="152"/>
      <c r="BG186" s="152"/>
      <c r="BH186" s="152"/>
      <c r="BI186" s="152"/>
      <c r="BJ186" s="152"/>
      <c r="BK186" s="152"/>
      <c r="BL186" s="152"/>
      <c r="BM186" s="152"/>
      <c r="BN186" s="152"/>
      <c r="BO186" s="152"/>
      <c r="BP186" s="152"/>
      <c r="BQ186" s="152"/>
      <c r="BR186" s="152"/>
      <c r="BS186" s="152"/>
      <c r="BT186" s="152"/>
      <c r="BU186" s="152"/>
      <c r="BV186" s="152"/>
      <c r="BW186" s="152"/>
      <c r="BX186" s="152"/>
      <c r="BY186" s="152"/>
      <c r="BZ186" s="152"/>
      <c r="CA186" s="152"/>
      <c r="CB186" s="152"/>
      <c r="CC186" s="152"/>
      <c r="CD186" s="152"/>
      <c r="CE186" s="152"/>
      <c r="CF186" s="152"/>
      <c r="CG186" s="152"/>
      <c r="CH186" s="152"/>
      <c r="CI186" s="152"/>
      <c r="CJ186" s="152"/>
      <c r="CK186" s="152"/>
      <c r="CL186" s="152"/>
      <c r="CM186" s="152"/>
      <c r="CN186" s="152"/>
      <c r="CO186" s="152"/>
      <c r="CP186" s="152"/>
      <c r="CQ186" s="152"/>
      <c r="CR186" s="152"/>
      <c r="CS186" s="152"/>
      <c r="CT186" s="152"/>
      <c r="CU186" s="152"/>
      <c r="CV186" s="152"/>
      <c r="CW186" s="152"/>
      <c r="CX186" s="152"/>
      <c r="CY186" s="152"/>
      <c r="CZ186" s="152"/>
      <c r="DA186" s="152"/>
      <c r="DB186" s="152"/>
      <c r="DC186" s="152"/>
      <c r="APH186" s="180"/>
      <c r="API186" s="180"/>
      <c r="APJ186" s="180"/>
      <c r="APK186" s="180"/>
      <c r="APL186" s="180"/>
      <c r="APM186" s="180"/>
      <c r="APN186" s="180"/>
    </row>
    <row r="187" spans="1:107 1100:1106" ht="25.5" customHeight="1">
      <c r="A187" s="180"/>
      <c r="B187" s="180"/>
      <c r="C187" s="180"/>
      <c r="D187" s="180"/>
      <c r="E187" s="244"/>
      <c r="F187" s="180"/>
      <c r="G187" s="180"/>
      <c r="H187" s="180"/>
      <c r="I187" s="180"/>
      <c r="J187" s="180"/>
      <c r="K187" s="252"/>
      <c r="L187" s="252"/>
      <c r="M187" s="252"/>
      <c r="N187" s="252"/>
      <c r="O187" s="180"/>
      <c r="P187" s="180"/>
      <c r="Q187" s="180"/>
      <c r="R187" s="180"/>
      <c r="S187" s="180"/>
      <c r="T187" s="180"/>
      <c r="U187" s="180"/>
      <c r="V187" s="252"/>
      <c r="W187" s="252"/>
      <c r="X187" s="180"/>
      <c r="Y187" s="180"/>
      <c r="Z187" s="180"/>
      <c r="AA187" s="180"/>
      <c r="AB187" s="180"/>
      <c r="AC187" s="180"/>
      <c r="AD187" s="180"/>
      <c r="AE187" s="180"/>
      <c r="AF187" s="283"/>
      <c r="AG187" s="283"/>
      <c r="AH187" s="180"/>
      <c r="APH187" s="180"/>
      <c r="API187" s="180"/>
      <c r="APJ187" s="180"/>
      <c r="APK187" s="180"/>
      <c r="APL187" s="180"/>
      <c r="APM187" s="180"/>
      <c r="APN187" s="180"/>
    </row>
    <row r="188" spans="1:107 1100:1106" ht="25.5" customHeight="1">
      <c r="A188" s="180"/>
      <c r="B188" s="180"/>
      <c r="C188" s="180"/>
      <c r="D188" s="180"/>
      <c r="E188" s="244"/>
      <c r="F188" s="180"/>
      <c r="G188" s="180"/>
      <c r="H188" s="180"/>
      <c r="I188" s="180"/>
      <c r="J188" s="180"/>
      <c r="K188" s="252"/>
      <c r="L188" s="252"/>
      <c r="M188" s="252"/>
      <c r="N188" s="252"/>
      <c r="O188" s="180"/>
      <c r="P188" s="180"/>
      <c r="Q188" s="180"/>
      <c r="R188" s="180"/>
      <c r="S188" s="180"/>
      <c r="T188" s="180"/>
      <c r="U188" s="180"/>
      <c r="V188" s="252"/>
      <c r="W188" s="252"/>
      <c r="X188" s="180"/>
      <c r="Y188" s="180"/>
      <c r="Z188" s="180"/>
      <c r="AA188" s="180"/>
      <c r="AB188" s="180"/>
      <c r="AC188" s="180"/>
      <c r="AD188" s="180"/>
      <c r="AE188" s="180"/>
      <c r="AF188" s="283"/>
      <c r="AG188" s="283"/>
      <c r="AH188" s="180"/>
      <c r="APH188" s="180"/>
      <c r="API188" s="180"/>
      <c r="APJ188" s="180"/>
      <c r="APK188" s="180"/>
      <c r="APL188" s="180"/>
      <c r="APM188" s="180"/>
      <c r="APN188" s="180"/>
    </row>
    <row r="189" spans="1:107 1100:1106" ht="25.5" customHeight="1">
      <c r="A189" s="181"/>
      <c r="B189" s="152"/>
      <c r="C189" s="178"/>
      <c r="D189" s="178"/>
      <c r="E189" s="245"/>
      <c r="F189" s="178"/>
      <c r="G189" s="178"/>
      <c r="H189" s="178"/>
      <c r="I189" s="178"/>
      <c r="J189" s="178"/>
      <c r="K189" s="268"/>
      <c r="L189" s="268"/>
      <c r="M189" s="268"/>
      <c r="N189" s="268"/>
      <c r="O189" s="178"/>
      <c r="P189" s="178"/>
      <c r="Q189" s="178"/>
      <c r="R189" s="178"/>
      <c r="S189" s="178"/>
      <c r="T189" s="152"/>
      <c r="U189" s="152"/>
      <c r="V189" s="253"/>
      <c r="W189" s="254"/>
      <c r="X189" s="181"/>
      <c r="Y189" s="181"/>
      <c r="Z189" s="181"/>
      <c r="AA189" s="181"/>
      <c r="AB189" s="181"/>
      <c r="AC189" s="181"/>
      <c r="AD189" s="181"/>
      <c r="AE189" s="181"/>
      <c r="AF189" s="285"/>
      <c r="AG189" s="285"/>
      <c r="AH189" s="181"/>
      <c r="AI189" s="152"/>
      <c r="AJ189" s="152"/>
      <c r="AK189" s="152"/>
      <c r="AL189" s="152"/>
      <c r="AM189" s="152"/>
      <c r="AN189" s="152"/>
      <c r="AO189" s="152"/>
      <c r="AP189" s="152"/>
      <c r="AQ189" s="152"/>
      <c r="AR189" s="152"/>
      <c r="AS189" s="152"/>
      <c r="AT189" s="152"/>
      <c r="AU189" s="152"/>
      <c r="AV189" s="152"/>
      <c r="AW189" s="152"/>
      <c r="AX189" s="152"/>
      <c r="AY189" s="152"/>
      <c r="AZ189" s="152"/>
      <c r="BA189" s="152"/>
      <c r="BB189" s="152"/>
      <c r="BC189" s="152"/>
      <c r="BD189" s="152"/>
      <c r="BE189" s="152"/>
      <c r="BF189" s="152"/>
      <c r="BG189" s="152"/>
      <c r="BH189" s="152"/>
      <c r="BI189" s="152"/>
      <c r="BJ189" s="152"/>
      <c r="BK189" s="152"/>
      <c r="BL189" s="152"/>
      <c r="BM189" s="152"/>
      <c r="BN189" s="152"/>
      <c r="BO189" s="152"/>
      <c r="BP189" s="152"/>
      <c r="BQ189" s="152"/>
      <c r="BR189" s="152"/>
      <c r="BS189" s="152"/>
      <c r="BT189" s="152"/>
      <c r="BU189" s="152"/>
      <c r="BV189" s="152"/>
      <c r="BW189" s="152"/>
      <c r="BX189" s="152"/>
      <c r="BY189" s="152"/>
      <c r="BZ189" s="152"/>
      <c r="CA189" s="152"/>
      <c r="CB189" s="152"/>
      <c r="CC189" s="152"/>
      <c r="CD189" s="152"/>
      <c r="CE189" s="152"/>
      <c r="CF189" s="152"/>
      <c r="CG189" s="152"/>
      <c r="CH189" s="152"/>
      <c r="CI189" s="152"/>
      <c r="CJ189" s="152"/>
      <c r="CK189" s="152"/>
      <c r="CL189" s="152"/>
      <c r="CM189" s="152"/>
      <c r="CN189" s="152"/>
      <c r="CO189" s="152"/>
      <c r="CP189" s="152"/>
      <c r="CQ189" s="152"/>
      <c r="CR189" s="152"/>
      <c r="CS189" s="152"/>
      <c r="CT189" s="152"/>
      <c r="CU189" s="152"/>
      <c r="CV189" s="152"/>
      <c r="CW189" s="152"/>
      <c r="CX189" s="152"/>
      <c r="CY189" s="152"/>
      <c r="CZ189" s="152"/>
      <c r="DA189" s="152"/>
      <c r="DB189" s="152"/>
      <c r="DC189" s="152"/>
      <c r="APH189" s="180"/>
      <c r="API189" s="180"/>
      <c r="APJ189" s="180"/>
      <c r="APK189" s="180"/>
      <c r="APL189" s="180"/>
      <c r="APM189" s="180"/>
      <c r="APN189" s="180"/>
    </row>
    <row r="190" spans="1:107 1100:1106" ht="25.5" customHeight="1">
      <c r="A190" s="181"/>
      <c r="B190" s="152"/>
      <c r="C190" s="178"/>
      <c r="D190" s="178"/>
      <c r="E190" s="245"/>
      <c r="F190" s="178"/>
      <c r="G190" s="178"/>
      <c r="H190" s="178"/>
      <c r="I190" s="178"/>
      <c r="J190" s="178"/>
      <c r="K190" s="268"/>
      <c r="L190" s="268"/>
      <c r="M190" s="268"/>
      <c r="N190" s="268"/>
      <c r="O190" s="178"/>
      <c r="P190" s="178"/>
      <c r="Q190" s="178"/>
      <c r="R190" s="178"/>
      <c r="S190" s="178"/>
      <c r="T190" s="152"/>
      <c r="U190" s="152"/>
      <c r="V190" s="253"/>
      <c r="W190" s="254"/>
      <c r="X190" s="181"/>
      <c r="Y190" s="181"/>
      <c r="Z190" s="181"/>
      <c r="AA190" s="181"/>
      <c r="AB190" s="181"/>
      <c r="AC190" s="181"/>
      <c r="AD190" s="181"/>
      <c r="AE190" s="181"/>
      <c r="AF190" s="285"/>
      <c r="AG190" s="285"/>
      <c r="AH190" s="181"/>
      <c r="AI190" s="152"/>
      <c r="AJ190" s="152"/>
      <c r="AK190" s="152"/>
      <c r="AL190" s="152"/>
      <c r="AM190" s="152"/>
      <c r="AN190" s="152"/>
      <c r="AO190" s="152"/>
      <c r="AP190" s="152"/>
      <c r="AQ190" s="152"/>
      <c r="AR190" s="152"/>
      <c r="AS190" s="152"/>
      <c r="AT190" s="152"/>
      <c r="AU190" s="152"/>
      <c r="AV190" s="152"/>
      <c r="AW190" s="152"/>
      <c r="AX190" s="152"/>
      <c r="AY190" s="152"/>
      <c r="AZ190" s="152"/>
      <c r="BA190" s="152"/>
      <c r="BB190" s="152"/>
      <c r="BC190" s="152"/>
      <c r="BD190" s="152"/>
      <c r="BE190" s="152"/>
      <c r="BF190" s="152"/>
      <c r="BG190" s="152"/>
      <c r="BH190" s="152"/>
      <c r="BI190" s="152"/>
      <c r="BJ190" s="152"/>
      <c r="BK190" s="152"/>
      <c r="BL190" s="152"/>
      <c r="BM190" s="152"/>
      <c r="BN190" s="152"/>
      <c r="BO190" s="152"/>
      <c r="BP190" s="152"/>
      <c r="BQ190" s="152"/>
      <c r="BR190" s="152"/>
      <c r="BS190" s="152"/>
      <c r="BT190" s="152"/>
      <c r="BU190" s="152"/>
      <c r="BV190" s="152"/>
      <c r="BW190" s="152"/>
      <c r="BX190" s="152"/>
      <c r="BY190" s="152"/>
      <c r="BZ190" s="152"/>
      <c r="CA190" s="152"/>
      <c r="CB190" s="152"/>
      <c r="CC190" s="152"/>
      <c r="CD190" s="152"/>
      <c r="CE190" s="152"/>
      <c r="CF190" s="152"/>
      <c r="CG190" s="152"/>
      <c r="CH190" s="152"/>
      <c r="CI190" s="152"/>
      <c r="CJ190" s="152"/>
      <c r="CK190" s="152"/>
      <c r="CL190" s="152"/>
      <c r="CM190" s="152"/>
      <c r="CN190" s="152"/>
      <c r="CO190" s="152"/>
      <c r="CP190" s="152"/>
      <c r="CQ190" s="152"/>
      <c r="CR190" s="152"/>
      <c r="CS190" s="152"/>
      <c r="CT190" s="152"/>
      <c r="CU190" s="152"/>
      <c r="CV190" s="152"/>
      <c r="CW190" s="152"/>
      <c r="CX190" s="152"/>
      <c r="CY190" s="152"/>
      <c r="CZ190" s="152"/>
      <c r="DA190" s="152"/>
      <c r="DB190" s="152"/>
      <c r="DC190" s="152"/>
      <c r="APH190" s="180"/>
      <c r="API190" s="180"/>
      <c r="APJ190" s="180"/>
      <c r="APK190" s="180"/>
      <c r="APL190" s="180"/>
      <c r="APM190" s="180"/>
      <c r="APN190" s="180"/>
    </row>
    <row r="191" spans="1:107 1100:1106" ht="25.5" customHeight="1">
      <c r="A191" s="181"/>
      <c r="B191" s="152"/>
      <c r="C191" s="178"/>
      <c r="D191" s="178"/>
      <c r="E191" s="245"/>
      <c r="F191" s="178"/>
      <c r="G191" s="178"/>
      <c r="H191" s="178"/>
      <c r="I191" s="178"/>
      <c r="J191" s="178"/>
      <c r="K191" s="268"/>
      <c r="L191" s="268"/>
      <c r="M191" s="268"/>
      <c r="N191" s="268"/>
      <c r="O191" s="178"/>
      <c r="P191" s="178"/>
      <c r="Q191" s="178"/>
      <c r="R191" s="178"/>
      <c r="S191" s="178"/>
      <c r="T191" s="152"/>
      <c r="U191" s="152"/>
      <c r="V191" s="253"/>
      <c r="W191" s="254"/>
      <c r="X191" s="181"/>
      <c r="Y191" s="181"/>
      <c r="Z191" s="181"/>
      <c r="AA191" s="181"/>
      <c r="AB191" s="181"/>
      <c r="AC191" s="181"/>
      <c r="AD191" s="181"/>
      <c r="AE191" s="181"/>
      <c r="AF191" s="285"/>
      <c r="AG191" s="285"/>
      <c r="AH191" s="181"/>
      <c r="AI191" s="152"/>
      <c r="AJ191" s="152"/>
      <c r="AK191" s="152"/>
      <c r="AL191" s="152"/>
      <c r="AM191" s="152"/>
      <c r="AN191" s="152"/>
      <c r="AO191" s="152"/>
      <c r="AP191" s="152"/>
      <c r="AQ191" s="152"/>
      <c r="AR191" s="152"/>
      <c r="AS191" s="152"/>
      <c r="AT191" s="152"/>
      <c r="AU191" s="152"/>
      <c r="AV191" s="152"/>
      <c r="AW191" s="152"/>
      <c r="AX191" s="152"/>
      <c r="AY191" s="152"/>
      <c r="AZ191" s="152"/>
      <c r="BA191" s="152"/>
      <c r="BB191" s="152"/>
      <c r="BC191" s="152"/>
      <c r="BD191" s="152"/>
      <c r="BE191" s="152"/>
      <c r="BF191" s="152"/>
      <c r="BG191" s="152"/>
      <c r="BH191" s="152"/>
      <c r="BI191" s="152"/>
      <c r="BJ191" s="152"/>
      <c r="BK191" s="152"/>
      <c r="BL191" s="152"/>
      <c r="BM191" s="152"/>
      <c r="BN191" s="152"/>
      <c r="BO191" s="152"/>
      <c r="BP191" s="152"/>
      <c r="BQ191" s="152"/>
      <c r="BR191" s="152"/>
      <c r="BS191" s="152"/>
      <c r="BT191" s="152"/>
      <c r="BU191" s="152"/>
      <c r="BV191" s="152"/>
      <c r="BW191" s="152"/>
      <c r="BX191" s="152"/>
      <c r="BY191" s="152"/>
      <c r="BZ191" s="152"/>
      <c r="CA191" s="152"/>
      <c r="CB191" s="152"/>
      <c r="CC191" s="152"/>
      <c r="CD191" s="152"/>
      <c r="CE191" s="152"/>
      <c r="CF191" s="152"/>
      <c r="CG191" s="152"/>
      <c r="CH191" s="152"/>
      <c r="CI191" s="152"/>
      <c r="CJ191" s="152"/>
      <c r="CK191" s="152"/>
      <c r="CL191" s="152"/>
      <c r="CM191" s="152"/>
      <c r="CN191" s="152"/>
      <c r="CO191" s="152"/>
      <c r="CP191" s="152"/>
      <c r="CQ191" s="152"/>
      <c r="CR191" s="152"/>
      <c r="CS191" s="152"/>
      <c r="CT191" s="152"/>
      <c r="CU191" s="152"/>
      <c r="CV191" s="152"/>
      <c r="CW191" s="152"/>
      <c r="CX191" s="152"/>
      <c r="CY191" s="152"/>
      <c r="CZ191" s="152"/>
      <c r="DA191" s="152"/>
      <c r="DB191" s="152"/>
      <c r="DC191" s="152"/>
      <c r="APH191" s="180"/>
      <c r="API191" s="180"/>
      <c r="APJ191" s="180"/>
      <c r="APK191" s="180"/>
      <c r="APL191" s="180"/>
      <c r="APM191" s="180"/>
      <c r="APN191" s="180"/>
    </row>
    <row r="192" spans="1:107 1100:1106" ht="25.5" customHeight="1">
      <c r="A192" s="181"/>
      <c r="B192" s="152"/>
      <c r="C192" s="178"/>
      <c r="D192" s="178"/>
      <c r="E192" s="245"/>
      <c r="F192" s="178"/>
      <c r="G192" s="178"/>
      <c r="H192" s="178"/>
      <c r="I192" s="178"/>
      <c r="J192" s="178"/>
      <c r="K192" s="268"/>
      <c r="L192" s="268"/>
      <c r="M192" s="268"/>
      <c r="N192" s="268"/>
      <c r="O192" s="178"/>
      <c r="P192" s="178"/>
      <c r="Q192" s="178"/>
      <c r="R192" s="178"/>
      <c r="S192" s="178"/>
      <c r="T192" s="152"/>
      <c r="U192" s="152"/>
      <c r="V192" s="253"/>
      <c r="W192" s="254"/>
      <c r="X192" s="181"/>
      <c r="Y192" s="181"/>
      <c r="Z192" s="181"/>
      <c r="AA192" s="181"/>
      <c r="AB192" s="181"/>
      <c r="AC192" s="181"/>
      <c r="AD192" s="181"/>
      <c r="AE192" s="181"/>
      <c r="AF192" s="285"/>
      <c r="AG192" s="285"/>
      <c r="AH192" s="181"/>
      <c r="AI192" s="152"/>
      <c r="AJ192" s="152"/>
      <c r="AK192" s="152"/>
      <c r="AL192" s="152"/>
      <c r="AM192" s="152"/>
      <c r="AN192" s="152"/>
      <c r="AO192" s="152"/>
      <c r="AP192" s="152"/>
      <c r="AQ192" s="152"/>
      <c r="AR192" s="152"/>
      <c r="AS192" s="152"/>
      <c r="AT192" s="152"/>
      <c r="AU192" s="152"/>
      <c r="AV192" s="152"/>
      <c r="AW192" s="152"/>
      <c r="AX192" s="152"/>
      <c r="AY192" s="152"/>
      <c r="AZ192" s="152"/>
      <c r="BA192" s="152"/>
      <c r="BB192" s="152"/>
      <c r="BC192" s="152"/>
      <c r="BD192" s="152"/>
      <c r="BE192" s="152"/>
      <c r="BF192" s="152"/>
      <c r="BG192" s="152"/>
      <c r="BH192" s="152"/>
      <c r="BI192" s="152"/>
      <c r="BJ192" s="152"/>
      <c r="BK192" s="152"/>
      <c r="BL192" s="152"/>
      <c r="BM192" s="152"/>
      <c r="BN192" s="152"/>
      <c r="BO192" s="152"/>
      <c r="BP192" s="152"/>
      <c r="BQ192" s="152"/>
      <c r="BR192" s="152"/>
      <c r="BS192" s="152"/>
      <c r="BT192" s="152"/>
      <c r="BU192" s="152"/>
      <c r="BV192" s="152"/>
      <c r="BW192" s="152"/>
      <c r="BX192" s="152"/>
      <c r="BY192" s="152"/>
      <c r="BZ192" s="152"/>
      <c r="CA192" s="152"/>
      <c r="CB192" s="152"/>
      <c r="CC192" s="152"/>
      <c r="CD192" s="152"/>
      <c r="CE192" s="152"/>
      <c r="CF192" s="152"/>
      <c r="CG192" s="152"/>
      <c r="CH192" s="152"/>
      <c r="CI192" s="152"/>
      <c r="CJ192" s="152"/>
      <c r="CK192" s="152"/>
      <c r="CL192" s="152"/>
      <c r="CM192" s="152"/>
      <c r="CN192" s="152"/>
      <c r="CO192" s="152"/>
      <c r="CP192" s="152"/>
      <c r="CQ192" s="152"/>
      <c r="CR192" s="152"/>
      <c r="CS192" s="152"/>
      <c r="CT192" s="152"/>
      <c r="CU192" s="152"/>
      <c r="CV192" s="152"/>
      <c r="CW192" s="152"/>
      <c r="CX192" s="152"/>
      <c r="CY192" s="152"/>
      <c r="CZ192" s="152"/>
      <c r="DA192" s="152"/>
      <c r="DB192" s="152"/>
      <c r="DC192" s="152"/>
      <c r="APH192" s="180"/>
      <c r="API192" s="180"/>
      <c r="APJ192" s="180"/>
      <c r="APK192" s="180"/>
      <c r="APL192" s="180"/>
      <c r="APM192" s="180"/>
      <c r="APN192" s="180"/>
    </row>
    <row r="193" spans="1:107 1100:1106" ht="25.5" customHeight="1">
      <c r="A193" s="181"/>
      <c r="B193" s="152"/>
      <c r="C193" s="178"/>
      <c r="D193" s="178"/>
      <c r="E193" s="245"/>
      <c r="F193" s="178"/>
      <c r="G193" s="178"/>
      <c r="H193" s="178"/>
      <c r="I193" s="178"/>
      <c r="J193" s="178"/>
      <c r="K193" s="268"/>
      <c r="L193" s="268"/>
      <c r="M193" s="268"/>
      <c r="N193" s="268"/>
      <c r="O193" s="178"/>
      <c r="P193" s="178"/>
      <c r="Q193" s="178"/>
      <c r="R193" s="178"/>
      <c r="S193" s="178"/>
      <c r="T193" s="152"/>
      <c r="U193" s="152"/>
      <c r="V193" s="253"/>
      <c r="W193" s="254"/>
      <c r="X193" s="181"/>
      <c r="Y193" s="181"/>
      <c r="Z193" s="181"/>
      <c r="AA193" s="181"/>
      <c r="AB193" s="181"/>
      <c r="AC193" s="181"/>
      <c r="AD193" s="181"/>
      <c r="AE193" s="181"/>
      <c r="AF193" s="285"/>
      <c r="AG193" s="285"/>
      <c r="AH193" s="181"/>
      <c r="AI193" s="152"/>
      <c r="AJ193" s="152"/>
      <c r="AK193" s="152"/>
      <c r="AL193" s="152"/>
      <c r="AM193" s="152"/>
      <c r="AN193" s="152"/>
      <c r="AO193" s="152"/>
      <c r="AP193" s="152"/>
      <c r="AQ193" s="152"/>
      <c r="AR193" s="152"/>
      <c r="AS193" s="152"/>
      <c r="AT193" s="152"/>
      <c r="AU193" s="152"/>
      <c r="AV193" s="152"/>
      <c r="AW193" s="152"/>
      <c r="AX193" s="152"/>
      <c r="AY193" s="152"/>
      <c r="AZ193" s="152"/>
      <c r="BA193" s="152"/>
      <c r="BB193" s="152"/>
      <c r="BC193" s="152"/>
      <c r="BD193" s="152"/>
      <c r="BE193" s="152"/>
      <c r="BF193" s="152"/>
      <c r="BG193" s="152"/>
      <c r="BH193" s="152"/>
      <c r="BI193" s="152"/>
      <c r="BJ193" s="152"/>
      <c r="BK193" s="152"/>
      <c r="BL193" s="152"/>
      <c r="BM193" s="152"/>
      <c r="BN193" s="152"/>
      <c r="BO193" s="152"/>
      <c r="BP193" s="152"/>
      <c r="BQ193" s="152"/>
      <c r="BR193" s="152"/>
      <c r="BS193" s="152"/>
      <c r="BT193" s="152"/>
      <c r="BU193" s="152"/>
      <c r="BV193" s="152"/>
      <c r="BW193" s="152"/>
      <c r="BX193" s="152"/>
      <c r="BY193" s="152"/>
      <c r="BZ193" s="152"/>
      <c r="CA193" s="152"/>
      <c r="CB193" s="152"/>
      <c r="CC193" s="152"/>
      <c r="CD193" s="152"/>
      <c r="CE193" s="152"/>
      <c r="CF193" s="152"/>
      <c r="CG193" s="152"/>
      <c r="CH193" s="152"/>
      <c r="CI193" s="152"/>
      <c r="CJ193" s="152"/>
      <c r="CK193" s="152"/>
      <c r="CL193" s="152"/>
      <c r="CM193" s="152"/>
      <c r="CN193" s="152"/>
      <c r="CO193" s="152"/>
      <c r="CP193" s="152"/>
      <c r="CQ193" s="152"/>
      <c r="CR193" s="152"/>
      <c r="CS193" s="152"/>
      <c r="CT193" s="152"/>
      <c r="CU193" s="152"/>
      <c r="CV193" s="152"/>
      <c r="CW193" s="152"/>
      <c r="CX193" s="152"/>
      <c r="CY193" s="152"/>
      <c r="CZ193" s="152"/>
      <c r="DA193" s="152"/>
      <c r="DB193" s="152"/>
      <c r="DC193" s="152"/>
      <c r="APH193" s="180"/>
      <c r="API193" s="180"/>
      <c r="APJ193" s="180"/>
      <c r="APK193" s="180"/>
      <c r="APL193" s="180"/>
      <c r="APM193" s="180"/>
      <c r="APN193" s="180"/>
    </row>
    <row r="194" spans="1:107 1100:1106" ht="25.5" customHeight="1">
      <c r="A194" s="181"/>
      <c r="B194" s="152"/>
      <c r="C194" s="178"/>
      <c r="D194" s="178"/>
      <c r="E194" s="245"/>
      <c r="F194" s="178"/>
      <c r="G194" s="178"/>
      <c r="H194" s="178"/>
      <c r="I194" s="178"/>
      <c r="J194" s="178"/>
      <c r="K194" s="268"/>
      <c r="L194" s="268"/>
      <c r="M194" s="268"/>
      <c r="N194" s="268"/>
      <c r="O194" s="178"/>
      <c r="P194" s="178"/>
      <c r="Q194" s="178"/>
      <c r="R194" s="178"/>
      <c r="S194" s="178"/>
      <c r="T194" s="152"/>
      <c r="U194" s="152"/>
      <c r="V194" s="253"/>
      <c r="W194" s="254"/>
      <c r="X194" s="181"/>
      <c r="Y194" s="181"/>
      <c r="Z194" s="181"/>
      <c r="AA194" s="181"/>
      <c r="AB194" s="181"/>
      <c r="AC194" s="181"/>
      <c r="AD194" s="181"/>
      <c r="AE194" s="181"/>
      <c r="AF194" s="285"/>
      <c r="AG194" s="285"/>
      <c r="AH194" s="181"/>
      <c r="AI194" s="152"/>
      <c r="AJ194" s="152"/>
      <c r="AK194" s="152"/>
      <c r="AL194" s="152"/>
      <c r="AM194" s="152"/>
      <c r="AN194" s="152"/>
      <c r="AO194" s="152"/>
      <c r="AP194" s="152"/>
      <c r="AQ194" s="152"/>
      <c r="AR194" s="152"/>
      <c r="AS194" s="152"/>
      <c r="AT194" s="152"/>
      <c r="AU194" s="152"/>
      <c r="AV194" s="152"/>
      <c r="AW194" s="152"/>
      <c r="AX194" s="152"/>
      <c r="AY194" s="152"/>
      <c r="AZ194" s="152"/>
      <c r="BA194" s="152"/>
      <c r="BB194" s="152"/>
      <c r="BC194" s="152"/>
      <c r="BD194" s="152"/>
      <c r="BE194" s="152"/>
      <c r="BF194" s="152"/>
      <c r="BG194" s="152"/>
      <c r="BH194" s="152"/>
      <c r="BI194" s="152"/>
      <c r="BJ194" s="152"/>
      <c r="BK194" s="152"/>
      <c r="BL194" s="152"/>
      <c r="BM194" s="152"/>
      <c r="BN194" s="152"/>
      <c r="BO194" s="152"/>
      <c r="BP194" s="152"/>
      <c r="BQ194" s="152"/>
      <c r="BR194" s="152"/>
      <c r="BS194" s="152"/>
      <c r="BT194" s="152"/>
      <c r="BU194" s="152"/>
      <c r="BV194" s="152"/>
      <c r="BW194" s="152"/>
      <c r="BX194" s="152"/>
      <c r="BY194" s="152"/>
      <c r="BZ194" s="152"/>
      <c r="CA194" s="152"/>
      <c r="CB194" s="152"/>
      <c r="CC194" s="152"/>
      <c r="CD194" s="152"/>
      <c r="CE194" s="152"/>
      <c r="CF194" s="152"/>
      <c r="CG194" s="152"/>
      <c r="CH194" s="152"/>
      <c r="CI194" s="152"/>
      <c r="CJ194" s="152"/>
      <c r="CK194" s="152"/>
      <c r="CL194" s="152"/>
      <c r="CM194" s="152"/>
      <c r="CN194" s="152"/>
      <c r="CO194" s="152"/>
      <c r="CP194" s="152"/>
      <c r="CQ194" s="152"/>
      <c r="CR194" s="152"/>
      <c r="CS194" s="152"/>
      <c r="CT194" s="152"/>
      <c r="CU194" s="152"/>
      <c r="CV194" s="152"/>
      <c r="CW194" s="152"/>
      <c r="CX194" s="152"/>
      <c r="CY194" s="152"/>
      <c r="CZ194" s="152"/>
      <c r="DA194" s="152"/>
      <c r="DB194" s="152"/>
      <c r="DC194" s="152"/>
      <c r="APH194" s="180"/>
      <c r="API194" s="180"/>
      <c r="APJ194" s="180"/>
      <c r="APK194" s="180"/>
      <c r="APL194" s="180"/>
      <c r="APM194" s="180"/>
      <c r="APN194" s="180"/>
    </row>
    <row r="195" spans="1:107 1100:1106" ht="25.5" customHeight="1">
      <c r="A195" s="181"/>
      <c r="B195" s="152"/>
      <c r="C195" s="178"/>
      <c r="D195" s="178"/>
      <c r="E195" s="245"/>
      <c r="F195" s="178"/>
      <c r="G195" s="178"/>
      <c r="H195" s="178"/>
      <c r="I195" s="178"/>
      <c r="J195" s="178"/>
      <c r="K195" s="268"/>
      <c r="L195" s="268"/>
      <c r="M195" s="268"/>
      <c r="N195" s="268"/>
      <c r="O195" s="178"/>
      <c r="P195" s="178"/>
      <c r="Q195" s="178"/>
      <c r="R195" s="178"/>
      <c r="S195" s="178"/>
      <c r="T195" s="152"/>
      <c r="U195" s="152"/>
      <c r="V195" s="253"/>
      <c r="W195" s="254"/>
      <c r="X195" s="181"/>
      <c r="Y195" s="181"/>
      <c r="Z195" s="181"/>
      <c r="AA195" s="181"/>
      <c r="AB195" s="181"/>
      <c r="AC195" s="181"/>
      <c r="AD195" s="181"/>
      <c r="AE195" s="181"/>
      <c r="AF195" s="285"/>
      <c r="AG195" s="285"/>
      <c r="AH195" s="181"/>
      <c r="AI195" s="152"/>
      <c r="AJ195" s="152"/>
      <c r="AK195" s="152"/>
      <c r="AL195" s="152"/>
      <c r="AM195" s="152"/>
      <c r="AN195" s="152"/>
      <c r="AO195" s="152"/>
      <c r="AP195" s="152"/>
      <c r="AQ195" s="152"/>
      <c r="AR195" s="152"/>
      <c r="AS195" s="152"/>
      <c r="AT195" s="152"/>
      <c r="AU195" s="152"/>
      <c r="AV195" s="152"/>
      <c r="AW195" s="152"/>
      <c r="AX195" s="152"/>
      <c r="AY195" s="152"/>
      <c r="AZ195" s="152"/>
      <c r="BA195" s="152"/>
      <c r="BB195" s="152"/>
      <c r="BC195" s="152"/>
      <c r="BD195" s="152"/>
      <c r="BE195" s="152"/>
      <c r="BF195" s="152"/>
      <c r="BG195" s="152"/>
      <c r="BH195" s="152"/>
      <c r="BI195" s="152"/>
      <c r="BJ195" s="152"/>
      <c r="BK195" s="152"/>
      <c r="BL195" s="152"/>
      <c r="BM195" s="152"/>
      <c r="BN195" s="152"/>
      <c r="BO195" s="152"/>
      <c r="BP195" s="152"/>
      <c r="BQ195" s="152"/>
      <c r="BR195" s="152"/>
      <c r="BS195" s="152"/>
      <c r="BT195" s="152"/>
      <c r="BU195" s="152"/>
      <c r="BV195" s="152"/>
      <c r="BW195" s="152"/>
      <c r="BX195" s="152"/>
      <c r="BY195" s="152"/>
      <c r="BZ195" s="152"/>
      <c r="CA195" s="152"/>
      <c r="CB195" s="152"/>
      <c r="CC195" s="152"/>
      <c r="CD195" s="152"/>
      <c r="CE195" s="152"/>
      <c r="CF195" s="152"/>
      <c r="CG195" s="152"/>
      <c r="CH195" s="152"/>
      <c r="CI195" s="152"/>
      <c r="CJ195" s="152"/>
      <c r="CK195" s="152"/>
      <c r="CL195" s="152"/>
      <c r="CM195" s="152"/>
      <c r="CN195" s="152"/>
      <c r="CO195" s="152"/>
      <c r="CP195" s="152"/>
      <c r="CQ195" s="152"/>
      <c r="CR195" s="152"/>
      <c r="CS195" s="152"/>
      <c r="CT195" s="152"/>
      <c r="CU195" s="152"/>
      <c r="CV195" s="152"/>
      <c r="CW195" s="152"/>
      <c r="CX195" s="152"/>
      <c r="CY195" s="152"/>
      <c r="CZ195" s="152"/>
      <c r="DA195" s="152"/>
      <c r="DB195" s="152"/>
      <c r="DC195" s="152"/>
      <c r="APH195" s="180"/>
      <c r="API195" s="180"/>
      <c r="APJ195" s="180"/>
      <c r="APK195" s="180"/>
      <c r="APL195" s="180"/>
      <c r="APM195" s="180"/>
      <c r="APN195" s="180"/>
    </row>
    <row r="196" spans="1:107 1100:1106" ht="25.5" customHeight="1">
      <c r="A196" s="181"/>
      <c r="B196" s="152"/>
      <c r="C196" s="178"/>
      <c r="D196" s="178"/>
      <c r="E196" s="245"/>
      <c r="F196" s="178"/>
      <c r="G196" s="178"/>
      <c r="H196" s="178"/>
      <c r="I196" s="178"/>
      <c r="J196" s="178"/>
      <c r="K196" s="268"/>
      <c r="L196" s="268"/>
      <c r="M196" s="268"/>
      <c r="N196" s="268"/>
      <c r="O196" s="178"/>
      <c r="P196" s="178"/>
      <c r="Q196" s="178"/>
      <c r="R196" s="178"/>
      <c r="S196" s="178"/>
      <c r="T196" s="152"/>
      <c r="U196" s="152"/>
      <c r="V196" s="253"/>
      <c r="W196" s="254"/>
      <c r="X196" s="181"/>
      <c r="Y196" s="181"/>
      <c r="Z196" s="181"/>
      <c r="AA196" s="181"/>
      <c r="AB196" s="181"/>
      <c r="AC196" s="181"/>
      <c r="AD196" s="181"/>
      <c r="AE196" s="181"/>
      <c r="AF196" s="285"/>
      <c r="AG196" s="285"/>
      <c r="AH196" s="181"/>
      <c r="AI196" s="152"/>
      <c r="AJ196" s="152"/>
      <c r="AK196" s="152"/>
      <c r="AL196" s="152"/>
      <c r="AM196" s="152"/>
      <c r="AN196" s="152"/>
      <c r="AO196" s="152"/>
      <c r="AP196" s="152"/>
      <c r="AQ196" s="152"/>
      <c r="AR196" s="152"/>
      <c r="AS196" s="152"/>
      <c r="AT196" s="152"/>
      <c r="AU196" s="152"/>
      <c r="AV196" s="152"/>
      <c r="AW196" s="152"/>
      <c r="AX196" s="152"/>
      <c r="AY196" s="152"/>
      <c r="AZ196" s="152"/>
      <c r="BA196" s="152"/>
      <c r="BB196" s="152"/>
      <c r="BC196" s="152"/>
      <c r="BD196" s="152"/>
      <c r="BE196" s="152"/>
      <c r="BF196" s="152"/>
      <c r="BG196" s="152"/>
      <c r="BH196" s="152"/>
      <c r="BI196" s="152"/>
      <c r="BJ196" s="152"/>
      <c r="BK196" s="152"/>
      <c r="BL196" s="152"/>
      <c r="BM196" s="152"/>
      <c r="BN196" s="152"/>
      <c r="BO196" s="152"/>
      <c r="BP196" s="152"/>
      <c r="BQ196" s="152"/>
      <c r="BR196" s="152"/>
      <c r="BS196" s="152"/>
      <c r="BT196" s="152"/>
      <c r="BU196" s="152"/>
      <c r="BV196" s="152"/>
      <c r="BW196" s="152"/>
      <c r="BX196" s="152"/>
      <c r="BY196" s="152"/>
      <c r="BZ196" s="152"/>
      <c r="CA196" s="152"/>
      <c r="CB196" s="152"/>
      <c r="CC196" s="152"/>
      <c r="CD196" s="152"/>
      <c r="CE196" s="152"/>
      <c r="CF196" s="152"/>
      <c r="CG196" s="152"/>
      <c r="CH196" s="152"/>
      <c r="CI196" s="152"/>
      <c r="CJ196" s="152"/>
      <c r="CK196" s="152"/>
      <c r="CL196" s="152"/>
      <c r="CM196" s="152"/>
      <c r="CN196" s="152"/>
      <c r="CO196" s="152"/>
      <c r="CP196" s="152"/>
      <c r="CQ196" s="152"/>
      <c r="CR196" s="152"/>
      <c r="CS196" s="152"/>
      <c r="CT196" s="152"/>
      <c r="CU196" s="152"/>
      <c r="CV196" s="152"/>
      <c r="CW196" s="152"/>
      <c r="CX196" s="152"/>
      <c r="CY196" s="152"/>
      <c r="CZ196" s="152"/>
      <c r="DA196" s="152"/>
      <c r="DB196" s="152"/>
      <c r="DC196" s="152"/>
      <c r="APH196" s="180"/>
      <c r="API196" s="180"/>
      <c r="APJ196" s="180"/>
      <c r="APK196" s="180"/>
      <c r="APL196" s="180"/>
      <c r="APM196" s="180"/>
      <c r="APN196" s="180"/>
    </row>
    <row r="197" spans="1:107 1100:1106" ht="25.5" customHeight="1">
      <c r="A197" s="181"/>
      <c r="B197" s="152"/>
      <c r="C197" s="178"/>
      <c r="D197" s="178"/>
      <c r="E197" s="245"/>
      <c r="F197" s="178"/>
      <c r="G197" s="178"/>
      <c r="H197" s="178"/>
      <c r="I197" s="178"/>
      <c r="J197" s="178"/>
      <c r="K197" s="268"/>
      <c r="L197" s="268"/>
      <c r="M197" s="268"/>
      <c r="N197" s="268"/>
      <c r="O197" s="178"/>
      <c r="P197" s="178"/>
      <c r="Q197" s="178"/>
      <c r="R197" s="178"/>
      <c r="S197" s="178"/>
      <c r="T197" s="152"/>
      <c r="U197" s="152"/>
      <c r="V197" s="253"/>
      <c r="W197" s="254"/>
      <c r="X197" s="181"/>
      <c r="Y197" s="181"/>
      <c r="Z197" s="181"/>
      <c r="AA197" s="181"/>
      <c r="AB197" s="181"/>
      <c r="AC197" s="181"/>
      <c r="AD197" s="181"/>
      <c r="AE197" s="181"/>
      <c r="AF197" s="285"/>
      <c r="AG197" s="285"/>
      <c r="AH197" s="181"/>
      <c r="AI197" s="152"/>
      <c r="AJ197" s="152"/>
      <c r="AK197" s="152"/>
      <c r="AL197" s="152"/>
      <c r="AM197" s="152"/>
      <c r="AN197" s="152"/>
      <c r="AO197" s="152"/>
      <c r="AP197" s="152"/>
      <c r="AQ197" s="152"/>
      <c r="AR197" s="152"/>
      <c r="AS197" s="152"/>
      <c r="AT197" s="152"/>
      <c r="AU197" s="152"/>
      <c r="AV197" s="152"/>
      <c r="AW197" s="152"/>
      <c r="AX197" s="152"/>
      <c r="AY197" s="152"/>
      <c r="AZ197" s="152"/>
      <c r="BA197" s="152"/>
      <c r="BB197" s="152"/>
      <c r="BC197" s="152"/>
      <c r="BD197" s="152"/>
      <c r="BE197" s="152"/>
      <c r="BF197" s="152"/>
      <c r="BG197" s="152"/>
      <c r="BH197" s="152"/>
      <c r="BI197" s="152"/>
      <c r="BJ197" s="152"/>
      <c r="BK197" s="152"/>
      <c r="BL197" s="152"/>
      <c r="BM197" s="152"/>
      <c r="BN197" s="152"/>
      <c r="BO197" s="152"/>
      <c r="BP197" s="152"/>
      <c r="BQ197" s="152"/>
      <c r="BR197" s="152"/>
      <c r="BS197" s="152"/>
      <c r="BT197" s="152"/>
      <c r="BU197" s="152"/>
      <c r="BV197" s="152"/>
      <c r="BW197" s="152"/>
      <c r="BX197" s="152"/>
      <c r="BY197" s="152"/>
      <c r="BZ197" s="152"/>
      <c r="CA197" s="152"/>
      <c r="CB197" s="152"/>
      <c r="CC197" s="152"/>
      <c r="CD197" s="152"/>
      <c r="CE197" s="152"/>
      <c r="CF197" s="152"/>
      <c r="CG197" s="152"/>
      <c r="CH197" s="152"/>
      <c r="CI197" s="152"/>
      <c r="CJ197" s="152"/>
      <c r="CK197" s="152"/>
      <c r="CL197" s="152"/>
      <c r="CM197" s="152"/>
      <c r="CN197" s="152"/>
      <c r="CO197" s="152"/>
      <c r="CP197" s="152"/>
      <c r="CQ197" s="152"/>
      <c r="CR197" s="152"/>
      <c r="CS197" s="152"/>
      <c r="CT197" s="152"/>
      <c r="CU197" s="152"/>
      <c r="CV197" s="152"/>
      <c r="CW197" s="152"/>
      <c r="CX197" s="152"/>
      <c r="CY197" s="152"/>
      <c r="CZ197" s="152"/>
      <c r="DA197" s="152"/>
      <c r="DB197" s="152"/>
      <c r="DC197" s="152"/>
      <c r="APH197" s="180"/>
      <c r="API197" s="180"/>
      <c r="APJ197" s="180"/>
      <c r="APK197" s="180"/>
      <c r="APL197" s="180"/>
      <c r="APM197" s="180"/>
      <c r="APN197" s="180"/>
    </row>
    <row r="198" spans="1:107 1100:1106" ht="25.5" customHeight="1">
      <c r="A198" s="181"/>
      <c r="B198" s="152"/>
      <c r="C198" s="178"/>
      <c r="D198" s="178"/>
      <c r="E198" s="245"/>
      <c r="F198" s="178"/>
      <c r="G198" s="178"/>
      <c r="H198" s="178"/>
      <c r="I198" s="178"/>
      <c r="J198" s="178"/>
      <c r="K198" s="268"/>
      <c r="L198" s="268"/>
      <c r="M198" s="268"/>
      <c r="N198" s="268"/>
      <c r="O198" s="178"/>
      <c r="P198" s="178"/>
      <c r="Q198" s="178"/>
      <c r="R198" s="178"/>
      <c r="S198" s="178"/>
      <c r="T198" s="152"/>
      <c r="U198" s="152"/>
      <c r="V198" s="253"/>
      <c r="W198" s="254"/>
      <c r="X198" s="181"/>
      <c r="Y198" s="181"/>
      <c r="Z198" s="181"/>
      <c r="AA198" s="181"/>
      <c r="AB198" s="181"/>
      <c r="AC198" s="181"/>
      <c r="AD198" s="181"/>
      <c r="AE198" s="181"/>
      <c r="AF198" s="285"/>
      <c r="AG198" s="285"/>
      <c r="AH198" s="181"/>
      <c r="AI198" s="152"/>
      <c r="AJ198" s="152"/>
      <c r="AK198" s="152"/>
      <c r="AL198" s="152"/>
      <c r="AM198" s="152"/>
      <c r="AN198" s="152"/>
      <c r="AO198" s="152"/>
      <c r="AP198" s="152"/>
      <c r="AQ198" s="152"/>
      <c r="AR198" s="152"/>
      <c r="AS198" s="152"/>
      <c r="AT198" s="152"/>
      <c r="AU198" s="152"/>
      <c r="AV198" s="152"/>
      <c r="AW198" s="152"/>
      <c r="AX198" s="152"/>
      <c r="AY198" s="152"/>
      <c r="AZ198" s="152"/>
      <c r="BA198" s="152"/>
      <c r="BB198" s="152"/>
      <c r="BC198" s="152"/>
      <c r="BD198" s="152"/>
      <c r="BE198" s="152"/>
      <c r="BF198" s="152"/>
      <c r="BG198" s="152"/>
      <c r="BH198" s="152"/>
      <c r="BI198" s="152"/>
      <c r="BJ198" s="152"/>
      <c r="BK198" s="152"/>
      <c r="BL198" s="152"/>
      <c r="BM198" s="152"/>
      <c r="BN198" s="152"/>
      <c r="BO198" s="152"/>
      <c r="BP198" s="152"/>
      <c r="BQ198" s="152"/>
      <c r="BR198" s="152"/>
      <c r="BS198" s="152"/>
      <c r="BT198" s="152"/>
      <c r="BU198" s="152"/>
      <c r="BV198" s="152"/>
      <c r="BW198" s="152"/>
      <c r="BX198" s="152"/>
      <c r="BY198" s="152"/>
      <c r="BZ198" s="152"/>
      <c r="CA198" s="152"/>
      <c r="CB198" s="152"/>
      <c r="CC198" s="152"/>
      <c r="CD198" s="152"/>
      <c r="CE198" s="152"/>
      <c r="CF198" s="152"/>
      <c r="CG198" s="152"/>
      <c r="CH198" s="152"/>
      <c r="CI198" s="152"/>
      <c r="CJ198" s="152"/>
      <c r="CK198" s="152"/>
      <c r="CL198" s="152"/>
      <c r="CM198" s="152"/>
      <c r="CN198" s="152"/>
      <c r="CO198" s="152"/>
      <c r="CP198" s="152"/>
      <c r="CQ198" s="152"/>
      <c r="CR198" s="152"/>
      <c r="CS198" s="152"/>
      <c r="CT198" s="152"/>
      <c r="CU198" s="152"/>
      <c r="CV198" s="152"/>
      <c r="CW198" s="152"/>
      <c r="CX198" s="152"/>
      <c r="CY198" s="152"/>
      <c r="CZ198" s="152"/>
      <c r="DA198" s="152"/>
      <c r="DB198" s="152"/>
      <c r="DC198" s="152"/>
      <c r="APH198" s="180"/>
      <c r="API198" s="180"/>
      <c r="APJ198" s="180"/>
      <c r="APK198" s="180"/>
      <c r="APL198" s="180"/>
      <c r="APM198" s="180"/>
      <c r="APN198" s="180"/>
    </row>
    <row r="199" spans="1:107 1100:1106" ht="25.5" customHeight="1">
      <c r="A199" s="181"/>
      <c r="B199" s="152"/>
      <c r="C199" s="178"/>
      <c r="D199" s="178"/>
      <c r="E199" s="245"/>
      <c r="F199" s="178"/>
      <c r="G199" s="178"/>
      <c r="H199" s="178"/>
      <c r="I199" s="178"/>
      <c r="J199" s="178"/>
      <c r="K199" s="268"/>
      <c r="L199" s="268"/>
      <c r="M199" s="268"/>
      <c r="N199" s="268"/>
      <c r="O199" s="178"/>
      <c r="P199" s="178"/>
      <c r="Q199" s="178"/>
      <c r="R199" s="178"/>
      <c r="S199" s="178"/>
      <c r="T199" s="152"/>
      <c r="U199" s="152"/>
      <c r="V199" s="253"/>
      <c r="W199" s="254"/>
      <c r="X199" s="181"/>
      <c r="Y199" s="181"/>
      <c r="Z199" s="181"/>
      <c r="AA199" s="181"/>
      <c r="AB199" s="181"/>
      <c r="AC199" s="181"/>
      <c r="AD199" s="181"/>
      <c r="AE199" s="181"/>
      <c r="AF199" s="285"/>
      <c r="AG199" s="285"/>
      <c r="AH199" s="181"/>
      <c r="AI199" s="152"/>
      <c r="AJ199" s="152"/>
      <c r="AK199" s="152"/>
      <c r="AL199" s="152"/>
      <c r="AM199" s="152"/>
      <c r="AN199" s="152"/>
      <c r="AO199" s="152"/>
      <c r="AP199" s="152"/>
      <c r="AQ199" s="152"/>
      <c r="AR199" s="152"/>
      <c r="AS199" s="152"/>
      <c r="AT199" s="152"/>
      <c r="AU199" s="152"/>
      <c r="AV199" s="152"/>
      <c r="AW199" s="152"/>
      <c r="AX199" s="152"/>
      <c r="AY199" s="152"/>
      <c r="AZ199" s="152"/>
      <c r="BA199" s="152"/>
      <c r="BB199" s="152"/>
      <c r="BC199" s="152"/>
      <c r="BD199" s="152"/>
      <c r="BE199" s="152"/>
      <c r="BF199" s="152"/>
      <c r="BG199" s="152"/>
      <c r="BH199" s="152"/>
      <c r="BI199" s="152"/>
      <c r="BJ199" s="152"/>
      <c r="BK199" s="152"/>
      <c r="BL199" s="152"/>
      <c r="BM199" s="152"/>
      <c r="BN199" s="152"/>
      <c r="BO199" s="152"/>
      <c r="BP199" s="152"/>
      <c r="BQ199" s="152"/>
      <c r="BR199" s="152"/>
      <c r="BS199" s="152"/>
      <c r="BT199" s="152"/>
      <c r="BU199" s="152"/>
      <c r="BV199" s="152"/>
      <c r="BW199" s="152"/>
      <c r="BX199" s="152"/>
      <c r="BY199" s="152"/>
      <c r="BZ199" s="152"/>
      <c r="CA199" s="152"/>
      <c r="CB199" s="152"/>
      <c r="CC199" s="152"/>
      <c r="CD199" s="152"/>
      <c r="CE199" s="152"/>
      <c r="CF199" s="152"/>
      <c r="CG199" s="152"/>
      <c r="CH199" s="152"/>
      <c r="CI199" s="152"/>
      <c r="CJ199" s="152"/>
      <c r="CK199" s="152"/>
      <c r="CL199" s="152"/>
      <c r="CM199" s="152"/>
      <c r="CN199" s="152"/>
      <c r="CO199" s="152"/>
      <c r="CP199" s="152"/>
      <c r="CQ199" s="152"/>
      <c r="CR199" s="152"/>
      <c r="CS199" s="152"/>
      <c r="CT199" s="152"/>
      <c r="CU199" s="152"/>
      <c r="CV199" s="152"/>
      <c r="CW199" s="152"/>
      <c r="CX199" s="152"/>
      <c r="CY199" s="152"/>
      <c r="CZ199" s="152"/>
      <c r="DA199" s="152"/>
      <c r="DB199" s="152"/>
      <c r="DC199" s="152"/>
      <c r="APH199" s="180"/>
      <c r="API199" s="180"/>
      <c r="APJ199" s="180"/>
      <c r="APK199" s="180"/>
      <c r="APL199" s="180"/>
      <c r="APM199" s="180"/>
      <c r="APN199" s="180"/>
    </row>
    <row r="200" spans="1:107 1100:1106" ht="25.5" customHeight="1">
      <c r="A200" s="181"/>
      <c r="B200" s="152"/>
      <c r="C200" s="178"/>
      <c r="D200" s="178"/>
      <c r="E200" s="245"/>
      <c r="F200" s="178"/>
      <c r="G200" s="178"/>
      <c r="H200" s="178"/>
      <c r="I200" s="178"/>
      <c r="J200" s="178"/>
      <c r="K200" s="268"/>
      <c r="L200" s="268"/>
      <c r="M200" s="268"/>
      <c r="N200" s="268"/>
      <c r="O200" s="178"/>
      <c r="P200" s="178"/>
      <c r="Q200" s="178"/>
      <c r="R200" s="178"/>
      <c r="S200" s="178"/>
      <c r="T200" s="152"/>
      <c r="U200" s="152"/>
      <c r="V200" s="253"/>
      <c r="W200" s="254"/>
      <c r="X200" s="181"/>
      <c r="Y200" s="181"/>
      <c r="Z200" s="181"/>
      <c r="AA200" s="181"/>
      <c r="AB200" s="181"/>
      <c r="AC200" s="181"/>
      <c r="AD200" s="181"/>
      <c r="AE200" s="181"/>
      <c r="AF200" s="285"/>
      <c r="AG200" s="285"/>
      <c r="AH200" s="181"/>
      <c r="AI200" s="152"/>
      <c r="AJ200" s="152"/>
      <c r="AK200" s="152"/>
      <c r="AL200" s="152"/>
      <c r="AM200" s="152"/>
      <c r="AN200" s="152"/>
      <c r="AO200" s="152"/>
      <c r="AP200" s="152"/>
      <c r="AQ200" s="152"/>
      <c r="AR200" s="152"/>
      <c r="AS200" s="152"/>
      <c r="AT200" s="152"/>
      <c r="AU200" s="152"/>
      <c r="AV200" s="152"/>
      <c r="AW200" s="152"/>
      <c r="AX200" s="152"/>
      <c r="AY200" s="152"/>
      <c r="AZ200" s="152"/>
      <c r="BA200" s="152"/>
      <c r="BB200" s="152"/>
      <c r="BC200" s="152"/>
      <c r="BD200" s="152"/>
      <c r="BE200" s="152"/>
      <c r="BF200" s="152"/>
      <c r="BG200" s="152"/>
      <c r="BH200" s="152"/>
      <c r="BI200" s="152"/>
      <c r="BJ200" s="152"/>
      <c r="BK200" s="152"/>
      <c r="BL200" s="152"/>
      <c r="BM200" s="152"/>
      <c r="BN200" s="152"/>
      <c r="BO200" s="152"/>
      <c r="BP200" s="152"/>
      <c r="BQ200" s="152"/>
      <c r="BR200" s="152"/>
      <c r="BS200" s="152"/>
      <c r="BT200" s="152"/>
      <c r="BU200" s="152"/>
      <c r="BV200" s="152"/>
      <c r="BW200" s="152"/>
      <c r="BX200" s="152"/>
      <c r="BY200" s="152"/>
      <c r="BZ200" s="152"/>
      <c r="CA200" s="152"/>
      <c r="CB200" s="152"/>
      <c r="CC200" s="152"/>
      <c r="CD200" s="152"/>
      <c r="CE200" s="152"/>
      <c r="CF200" s="152"/>
      <c r="CG200" s="152"/>
      <c r="CH200" s="152"/>
      <c r="CI200" s="152"/>
      <c r="CJ200" s="152"/>
      <c r="CK200" s="152"/>
      <c r="CL200" s="152"/>
      <c r="CM200" s="152"/>
      <c r="CN200" s="152"/>
      <c r="CO200" s="152"/>
      <c r="CP200" s="152"/>
      <c r="CQ200" s="152"/>
      <c r="CR200" s="152"/>
      <c r="CS200" s="152"/>
      <c r="CT200" s="152"/>
      <c r="CU200" s="152"/>
      <c r="CV200" s="152"/>
      <c r="CW200" s="152"/>
      <c r="CX200" s="152"/>
      <c r="CY200" s="152"/>
      <c r="CZ200" s="152"/>
      <c r="DA200" s="152"/>
      <c r="DB200" s="152"/>
      <c r="DC200" s="152"/>
      <c r="APH200" s="180"/>
      <c r="API200" s="180"/>
      <c r="APJ200" s="180"/>
      <c r="APK200" s="180"/>
      <c r="APL200" s="180"/>
      <c r="APM200" s="180"/>
      <c r="APN200" s="180"/>
    </row>
    <row r="201" spans="1:107 1100:1106" ht="25.5" customHeight="1">
      <c r="A201" s="181"/>
      <c r="B201" s="152"/>
      <c r="C201" s="178"/>
      <c r="D201" s="178"/>
      <c r="E201" s="245"/>
      <c r="F201" s="178"/>
      <c r="G201" s="178"/>
      <c r="H201" s="178"/>
      <c r="I201" s="178"/>
      <c r="J201" s="178"/>
      <c r="K201" s="268"/>
      <c r="L201" s="268"/>
      <c r="M201" s="268"/>
      <c r="N201" s="268"/>
      <c r="O201" s="178"/>
      <c r="P201" s="178"/>
      <c r="Q201" s="178"/>
      <c r="R201" s="178"/>
      <c r="S201" s="178"/>
      <c r="T201" s="152"/>
      <c r="U201" s="152"/>
      <c r="V201" s="253"/>
      <c r="W201" s="254"/>
      <c r="X201" s="181"/>
      <c r="Y201" s="181"/>
      <c r="Z201" s="181"/>
      <c r="AA201" s="181"/>
      <c r="AB201" s="181"/>
      <c r="AC201" s="181"/>
      <c r="AD201" s="181"/>
      <c r="AE201" s="181"/>
      <c r="AF201" s="285"/>
      <c r="AG201" s="285"/>
      <c r="AH201" s="181"/>
      <c r="AI201" s="152"/>
      <c r="AJ201" s="152"/>
      <c r="AK201" s="152"/>
      <c r="AL201" s="152"/>
      <c r="AM201" s="152"/>
      <c r="AN201" s="152"/>
      <c r="AO201" s="152"/>
      <c r="AP201" s="152"/>
      <c r="AQ201" s="152"/>
      <c r="AR201" s="152"/>
      <c r="AS201" s="152"/>
      <c r="AT201" s="152"/>
      <c r="AU201" s="152"/>
      <c r="AV201" s="152"/>
      <c r="AW201" s="152"/>
      <c r="AX201" s="152"/>
      <c r="AY201" s="152"/>
      <c r="AZ201" s="152"/>
      <c r="BA201" s="152"/>
      <c r="BB201" s="152"/>
      <c r="BC201" s="152"/>
      <c r="BD201" s="152"/>
      <c r="BE201" s="152"/>
      <c r="BF201" s="152"/>
      <c r="BG201" s="152"/>
      <c r="BH201" s="152"/>
      <c r="BI201" s="152"/>
      <c r="BJ201" s="152"/>
      <c r="BK201" s="152"/>
      <c r="BL201" s="152"/>
      <c r="BM201" s="152"/>
      <c r="BN201" s="152"/>
      <c r="BO201" s="152"/>
      <c r="BP201" s="152"/>
      <c r="BQ201" s="152"/>
      <c r="BR201" s="152"/>
      <c r="BS201" s="152"/>
      <c r="BT201" s="152"/>
      <c r="BU201" s="152"/>
      <c r="BV201" s="152"/>
      <c r="BW201" s="152"/>
      <c r="BX201" s="152"/>
      <c r="BY201" s="152"/>
      <c r="BZ201" s="152"/>
      <c r="CA201" s="152"/>
      <c r="CB201" s="152"/>
      <c r="CC201" s="152"/>
      <c r="CD201" s="152"/>
      <c r="CE201" s="152"/>
      <c r="CF201" s="152"/>
      <c r="CG201" s="152"/>
      <c r="CH201" s="152"/>
      <c r="CI201" s="152"/>
      <c r="CJ201" s="152"/>
      <c r="CK201" s="152"/>
      <c r="CL201" s="152"/>
      <c r="CM201" s="152"/>
      <c r="CN201" s="152"/>
      <c r="CO201" s="152"/>
      <c r="CP201" s="152"/>
      <c r="CQ201" s="152"/>
      <c r="CR201" s="152"/>
      <c r="CS201" s="152"/>
      <c r="CT201" s="152"/>
      <c r="CU201" s="152"/>
      <c r="CV201" s="152"/>
      <c r="CW201" s="152"/>
      <c r="CX201" s="152"/>
      <c r="CY201" s="152"/>
      <c r="CZ201" s="152"/>
      <c r="DA201" s="152"/>
      <c r="DB201" s="152"/>
      <c r="DC201" s="152"/>
      <c r="APH201" s="180"/>
      <c r="API201" s="180"/>
      <c r="APJ201" s="180"/>
      <c r="APK201" s="180"/>
      <c r="APL201" s="180"/>
      <c r="APM201" s="180"/>
      <c r="APN201" s="180"/>
    </row>
    <row r="202" spans="1:107 1100:1106" ht="25.5" customHeight="1">
      <c r="A202" s="181"/>
      <c r="B202" s="152"/>
      <c r="C202" s="178"/>
      <c r="D202" s="178"/>
      <c r="E202" s="245"/>
      <c r="F202" s="178"/>
      <c r="G202" s="178"/>
      <c r="H202" s="178"/>
      <c r="I202" s="178"/>
      <c r="J202" s="178"/>
      <c r="K202" s="268"/>
      <c r="L202" s="268"/>
      <c r="M202" s="268"/>
      <c r="N202" s="268"/>
      <c r="O202" s="178"/>
      <c r="P202" s="178"/>
      <c r="Q202" s="178"/>
      <c r="R202" s="178"/>
      <c r="S202" s="178"/>
      <c r="T202" s="152"/>
      <c r="U202" s="152"/>
      <c r="V202" s="253"/>
      <c r="W202" s="254"/>
      <c r="X202" s="181"/>
      <c r="Y202" s="181"/>
      <c r="Z202" s="181"/>
      <c r="AA202" s="181"/>
      <c r="AB202" s="181"/>
      <c r="AC202" s="181"/>
      <c r="AD202" s="181"/>
      <c r="AE202" s="181"/>
      <c r="AF202" s="285"/>
      <c r="AG202" s="285"/>
      <c r="AH202" s="181"/>
      <c r="AI202" s="152"/>
      <c r="AJ202" s="152"/>
      <c r="AK202" s="152"/>
      <c r="AL202" s="152"/>
      <c r="AM202" s="152"/>
      <c r="AN202" s="152"/>
      <c r="AO202" s="152"/>
      <c r="AP202" s="152"/>
      <c r="AQ202" s="152"/>
      <c r="AR202" s="152"/>
      <c r="AS202" s="152"/>
      <c r="AT202" s="152"/>
      <c r="AU202" s="152"/>
      <c r="AV202" s="152"/>
      <c r="AW202" s="152"/>
      <c r="AX202" s="152"/>
      <c r="AY202" s="152"/>
      <c r="AZ202" s="152"/>
      <c r="BA202" s="152"/>
      <c r="BB202" s="152"/>
      <c r="BC202" s="152"/>
      <c r="BD202" s="152"/>
      <c r="BE202" s="152"/>
      <c r="BF202" s="152"/>
      <c r="BG202" s="152"/>
      <c r="BH202" s="152"/>
      <c r="BI202" s="152"/>
      <c r="BJ202" s="152"/>
      <c r="BK202" s="152"/>
      <c r="BL202" s="152"/>
      <c r="BM202" s="152"/>
      <c r="BN202" s="152"/>
      <c r="BO202" s="152"/>
      <c r="BP202" s="152"/>
      <c r="BQ202" s="152"/>
      <c r="BR202" s="152"/>
      <c r="BS202" s="152"/>
      <c r="BT202" s="152"/>
      <c r="BU202" s="152"/>
      <c r="BV202" s="152"/>
      <c r="BW202" s="152"/>
      <c r="BX202" s="152"/>
      <c r="BY202" s="152"/>
      <c r="BZ202" s="152"/>
      <c r="CA202" s="152"/>
      <c r="CB202" s="152"/>
      <c r="CC202" s="152"/>
      <c r="CD202" s="152"/>
      <c r="CE202" s="152"/>
      <c r="CF202" s="152"/>
      <c r="CG202" s="152"/>
      <c r="CH202" s="152"/>
      <c r="CI202" s="152"/>
      <c r="CJ202" s="152"/>
      <c r="CK202" s="152"/>
      <c r="CL202" s="152"/>
      <c r="CM202" s="152"/>
      <c r="CN202" s="152"/>
      <c r="CO202" s="152"/>
      <c r="CP202" s="152"/>
      <c r="CQ202" s="152"/>
      <c r="CR202" s="152"/>
      <c r="CS202" s="152"/>
      <c r="CT202" s="152"/>
      <c r="CU202" s="152"/>
      <c r="CV202" s="152"/>
      <c r="CW202" s="152"/>
      <c r="CX202" s="152"/>
      <c r="CY202" s="152"/>
      <c r="CZ202" s="152"/>
      <c r="DA202" s="152"/>
      <c r="DB202" s="152"/>
      <c r="DC202" s="152"/>
      <c r="APH202" s="180"/>
      <c r="API202" s="180"/>
      <c r="APJ202" s="180"/>
      <c r="APK202" s="180"/>
      <c r="APL202" s="180"/>
      <c r="APM202" s="180"/>
      <c r="APN202" s="180"/>
    </row>
    <row r="203" spans="1:107 1100:1106" ht="25.5" customHeight="1">
      <c r="A203" s="181"/>
      <c r="B203" s="152"/>
      <c r="C203" s="178"/>
      <c r="D203" s="178"/>
      <c r="E203" s="245"/>
      <c r="F203" s="178"/>
      <c r="G203" s="178"/>
      <c r="H203" s="178"/>
      <c r="I203" s="178"/>
      <c r="J203" s="178"/>
      <c r="K203" s="268"/>
      <c r="L203" s="268"/>
      <c r="M203" s="268"/>
      <c r="N203" s="268"/>
      <c r="O203" s="178"/>
      <c r="P203" s="178"/>
      <c r="Q203" s="178"/>
      <c r="R203" s="178"/>
      <c r="S203" s="178"/>
      <c r="T203" s="152"/>
      <c r="U203" s="152"/>
      <c r="V203" s="253"/>
      <c r="W203" s="254"/>
      <c r="X203" s="181"/>
      <c r="Y203" s="181"/>
      <c r="Z203" s="181"/>
      <c r="AA203" s="181"/>
      <c r="AB203" s="181"/>
      <c r="AC203" s="181"/>
      <c r="AD203" s="181"/>
      <c r="AE203" s="181"/>
      <c r="AF203" s="285"/>
      <c r="AG203" s="285"/>
      <c r="AH203" s="181"/>
      <c r="AI203" s="152"/>
      <c r="AJ203" s="152"/>
      <c r="AK203" s="152"/>
      <c r="AL203" s="152"/>
      <c r="AM203" s="152"/>
      <c r="AN203" s="152"/>
      <c r="AO203" s="152"/>
      <c r="AP203" s="152"/>
      <c r="AQ203" s="152"/>
      <c r="AR203" s="152"/>
      <c r="AS203" s="152"/>
      <c r="AT203" s="152"/>
      <c r="AU203" s="152"/>
      <c r="AV203" s="152"/>
      <c r="AW203" s="152"/>
      <c r="AX203" s="152"/>
      <c r="AY203" s="152"/>
      <c r="AZ203" s="152"/>
      <c r="BA203" s="152"/>
      <c r="BB203" s="152"/>
      <c r="BC203" s="152"/>
      <c r="BD203" s="152"/>
      <c r="BE203" s="152"/>
      <c r="BF203" s="152"/>
      <c r="BG203" s="152"/>
      <c r="BH203" s="152"/>
      <c r="BI203" s="152"/>
      <c r="BJ203" s="152"/>
      <c r="BK203" s="152"/>
      <c r="BL203" s="152"/>
      <c r="BM203" s="152"/>
      <c r="BN203" s="152"/>
      <c r="BO203" s="152"/>
      <c r="BP203" s="152"/>
      <c r="BQ203" s="152"/>
      <c r="BR203" s="152"/>
      <c r="BS203" s="152"/>
      <c r="BT203" s="152"/>
      <c r="BU203" s="152"/>
      <c r="BV203" s="152"/>
      <c r="BW203" s="152"/>
      <c r="BX203" s="152"/>
      <c r="BY203" s="152"/>
      <c r="BZ203" s="152"/>
      <c r="CA203" s="152"/>
      <c r="CB203" s="152"/>
      <c r="CC203" s="152"/>
      <c r="CD203" s="152"/>
      <c r="CE203" s="152"/>
      <c r="CF203" s="152"/>
      <c r="CG203" s="152"/>
      <c r="CH203" s="152"/>
      <c r="CI203" s="152"/>
      <c r="CJ203" s="152"/>
      <c r="CK203" s="152"/>
      <c r="CL203" s="152"/>
      <c r="CM203" s="152"/>
      <c r="CN203" s="152"/>
      <c r="CO203" s="152"/>
      <c r="CP203" s="152"/>
      <c r="CQ203" s="152"/>
      <c r="CR203" s="152"/>
      <c r="CS203" s="152"/>
      <c r="CT203" s="152"/>
      <c r="CU203" s="152"/>
      <c r="CV203" s="152"/>
      <c r="CW203" s="152"/>
      <c r="CX203" s="152"/>
      <c r="CY203" s="152"/>
      <c r="CZ203" s="152"/>
      <c r="DA203" s="152"/>
      <c r="DB203" s="152"/>
      <c r="DC203" s="152"/>
      <c r="APH203" s="180"/>
      <c r="API203" s="180"/>
      <c r="APJ203" s="180"/>
      <c r="APK203" s="180"/>
      <c r="APL203" s="180"/>
      <c r="APM203" s="180"/>
      <c r="APN203" s="180"/>
    </row>
    <row r="204" spans="1:107 1100:1106" ht="25.5" customHeight="1">
      <c r="A204" s="181"/>
      <c r="B204" s="152"/>
      <c r="C204" s="178"/>
      <c r="D204" s="178"/>
      <c r="E204" s="245"/>
      <c r="F204" s="178"/>
      <c r="G204" s="178"/>
      <c r="H204" s="178"/>
      <c r="I204" s="178"/>
      <c r="J204" s="178"/>
      <c r="K204" s="268"/>
      <c r="L204" s="268"/>
      <c r="M204" s="268"/>
      <c r="N204" s="268"/>
      <c r="O204" s="178"/>
      <c r="P204" s="178"/>
      <c r="Q204" s="178"/>
      <c r="R204" s="178"/>
      <c r="S204" s="178"/>
      <c r="T204" s="152"/>
      <c r="U204" s="152"/>
      <c r="V204" s="253"/>
      <c r="W204" s="254"/>
      <c r="X204" s="181"/>
      <c r="Y204" s="181"/>
      <c r="Z204" s="181"/>
      <c r="AA204" s="181"/>
      <c r="AB204" s="181"/>
      <c r="AC204" s="181"/>
      <c r="AD204" s="181"/>
      <c r="AE204" s="181"/>
      <c r="AF204" s="285"/>
      <c r="AG204" s="285"/>
      <c r="AH204" s="181"/>
      <c r="AI204" s="152"/>
      <c r="AJ204" s="152"/>
      <c r="AK204" s="152"/>
      <c r="AL204" s="152"/>
      <c r="AM204" s="152"/>
      <c r="AN204" s="152"/>
      <c r="AO204" s="152"/>
      <c r="AP204" s="152"/>
      <c r="AQ204" s="152"/>
      <c r="AR204" s="152"/>
      <c r="AS204" s="152"/>
      <c r="AT204" s="152"/>
      <c r="AU204" s="152"/>
      <c r="AV204" s="152"/>
      <c r="AW204" s="152"/>
      <c r="AX204" s="152"/>
      <c r="AY204" s="152"/>
      <c r="AZ204" s="152"/>
      <c r="BA204" s="152"/>
      <c r="BB204" s="152"/>
      <c r="BC204" s="152"/>
      <c r="BD204" s="152"/>
      <c r="BE204" s="152"/>
      <c r="BF204" s="152"/>
      <c r="BG204" s="152"/>
      <c r="BH204" s="152"/>
      <c r="BI204" s="152"/>
      <c r="BJ204" s="152"/>
      <c r="BK204" s="152"/>
      <c r="BL204" s="152"/>
      <c r="BM204" s="152"/>
      <c r="BN204" s="152"/>
      <c r="BO204" s="152"/>
      <c r="BP204" s="152"/>
      <c r="BQ204" s="152"/>
      <c r="BR204" s="152"/>
      <c r="BS204" s="152"/>
      <c r="BT204" s="152"/>
      <c r="BU204" s="152"/>
      <c r="BV204" s="152"/>
      <c r="BW204" s="152"/>
      <c r="BX204" s="152"/>
      <c r="BY204" s="152"/>
      <c r="BZ204" s="152"/>
      <c r="CA204" s="152"/>
      <c r="CB204" s="152"/>
      <c r="CC204" s="152"/>
      <c r="CD204" s="152"/>
      <c r="CE204" s="152"/>
      <c r="CF204" s="152"/>
      <c r="CG204" s="152"/>
      <c r="CH204" s="152"/>
      <c r="CI204" s="152"/>
      <c r="CJ204" s="152"/>
      <c r="CK204" s="152"/>
      <c r="CL204" s="152"/>
      <c r="CM204" s="152"/>
      <c r="CN204" s="152"/>
      <c r="CO204" s="152"/>
      <c r="CP204" s="152"/>
      <c r="CQ204" s="152"/>
      <c r="CR204" s="152"/>
      <c r="CS204" s="152"/>
      <c r="CT204" s="152"/>
      <c r="CU204" s="152"/>
      <c r="CV204" s="152"/>
      <c r="CW204" s="152"/>
      <c r="CX204" s="152"/>
      <c r="CY204" s="152"/>
      <c r="CZ204" s="152"/>
      <c r="DA204" s="152"/>
      <c r="DB204" s="152"/>
      <c r="DC204" s="152"/>
      <c r="APH204" s="180"/>
      <c r="API204" s="180"/>
      <c r="APJ204" s="180"/>
      <c r="APK204" s="180"/>
      <c r="APL204" s="180"/>
      <c r="APM204" s="180"/>
      <c r="APN204" s="180"/>
    </row>
    <row r="205" spans="1:107 1100:1106" ht="25.5" customHeight="1">
      <c r="A205" s="181"/>
      <c r="B205" s="152"/>
      <c r="C205" s="178"/>
      <c r="D205" s="178"/>
      <c r="E205" s="245"/>
      <c r="F205" s="178"/>
      <c r="G205" s="178"/>
      <c r="H205" s="178"/>
      <c r="I205" s="178"/>
      <c r="J205" s="178"/>
      <c r="K205" s="268"/>
      <c r="L205" s="268"/>
      <c r="M205" s="268"/>
      <c r="N205" s="268"/>
      <c r="O205" s="178"/>
      <c r="P205" s="178"/>
      <c r="Q205" s="178"/>
      <c r="R205" s="178"/>
      <c r="S205" s="178"/>
      <c r="T205" s="152"/>
      <c r="U205" s="152"/>
      <c r="V205" s="253"/>
      <c r="W205" s="254"/>
      <c r="X205" s="181"/>
      <c r="Y205" s="181"/>
      <c r="Z205" s="181"/>
      <c r="AA205" s="181"/>
      <c r="AB205" s="181"/>
      <c r="AC205" s="181"/>
      <c r="AD205" s="181"/>
      <c r="AE205" s="181"/>
      <c r="AF205" s="285"/>
      <c r="AG205" s="285"/>
      <c r="AH205" s="181"/>
      <c r="AI205" s="152"/>
      <c r="AJ205" s="152"/>
      <c r="AK205" s="152"/>
      <c r="AL205" s="152"/>
      <c r="AM205" s="152"/>
      <c r="AN205" s="152"/>
      <c r="AO205" s="152"/>
      <c r="AP205" s="152"/>
      <c r="AQ205" s="152"/>
      <c r="AR205" s="152"/>
      <c r="AS205" s="152"/>
      <c r="AT205" s="152"/>
      <c r="AU205" s="152"/>
      <c r="AV205" s="152"/>
      <c r="AW205" s="152"/>
      <c r="AX205" s="152"/>
      <c r="AY205" s="152"/>
      <c r="AZ205" s="152"/>
      <c r="BA205" s="152"/>
      <c r="BB205" s="152"/>
      <c r="BC205" s="152"/>
      <c r="BD205" s="152"/>
      <c r="BE205" s="152"/>
      <c r="BF205" s="152"/>
      <c r="BG205" s="152"/>
      <c r="BH205" s="152"/>
      <c r="BI205" s="152"/>
      <c r="BJ205" s="152"/>
      <c r="BK205" s="152"/>
      <c r="BL205" s="152"/>
      <c r="BM205" s="152"/>
      <c r="BN205" s="152"/>
      <c r="BO205" s="152"/>
      <c r="BP205" s="152"/>
      <c r="BQ205" s="152"/>
      <c r="BR205" s="152"/>
      <c r="BS205" s="152"/>
      <c r="BT205" s="152"/>
      <c r="BU205" s="152"/>
      <c r="BV205" s="152"/>
      <c r="BW205" s="152"/>
      <c r="BX205" s="152"/>
      <c r="BY205" s="152"/>
      <c r="BZ205" s="152"/>
      <c r="CA205" s="152"/>
      <c r="CB205" s="152"/>
      <c r="CC205" s="152"/>
      <c r="CD205" s="152"/>
      <c r="CE205" s="152"/>
      <c r="CF205" s="152"/>
      <c r="CG205" s="152"/>
      <c r="CH205" s="152"/>
      <c r="CI205" s="152"/>
      <c r="CJ205" s="152"/>
      <c r="CK205" s="152"/>
      <c r="CL205" s="152"/>
      <c r="CM205" s="152"/>
      <c r="CN205" s="152"/>
      <c r="CO205" s="152"/>
      <c r="CP205" s="152"/>
      <c r="CQ205" s="152"/>
      <c r="CR205" s="152"/>
      <c r="CS205" s="152"/>
      <c r="CT205" s="152"/>
      <c r="CU205" s="152"/>
      <c r="CV205" s="152"/>
      <c r="CW205" s="152"/>
      <c r="CX205" s="152"/>
      <c r="CY205" s="152"/>
      <c r="CZ205" s="152"/>
      <c r="DA205" s="152"/>
      <c r="DB205" s="152"/>
      <c r="DC205" s="152"/>
      <c r="APH205" s="180"/>
      <c r="API205" s="180"/>
      <c r="APJ205" s="180"/>
      <c r="APK205" s="180"/>
      <c r="APL205" s="180"/>
      <c r="APM205" s="180"/>
      <c r="APN205" s="180"/>
    </row>
    <row r="206" spans="1:107 1100:1106" ht="25.5" customHeight="1">
      <c r="A206" s="181"/>
      <c r="B206" s="152"/>
      <c r="C206" s="178"/>
      <c r="D206" s="178"/>
      <c r="E206" s="245"/>
      <c r="F206" s="178"/>
      <c r="G206" s="178"/>
      <c r="H206" s="178"/>
      <c r="I206" s="178"/>
      <c r="J206" s="178"/>
      <c r="K206" s="268"/>
      <c r="L206" s="268"/>
      <c r="M206" s="268"/>
      <c r="N206" s="268"/>
      <c r="O206" s="178"/>
      <c r="P206" s="178"/>
      <c r="Q206" s="178"/>
      <c r="R206" s="178"/>
      <c r="S206" s="178"/>
      <c r="T206" s="152"/>
      <c r="U206" s="152"/>
      <c r="V206" s="253"/>
      <c r="W206" s="254"/>
      <c r="X206" s="181"/>
      <c r="Y206" s="181"/>
      <c r="Z206" s="181"/>
      <c r="AA206" s="181"/>
      <c r="AB206" s="181"/>
      <c r="AC206" s="181"/>
      <c r="AD206" s="181"/>
      <c r="AE206" s="181"/>
      <c r="AF206" s="285"/>
      <c r="AG206" s="285"/>
      <c r="AH206" s="181"/>
      <c r="AI206" s="152"/>
      <c r="AJ206" s="152"/>
      <c r="AK206" s="152"/>
      <c r="AL206" s="152"/>
      <c r="AM206" s="152"/>
      <c r="AN206" s="152"/>
      <c r="AO206" s="152"/>
      <c r="AP206" s="152"/>
      <c r="AQ206" s="152"/>
      <c r="AR206" s="152"/>
      <c r="AS206" s="152"/>
      <c r="AT206" s="152"/>
      <c r="AU206" s="152"/>
      <c r="AV206" s="152"/>
      <c r="AW206" s="152"/>
      <c r="AX206" s="152"/>
      <c r="AY206" s="152"/>
      <c r="AZ206" s="152"/>
      <c r="BA206" s="152"/>
      <c r="BB206" s="152"/>
      <c r="BC206" s="152"/>
      <c r="BD206" s="152"/>
      <c r="BE206" s="152"/>
      <c r="BF206" s="152"/>
      <c r="BG206" s="152"/>
      <c r="BH206" s="152"/>
      <c r="BI206" s="152"/>
      <c r="BJ206" s="152"/>
      <c r="BK206" s="152"/>
      <c r="BL206" s="152"/>
      <c r="BM206" s="152"/>
      <c r="BN206" s="152"/>
      <c r="BO206" s="152"/>
      <c r="BP206" s="152"/>
      <c r="BQ206" s="152"/>
      <c r="BR206" s="152"/>
      <c r="BS206" s="152"/>
      <c r="BT206" s="152"/>
      <c r="BU206" s="152"/>
      <c r="BV206" s="152"/>
      <c r="BW206" s="152"/>
      <c r="BX206" s="152"/>
      <c r="BY206" s="152"/>
      <c r="BZ206" s="152"/>
      <c r="CA206" s="152"/>
      <c r="CB206" s="152"/>
      <c r="CC206" s="152"/>
      <c r="CD206" s="152"/>
      <c r="CE206" s="152"/>
      <c r="CF206" s="152"/>
      <c r="CG206" s="152"/>
      <c r="CH206" s="152"/>
      <c r="CI206" s="152"/>
      <c r="CJ206" s="152"/>
      <c r="CK206" s="152"/>
      <c r="CL206" s="152"/>
      <c r="CM206" s="152"/>
      <c r="CN206" s="152"/>
      <c r="CO206" s="152"/>
      <c r="CP206" s="152"/>
      <c r="CQ206" s="152"/>
      <c r="CR206" s="152"/>
      <c r="CS206" s="152"/>
      <c r="CT206" s="152"/>
      <c r="CU206" s="152"/>
      <c r="CV206" s="152"/>
      <c r="CW206" s="152"/>
      <c r="CX206" s="152"/>
      <c r="CY206" s="152"/>
      <c r="CZ206" s="152"/>
      <c r="DA206" s="152"/>
      <c r="DB206" s="152"/>
      <c r="DC206" s="152"/>
      <c r="APH206" s="180"/>
      <c r="API206" s="180"/>
      <c r="APJ206" s="180"/>
      <c r="APK206" s="180"/>
      <c r="APL206" s="180"/>
      <c r="APM206" s="180"/>
      <c r="APN206" s="180"/>
    </row>
    <row r="207" spans="1:107 1100:1106" ht="25.5" customHeight="1">
      <c r="A207" s="181"/>
      <c r="B207" s="152"/>
      <c r="C207" s="178"/>
      <c r="D207" s="178"/>
      <c r="E207" s="245"/>
      <c r="F207" s="178"/>
      <c r="G207" s="178"/>
      <c r="H207" s="178"/>
      <c r="I207" s="178"/>
      <c r="J207" s="178"/>
      <c r="K207" s="268"/>
      <c r="L207" s="268"/>
      <c r="M207" s="268"/>
      <c r="N207" s="268"/>
      <c r="O207" s="178"/>
      <c r="P207" s="178"/>
      <c r="Q207" s="178"/>
      <c r="R207" s="178"/>
      <c r="S207" s="178"/>
      <c r="T207" s="152"/>
      <c r="U207" s="152"/>
      <c r="V207" s="253"/>
      <c r="W207" s="254"/>
      <c r="X207" s="181"/>
      <c r="Y207" s="181"/>
      <c r="Z207" s="181"/>
      <c r="AA207" s="181"/>
      <c r="AB207" s="181"/>
      <c r="AC207" s="181"/>
      <c r="AD207" s="181"/>
      <c r="AE207" s="181"/>
      <c r="AF207" s="285"/>
      <c r="AG207" s="285"/>
      <c r="AH207" s="181"/>
      <c r="AI207" s="152"/>
      <c r="AJ207" s="152"/>
      <c r="AK207" s="152"/>
      <c r="AL207" s="152"/>
      <c r="AM207" s="152"/>
      <c r="AN207" s="152"/>
      <c r="AO207" s="152"/>
      <c r="AP207" s="152"/>
      <c r="AQ207" s="152"/>
      <c r="AR207" s="152"/>
      <c r="AS207" s="152"/>
      <c r="AT207" s="152"/>
      <c r="AU207" s="152"/>
      <c r="AV207" s="152"/>
      <c r="AW207" s="152"/>
      <c r="AX207" s="152"/>
      <c r="AY207" s="152"/>
      <c r="AZ207" s="152"/>
      <c r="BA207" s="152"/>
      <c r="BB207" s="152"/>
      <c r="BC207" s="152"/>
      <c r="BD207" s="152"/>
      <c r="BE207" s="152"/>
      <c r="BF207" s="152"/>
      <c r="BG207" s="152"/>
      <c r="BH207" s="152"/>
      <c r="BI207" s="152"/>
      <c r="BJ207" s="152"/>
      <c r="BK207" s="152"/>
      <c r="BL207" s="152"/>
      <c r="BM207" s="152"/>
      <c r="BN207" s="152"/>
      <c r="BO207" s="152"/>
      <c r="BP207" s="152"/>
      <c r="BQ207" s="152"/>
      <c r="BR207" s="152"/>
      <c r="BS207" s="152"/>
      <c r="BT207" s="152"/>
      <c r="BU207" s="152"/>
      <c r="BV207" s="152"/>
      <c r="BW207" s="152"/>
      <c r="BX207" s="152"/>
      <c r="BY207" s="152"/>
      <c r="BZ207" s="152"/>
      <c r="CA207" s="152"/>
      <c r="CB207" s="152"/>
      <c r="CC207" s="152"/>
      <c r="CD207" s="152"/>
      <c r="CE207" s="152"/>
      <c r="CF207" s="152"/>
      <c r="CG207" s="152"/>
      <c r="CH207" s="152"/>
      <c r="CI207" s="152"/>
      <c r="CJ207" s="152"/>
      <c r="CK207" s="152"/>
      <c r="CL207" s="152"/>
      <c r="CM207" s="152"/>
      <c r="CN207" s="152"/>
      <c r="CO207" s="152"/>
      <c r="CP207" s="152"/>
      <c r="CQ207" s="152"/>
      <c r="CR207" s="152"/>
      <c r="CS207" s="152"/>
      <c r="CT207" s="152"/>
      <c r="CU207" s="152"/>
      <c r="CV207" s="152"/>
      <c r="CW207" s="152"/>
      <c r="CX207" s="152"/>
      <c r="CY207" s="152"/>
      <c r="CZ207" s="152"/>
      <c r="DA207" s="152"/>
      <c r="DB207" s="152"/>
      <c r="DC207" s="152"/>
      <c r="APH207" s="180"/>
      <c r="API207" s="180"/>
      <c r="APJ207" s="180"/>
      <c r="APK207" s="180"/>
      <c r="APL207" s="180"/>
      <c r="APM207" s="180"/>
      <c r="APN207" s="180"/>
    </row>
    <row r="208" spans="1:107 1100:1106" ht="25.5" customHeight="1">
      <c r="A208" s="181"/>
      <c r="B208" s="152"/>
      <c r="C208" s="178"/>
      <c r="D208" s="178"/>
      <c r="E208" s="245"/>
      <c r="F208" s="178"/>
      <c r="G208" s="178"/>
      <c r="H208" s="178"/>
      <c r="I208" s="178"/>
      <c r="J208" s="178"/>
      <c r="K208" s="268"/>
      <c r="L208" s="268"/>
      <c r="M208" s="268"/>
      <c r="N208" s="268"/>
      <c r="O208" s="178"/>
      <c r="P208" s="178"/>
      <c r="Q208" s="178"/>
      <c r="R208" s="178"/>
      <c r="S208" s="178"/>
      <c r="T208" s="152"/>
      <c r="U208" s="152"/>
      <c r="V208" s="253"/>
      <c r="W208" s="254"/>
      <c r="X208" s="181"/>
      <c r="Y208" s="181"/>
      <c r="Z208" s="181"/>
      <c r="AA208" s="181"/>
      <c r="AB208" s="181"/>
      <c r="AC208" s="181"/>
      <c r="AD208" s="181"/>
      <c r="AE208" s="181"/>
      <c r="AF208" s="285"/>
      <c r="AG208" s="285"/>
      <c r="AH208" s="181"/>
      <c r="AI208" s="152"/>
      <c r="AJ208" s="152"/>
      <c r="AK208" s="152"/>
      <c r="AL208" s="152"/>
      <c r="AM208" s="152"/>
      <c r="AN208" s="152"/>
      <c r="AO208" s="152"/>
      <c r="AP208" s="152"/>
      <c r="AQ208" s="152"/>
      <c r="AR208" s="152"/>
      <c r="AS208" s="152"/>
      <c r="AT208" s="152"/>
      <c r="AU208" s="152"/>
      <c r="AV208" s="152"/>
      <c r="AW208" s="152"/>
      <c r="AX208" s="152"/>
      <c r="AY208" s="152"/>
      <c r="AZ208" s="152"/>
      <c r="BA208" s="152"/>
      <c r="BB208" s="152"/>
      <c r="BC208" s="152"/>
      <c r="BD208" s="152"/>
      <c r="BE208" s="152"/>
      <c r="BF208" s="152"/>
      <c r="BG208" s="152"/>
      <c r="BH208" s="152"/>
      <c r="BI208" s="152"/>
      <c r="BJ208" s="152"/>
      <c r="BK208" s="152"/>
      <c r="BL208" s="152"/>
      <c r="BM208" s="152"/>
      <c r="BN208" s="152"/>
      <c r="BO208" s="152"/>
      <c r="BP208" s="152"/>
      <c r="BQ208" s="152"/>
      <c r="BR208" s="152"/>
      <c r="BS208" s="152"/>
      <c r="BT208" s="152"/>
      <c r="BU208" s="152"/>
      <c r="BV208" s="152"/>
      <c r="BW208" s="152"/>
      <c r="BX208" s="152"/>
      <c r="BY208" s="152"/>
      <c r="BZ208" s="152"/>
      <c r="CA208" s="152"/>
      <c r="CB208" s="152"/>
      <c r="CC208" s="152"/>
      <c r="CD208" s="152"/>
      <c r="CE208" s="152"/>
      <c r="CF208" s="152"/>
      <c r="CG208" s="152"/>
      <c r="CH208" s="152"/>
      <c r="CI208" s="152"/>
      <c r="CJ208" s="152"/>
      <c r="CK208" s="152"/>
      <c r="CL208" s="152"/>
      <c r="CM208" s="152"/>
      <c r="CN208" s="152"/>
      <c r="CO208" s="152"/>
      <c r="CP208" s="152"/>
      <c r="CQ208" s="152"/>
      <c r="CR208" s="152"/>
      <c r="CS208" s="152"/>
      <c r="CT208" s="152"/>
      <c r="CU208" s="152"/>
      <c r="CV208" s="152"/>
      <c r="CW208" s="152"/>
      <c r="CX208" s="152"/>
      <c r="CY208" s="152"/>
      <c r="CZ208" s="152"/>
      <c r="DA208" s="152"/>
      <c r="DB208" s="152"/>
      <c r="DC208" s="152"/>
      <c r="APH208" s="180"/>
      <c r="API208" s="180"/>
      <c r="APJ208" s="180"/>
      <c r="APK208" s="180"/>
      <c r="APL208" s="180"/>
      <c r="APM208" s="180"/>
      <c r="APN208" s="180"/>
    </row>
    <row r="209" spans="1:107 1100:1106" ht="25.5" customHeight="1">
      <c r="A209" s="181"/>
      <c r="B209" s="152"/>
      <c r="C209" s="178"/>
      <c r="D209" s="178"/>
      <c r="E209" s="245"/>
      <c r="F209" s="178"/>
      <c r="G209" s="178"/>
      <c r="H209" s="178"/>
      <c r="I209" s="178"/>
      <c r="J209" s="178"/>
      <c r="K209" s="268"/>
      <c r="L209" s="268"/>
      <c r="M209" s="268"/>
      <c r="N209" s="268"/>
      <c r="O209" s="178"/>
      <c r="P209" s="178"/>
      <c r="Q209" s="178"/>
      <c r="R209" s="178"/>
      <c r="S209" s="178"/>
      <c r="T209" s="152"/>
      <c r="U209" s="152"/>
      <c r="V209" s="253"/>
      <c r="W209" s="254"/>
      <c r="X209" s="181"/>
      <c r="Y209" s="181"/>
      <c r="Z209" s="181"/>
      <c r="AA209" s="181"/>
      <c r="AB209" s="181"/>
      <c r="AC209" s="181"/>
      <c r="AD209" s="181"/>
      <c r="AE209" s="181"/>
      <c r="AF209" s="285"/>
      <c r="AG209" s="285"/>
      <c r="AH209" s="181"/>
      <c r="AI209" s="152"/>
      <c r="AJ209" s="152"/>
      <c r="AK209" s="152"/>
      <c r="AL209" s="152"/>
      <c r="AM209" s="152"/>
      <c r="AN209" s="152"/>
      <c r="AO209" s="152"/>
      <c r="AP209" s="152"/>
      <c r="AQ209" s="152"/>
      <c r="AR209" s="152"/>
      <c r="AS209" s="152"/>
      <c r="AT209" s="152"/>
      <c r="AU209" s="152"/>
      <c r="AV209" s="152"/>
      <c r="AW209" s="152"/>
      <c r="AX209" s="152"/>
      <c r="AY209" s="152"/>
      <c r="AZ209" s="152"/>
      <c r="BA209" s="152"/>
      <c r="BB209" s="152"/>
      <c r="BC209" s="152"/>
      <c r="BD209" s="152"/>
      <c r="BE209" s="152"/>
      <c r="BF209" s="152"/>
      <c r="BG209" s="152"/>
      <c r="BH209" s="152"/>
      <c r="BI209" s="152"/>
      <c r="BJ209" s="152"/>
      <c r="BK209" s="152"/>
      <c r="BL209" s="152"/>
      <c r="BM209" s="152"/>
      <c r="BN209" s="152"/>
      <c r="BO209" s="152"/>
      <c r="BP209" s="152"/>
      <c r="BQ209" s="152"/>
      <c r="BR209" s="152"/>
      <c r="BS209" s="152"/>
      <c r="BT209" s="152"/>
      <c r="BU209" s="152"/>
      <c r="BV209" s="152"/>
      <c r="BW209" s="152"/>
      <c r="BX209" s="152"/>
      <c r="BY209" s="152"/>
      <c r="BZ209" s="152"/>
      <c r="CA209" s="152"/>
      <c r="CB209" s="152"/>
      <c r="CC209" s="152"/>
      <c r="CD209" s="152"/>
      <c r="CE209" s="152"/>
      <c r="CF209" s="152"/>
      <c r="CG209" s="152"/>
      <c r="CH209" s="152"/>
      <c r="CI209" s="152"/>
      <c r="CJ209" s="152"/>
      <c r="CK209" s="152"/>
      <c r="CL209" s="152"/>
      <c r="CM209" s="152"/>
      <c r="CN209" s="152"/>
      <c r="CO209" s="152"/>
      <c r="CP209" s="152"/>
      <c r="CQ209" s="152"/>
      <c r="CR209" s="152"/>
      <c r="CS209" s="152"/>
      <c r="CT209" s="152"/>
      <c r="CU209" s="152"/>
      <c r="CV209" s="152"/>
      <c r="CW209" s="152"/>
      <c r="CX209" s="152"/>
      <c r="CY209" s="152"/>
      <c r="CZ209" s="152"/>
      <c r="DA209" s="152"/>
      <c r="DB209" s="152"/>
      <c r="DC209" s="152"/>
      <c r="APH209" s="180"/>
      <c r="API209" s="180"/>
      <c r="APJ209" s="180"/>
      <c r="APK209" s="180"/>
      <c r="APL209" s="180"/>
      <c r="APM209" s="180"/>
      <c r="APN209" s="180"/>
    </row>
    <row r="210" spans="1:107 1100:1106" ht="25.5" customHeight="1">
      <c r="A210" s="181"/>
      <c r="B210" s="152"/>
      <c r="C210" s="178"/>
      <c r="D210" s="178"/>
      <c r="E210" s="245"/>
      <c r="F210" s="178"/>
      <c r="G210" s="178"/>
      <c r="H210" s="178"/>
      <c r="I210" s="178"/>
      <c r="J210" s="178"/>
      <c r="K210" s="268"/>
      <c r="L210" s="268"/>
      <c r="M210" s="268"/>
      <c r="N210" s="268"/>
      <c r="O210" s="178"/>
      <c r="P210" s="178"/>
      <c r="Q210" s="178"/>
      <c r="R210" s="178"/>
      <c r="S210" s="178"/>
      <c r="T210" s="152"/>
      <c r="U210" s="152"/>
      <c r="V210" s="253"/>
      <c r="W210" s="254"/>
      <c r="X210" s="181"/>
      <c r="Y210" s="181"/>
      <c r="Z210" s="181"/>
      <c r="AA210" s="181"/>
      <c r="AB210" s="181"/>
      <c r="AC210" s="181"/>
      <c r="AD210" s="181"/>
      <c r="AE210" s="181"/>
      <c r="AF210" s="285"/>
      <c r="AG210" s="285"/>
      <c r="AH210" s="181"/>
      <c r="AI210" s="152"/>
      <c r="AJ210" s="152"/>
      <c r="AK210" s="152"/>
      <c r="AL210" s="152"/>
      <c r="AM210" s="152"/>
      <c r="AN210" s="152"/>
      <c r="AO210" s="152"/>
      <c r="AP210" s="152"/>
      <c r="AQ210" s="152"/>
      <c r="AR210" s="152"/>
      <c r="AS210" s="152"/>
      <c r="AT210" s="152"/>
      <c r="AU210" s="152"/>
      <c r="AV210" s="152"/>
      <c r="AW210" s="152"/>
      <c r="AX210" s="152"/>
      <c r="AY210" s="152"/>
      <c r="AZ210" s="152"/>
      <c r="BA210" s="152"/>
      <c r="BB210" s="152"/>
      <c r="BC210" s="152"/>
      <c r="BD210" s="152"/>
      <c r="BE210" s="152"/>
      <c r="BF210" s="152"/>
      <c r="BG210" s="152"/>
      <c r="BH210" s="152"/>
      <c r="BI210" s="152"/>
      <c r="BJ210" s="152"/>
      <c r="BK210" s="152"/>
      <c r="BL210" s="152"/>
      <c r="BM210" s="152"/>
      <c r="BN210" s="152"/>
      <c r="BO210" s="152"/>
      <c r="BP210" s="152"/>
      <c r="BQ210" s="152"/>
      <c r="BR210" s="152"/>
      <c r="BS210" s="152"/>
      <c r="BT210" s="152"/>
      <c r="BU210" s="152"/>
      <c r="BV210" s="152"/>
      <c r="BW210" s="152"/>
      <c r="BX210" s="152"/>
      <c r="BY210" s="152"/>
      <c r="BZ210" s="152"/>
      <c r="CA210" s="152"/>
      <c r="CB210" s="152"/>
      <c r="CC210" s="152"/>
      <c r="CD210" s="152"/>
      <c r="CE210" s="152"/>
      <c r="CF210" s="152"/>
      <c r="CG210" s="152"/>
      <c r="CH210" s="152"/>
      <c r="CI210" s="152"/>
      <c r="CJ210" s="152"/>
      <c r="CK210" s="152"/>
      <c r="CL210" s="152"/>
      <c r="CM210" s="152"/>
      <c r="CN210" s="152"/>
      <c r="CO210" s="152"/>
      <c r="CP210" s="152"/>
      <c r="CQ210" s="152"/>
      <c r="CR210" s="152"/>
      <c r="CS210" s="152"/>
      <c r="CT210" s="152"/>
      <c r="CU210" s="152"/>
      <c r="CV210" s="152"/>
      <c r="CW210" s="152"/>
      <c r="CX210" s="152"/>
      <c r="CY210" s="152"/>
      <c r="CZ210" s="152"/>
      <c r="DA210" s="152"/>
      <c r="DB210" s="152"/>
      <c r="DC210" s="152"/>
      <c r="APH210" s="180"/>
      <c r="API210" s="180"/>
      <c r="APJ210" s="180"/>
      <c r="APK210" s="180"/>
      <c r="APL210" s="180"/>
      <c r="APM210" s="180"/>
      <c r="APN210" s="180"/>
    </row>
    <row r="211" spans="1:107 1100:1106" ht="25.5" customHeight="1">
      <c r="A211" s="181"/>
      <c r="B211" s="152"/>
      <c r="C211" s="178"/>
      <c r="D211" s="178"/>
      <c r="E211" s="245"/>
      <c r="F211" s="178"/>
      <c r="G211" s="178"/>
      <c r="H211" s="178"/>
      <c r="I211" s="178"/>
      <c r="J211" s="178"/>
      <c r="K211" s="268"/>
      <c r="L211" s="268"/>
      <c r="M211" s="268"/>
      <c r="N211" s="268"/>
      <c r="O211" s="178"/>
      <c r="P211" s="178"/>
      <c r="Q211" s="178"/>
      <c r="R211" s="178"/>
      <c r="S211" s="178"/>
      <c r="T211" s="152"/>
      <c r="U211" s="152"/>
      <c r="V211" s="253"/>
      <c r="W211" s="254"/>
      <c r="X211" s="181"/>
      <c r="Y211" s="181"/>
      <c r="Z211" s="181"/>
      <c r="AA211" s="181"/>
      <c r="AB211" s="181"/>
      <c r="AC211" s="181"/>
      <c r="AD211" s="181"/>
      <c r="AE211" s="181"/>
      <c r="AF211" s="285"/>
      <c r="AG211" s="285"/>
      <c r="AH211" s="181"/>
      <c r="AI211" s="152"/>
      <c r="AJ211" s="152"/>
      <c r="AK211" s="152"/>
      <c r="AL211" s="152"/>
      <c r="AM211" s="152"/>
      <c r="AN211" s="152"/>
      <c r="AO211" s="152"/>
      <c r="AP211" s="152"/>
      <c r="AQ211" s="152"/>
      <c r="AR211" s="152"/>
      <c r="AS211" s="152"/>
      <c r="AT211" s="152"/>
      <c r="AU211" s="152"/>
      <c r="AV211" s="152"/>
      <c r="AW211" s="152"/>
      <c r="AX211" s="152"/>
      <c r="AY211" s="152"/>
      <c r="AZ211" s="152"/>
      <c r="BA211" s="152"/>
      <c r="BB211" s="152"/>
      <c r="BC211" s="152"/>
      <c r="BD211" s="152"/>
      <c r="BE211" s="152"/>
      <c r="BF211" s="152"/>
      <c r="BG211" s="152"/>
      <c r="BH211" s="152"/>
      <c r="BI211" s="152"/>
      <c r="BJ211" s="152"/>
      <c r="BK211" s="152"/>
      <c r="BL211" s="152"/>
      <c r="BM211" s="152"/>
      <c r="BN211" s="152"/>
      <c r="BO211" s="152"/>
      <c r="BP211" s="152"/>
      <c r="BQ211" s="152"/>
      <c r="BR211" s="152"/>
      <c r="BS211" s="152"/>
      <c r="BT211" s="152"/>
      <c r="BU211" s="152"/>
      <c r="BV211" s="152"/>
      <c r="BW211" s="152"/>
      <c r="BX211" s="152"/>
      <c r="BY211" s="152"/>
      <c r="BZ211" s="152"/>
      <c r="CA211" s="152"/>
      <c r="CB211" s="152"/>
      <c r="CC211" s="152"/>
      <c r="CD211" s="152"/>
      <c r="CE211" s="152"/>
      <c r="CF211" s="152"/>
      <c r="CG211" s="152"/>
      <c r="CH211" s="152"/>
      <c r="CI211" s="152"/>
      <c r="CJ211" s="152"/>
      <c r="CK211" s="152"/>
      <c r="CL211" s="152"/>
      <c r="CM211" s="152"/>
      <c r="CN211" s="152"/>
      <c r="CO211" s="152"/>
      <c r="CP211" s="152"/>
      <c r="CQ211" s="152"/>
      <c r="CR211" s="152"/>
      <c r="CS211" s="152"/>
      <c r="CT211" s="152"/>
      <c r="CU211" s="152"/>
      <c r="CV211" s="152"/>
      <c r="CW211" s="152"/>
      <c r="CX211" s="152"/>
      <c r="CY211" s="152"/>
      <c r="CZ211" s="152"/>
      <c r="DA211" s="152"/>
      <c r="DB211" s="152"/>
      <c r="DC211" s="152"/>
      <c r="APH211" s="180"/>
      <c r="API211" s="180"/>
      <c r="APJ211" s="180"/>
      <c r="APK211" s="180"/>
      <c r="APL211" s="180"/>
      <c r="APM211" s="180"/>
      <c r="APN211" s="180"/>
    </row>
    <row r="212" spans="1:107 1100:1106" ht="25.5" customHeight="1">
      <c r="A212" s="181"/>
      <c r="B212" s="152"/>
      <c r="C212" s="178"/>
      <c r="D212" s="178"/>
      <c r="E212" s="245"/>
      <c r="F212" s="178"/>
      <c r="G212" s="178"/>
      <c r="H212" s="178"/>
      <c r="I212" s="178"/>
      <c r="J212" s="178"/>
      <c r="K212" s="268"/>
      <c r="L212" s="268"/>
      <c r="M212" s="268"/>
      <c r="N212" s="268"/>
      <c r="O212" s="178"/>
      <c r="P212" s="178"/>
      <c r="Q212" s="178"/>
      <c r="R212" s="178"/>
      <c r="S212" s="178"/>
      <c r="T212" s="152"/>
      <c r="U212" s="152"/>
      <c r="V212" s="253"/>
      <c r="W212" s="254"/>
      <c r="X212" s="181"/>
      <c r="Y212" s="181"/>
      <c r="Z212" s="181"/>
      <c r="AA212" s="181"/>
      <c r="AB212" s="181"/>
      <c r="AC212" s="181"/>
      <c r="AD212" s="181"/>
      <c r="AE212" s="181"/>
      <c r="AF212" s="285"/>
      <c r="AG212" s="285"/>
      <c r="AH212" s="181"/>
      <c r="AI212" s="152"/>
      <c r="AJ212" s="152"/>
      <c r="AK212" s="152"/>
      <c r="AL212" s="152"/>
      <c r="AM212" s="152"/>
      <c r="AN212" s="152"/>
      <c r="AO212" s="152"/>
      <c r="AP212" s="152"/>
      <c r="AQ212" s="152"/>
      <c r="AR212" s="152"/>
      <c r="AS212" s="152"/>
      <c r="AT212" s="152"/>
      <c r="AU212" s="152"/>
      <c r="AV212" s="152"/>
      <c r="AW212" s="152"/>
      <c r="AX212" s="152"/>
      <c r="AY212" s="152"/>
      <c r="AZ212" s="152"/>
      <c r="BA212" s="152"/>
      <c r="BB212" s="152"/>
      <c r="BC212" s="152"/>
      <c r="BD212" s="152"/>
      <c r="BE212" s="152"/>
      <c r="BF212" s="152"/>
      <c r="BG212" s="152"/>
      <c r="BH212" s="152"/>
      <c r="BI212" s="152"/>
      <c r="BJ212" s="152"/>
      <c r="BK212" s="152"/>
      <c r="BL212" s="152"/>
      <c r="BM212" s="152"/>
      <c r="BN212" s="152"/>
      <c r="BO212" s="152"/>
      <c r="BP212" s="152"/>
      <c r="BQ212" s="152"/>
      <c r="BR212" s="152"/>
      <c r="BS212" s="152"/>
      <c r="BT212" s="152"/>
      <c r="BU212" s="152"/>
      <c r="BV212" s="152"/>
      <c r="BW212" s="152"/>
      <c r="BX212" s="152"/>
      <c r="BY212" s="152"/>
      <c r="BZ212" s="152"/>
      <c r="CA212" s="152"/>
      <c r="CB212" s="152"/>
      <c r="CC212" s="152"/>
      <c r="CD212" s="152"/>
      <c r="CE212" s="152"/>
      <c r="CF212" s="152"/>
      <c r="CG212" s="152"/>
      <c r="CH212" s="152"/>
      <c r="CI212" s="152"/>
      <c r="CJ212" s="152"/>
      <c r="CK212" s="152"/>
      <c r="CL212" s="152"/>
      <c r="CM212" s="152"/>
      <c r="CN212" s="152"/>
      <c r="CO212" s="152"/>
      <c r="CP212" s="152"/>
      <c r="CQ212" s="152"/>
      <c r="CR212" s="152"/>
      <c r="CS212" s="152"/>
      <c r="CT212" s="152"/>
      <c r="CU212" s="152"/>
      <c r="CV212" s="152"/>
      <c r="CW212" s="152"/>
      <c r="CX212" s="152"/>
      <c r="CY212" s="152"/>
      <c r="CZ212" s="152"/>
      <c r="DA212" s="152"/>
      <c r="DB212" s="152"/>
      <c r="DC212" s="152"/>
      <c r="APH212" s="180"/>
      <c r="API212" s="180"/>
      <c r="APJ212" s="180"/>
      <c r="APK212" s="180"/>
      <c r="APL212" s="180"/>
      <c r="APM212" s="180"/>
      <c r="APN212" s="180"/>
    </row>
    <row r="213" spans="1:107 1100:1106" ht="25.5" customHeight="1">
      <c r="A213" s="181"/>
      <c r="B213" s="152"/>
      <c r="C213" s="178"/>
      <c r="D213" s="178"/>
      <c r="E213" s="245"/>
      <c r="F213" s="178"/>
      <c r="G213" s="178"/>
      <c r="H213" s="178"/>
      <c r="I213" s="178"/>
      <c r="J213" s="178"/>
      <c r="K213" s="268"/>
      <c r="L213" s="268"/>
      <c r="M213" s="268"/>
      <c r="N213" s="268"/>
      <c r="O213" s="178"/>
      <c r="P213" s="178"/>
      <c r="Q213" s="178"/>
      <c r="R213" s="178"/>
      <c r="S213" s="178"/>
      <c r="T213" s="152"/>
      <c r="U213" s="152"/>
      <c r="V213" s="253"/>
      <c r="W213" s="254"/>
      <c r="X213" s="181"/>
      <c r="Y213" s="181"/>
      <c r="Z213" s="181"/>
      <c r="AA213" s="181"/>
      <c r="AB213" s="181"/>
      <c r="AC213" s="181"/>
      <c r="AD213" s="181"/>
      <c r="AE213" s="181"/>
      <c r="AF213" s="285"/>
      <c r="AG213" s="285"/>
      <c r="AH213" s="181"/>
      <c r="AI213" s="152"/>
      <c r="AJ213" s="152"/>
      <c r="AK213" s="152"/>
      <c r="AL213" s="152"/>
      <c r="AM213" s="152"/>
      <c r="AN213" s="152"/>
      <c r="AO213" s="152"/>
      <c r="AP213" s="152"/>
      <c r="AQ213" s="152"/>
      <c r="AR213" s="152"/>
      <c r="AS213" s="152"/>
      <c r="AT213" s="152"/>
      <c r="AU213" s="152"/>
      <c r="AV213" s="152"/>
      <c r="AW213" s="152"/>
      <c r="AX213" s="152"/>
      <c r="AY213" s="152"/>
      <c r="AZ213" s="152"/>
      <c r="BA213" s="152"/>
      <c r="BB213" s="152"/>
      <c r="BC213" s="152"/>
      <c r="BD213" s="152"/>
      <c r="BE213" s="152"/>
      <c r="BF213" s="152"/>
      <c r="BG213" s="152"/>
      <c r="BH213" s="152"/>
      <c r="BI213" s="152"/>
      <c r="BJ213" s="152"/>
      <c r="BK213" s="152"/>
      <c r="BL213" s="152"/>
      <c r="BM213" s="152"/>
      <c r="BN213" s="152"/>
      <c r="BO213" s="152"/>
      <c r="BP213" s="152"/>
      <c r="BQ213" s="152"/>
      <c r="BR213" s="152"/>
      <c r="BS213" s="152"/>
      <c r="BT213" s="152"/>
      <c r="BU213" s="152"/>
      <c r="BV213" s="152"/>
      <c r="BW213" s="152"/>
      <c r="BX213" s="152"/>
      <c r="BY213" s="152"/>
      <c r="BZ213" s="152"/>
      <c r="CA213" s="152"/>
      <c r="CB213" s="152"/>
      <c r="CC213" s="152"/>
      <c r="CD213" s="152"/>
      <c r="CE213" s="152"/>
      <c r="CF213" s="152"/>
      <c r="CG213" s="152"/>
      <c r="CH213" s="152"/>
      <c r="CI213" s="152"/>
      <c r="CJ213" s="152"/>
      <c r="CK213" s="152"/>
      <c r="CL213" s="152"/>
      <c r="CM213" s="152"/>
      <c r="CN213" s="152"/>
      <c r="CO213" s="152"/>
      <c r="CP213" s="152"/>
      <c r="CQ213" s="152"/>
      <c r="CR213" s="152"/>
      <c r="CS213" s="152"/>
      <c r="CT213" s="152"/>
      <c r="CU213" s="152"/>
      <c r="CV213" s="152"/>
      <c r="CW213" s="152"/>
      <c r="CX213" s="152"/>
      <c r="CY213" s="152"/>
      <c r="CZ213" s="152"/>
      <c r="DA213" s="152"/>
      <c r="DB213" s="152"/>
      <c r="DC213" s="152"/>
      <c r="APH213" s="180"/>
      <c r="API213" s="180"/>
      <c r="APJ213" s="180"/>
      <c r="APK213" s="180"/>
      <c r="APL213" s="180"/>
      <c r="APM213" s="180"/>
      <c r="APN213" s="180"/>
    </row>
    <row r="214" spans="1:107 1100:1106" ht="25.5" customHeight="1">
      <c r="A214" s="181"/>
      <c r="B214" s="152"/>
      <c r="C214" s="178"/>
      <c r="D214" s="178"/>
      <c r="E214" s="245"/>
      <c r="F214" s="178"/>
      <c r="G214" s="178"/>
      <c r="H214" s="178"/>
      <c r="I214" s="178"/>
      <c r="J214" s="178"/>
      <c r="K214" s="268"/>
      <c r="L214" s="268"/>
      <c r="M214" s="268"/>
      <c r="N214" s="268"/>
      <c r="O214" s="178"/>
      <c r="P214" s="178"/>
      <c r="Q214" s="178"/>
      <c r="R214" s="178"/>
      <c r="S214" s="178"/>
      <c r="T214" s="152"/>
      <c r="U214" s="152"/>
      <c r="V214" s="253"/>
      <c r="W214" s="254"/>
      <c r="X214" s="181"/>
      <c r="Y214" s="181"/>
      <c r="Z214" s="181"/>
      <c r="AA214" s="181"/>
      <c r="AB214" s="181"/>
      <c r="AC214" s="181"/>
      <c r="AD214" s="181"/>
      <c r="AE214" s="181"/>
      <c r="AF214" s="285"/>
      <c r="AG214" s="285"/>
      <c r="AH214" s="181"/>
      <c r="AI214" s="152"/>
      <c r="AJ214" s="152"/>
      <c r="AK214" s="152"/>
      <c r="AL214" s="152"/>
      <c r="AM214" s="152"/>
      <c r="AN214" s="152"/>
      <c r="AO214" s="152"/>
      <c r="AP214" s="152"/>
      <c r="AQ214" s="152"/>
      <c r="AR214" s="152"/>
      <c r="AS214" s="152"/>
      <c r="AT214" s="152"/>
      <c r="AU214" s="152"/>
      <c r="AV214" s="152"/>
      <c r="AW214" s="152"/>
      <c r="AX214" s="152"/>
      <c r="AY214" s="152"/>
      <c r="AZ214" s="152"/>
      <c r="BA214" s="152"/>
      <c r="BB214" s="152"/>
      <c r="BC214" s="152"/>
      <c r="BD214" s="152"/>
      <c r="BE214" s="152"/>
      <c r="BF214" s="152"/>
      <c r="BG214" s="152"/>
      <c r="BH214" s="152"/>
      <c r="BI214" s="152"/>
      <c r="BJ214" s="152"/>
      <c r="BK214" s="152"/>
      <c r="BL214" s="152"/>
      <c r="BM214" s="152"/>
      <c r="BN214" s="152"/>
      <c r="BO214" s="152"/>
      <c r="BP214" s="152"/>
      <c r="BQ214" s="152"/>
      <c r="BR214" s="152"/>
      <c r="BS214" s="152"/>
      <c r="BT214" s="152"/>
      <c r="BU214" s="152"/>
      <c r="BV214" s="152"/>
      <c r="BW214" s="152"/>
      <c r="BX214" s="152"/>
      <c r="BY214" s="152"/>
      <c r="BZ214" s="152"/>
      <c r="CA214" s="152"/>
      <c r="CB214" s="152"/>
      <c r="CC214" s="152"/>
      <c r="CD214" s="152"/>
      <c r="CE214" s="152"/>
      <c r="CF214" s="152"/>
      <c r="CG214" s="152"/>
      <c r="CH214" s="152"/>
      <c r="CI214" s="152"/>
      <c r="CJ214" s="152"/>
      <c r="CK214" s="152"/>
      <c r="CL214" s="152"/>
      <c r="CM214" s="152"/>
      <c r="CN214" s="152"/>
      <c r="CO214" s="152"/>
      <c r="CP214" s="152"/>
      <c r="CQ214" s="152"/>
      <c r="CR214" s="152"/>
      <c r="CS214" s="152"/>
      <c r="CT214" s="152"/>
      <c r="CU214" s="152"/>
      <c r="CV214" s="152"/>
      <c r="CW214" s="152"/>
      <c r="CX214" s="152"/>
      <c r="CY214" s="152"/>
      <c r="CZ214" s="152"/>
      <c r="DA214" s="152"/>
      <c r="DB214" s="152"/>
      <c r="DC214" s="152"/>
      <c r="APH214" s="180"/>
      <c r="API214" s="180"/>
      <c r="APJ214" s="180"/>
      <c r="APK214" s="180"/>
      <c r="APL214" s="180"/>
      <c r="APM214" s="180"/>
      <c r="APN214" s="180"/>
    </row>
    <row r="215" spans="1:107 1100:1106" ht="25.5" customHeight="1">
      <c r="A215" s="181"/>
      <c r="B215" s="152"/>
      <c r="C215" s="178"/>
      <c r="D215" s="178"/>
      <c r="E215" s="245"/>
      <c r="F215" s="178"/>
      <c r="G215" s="178"/>
      <c r="H215" s="178"/>
      <c r="I215" s="178"/>
      <c r="J215" s="178"/>
      <c r="K215" s="268"/>
      <c r="L215" s="268"/>
      <c r="M215" s="268"/>
      <c r="N215" s="268"/>
      <c r="O215" s="178"/>
      <c r="P215" s="178"/>
      <c r="Q215" s="178"/>
      <c r="R215" s="178"/>
      <c r="S215" s="178"/>
      <c r="T215" s="152"/>
      <c r="U215" s="152"/>
      <c r="V215" s="253"/>
      <c r="W215" s="254"/>
      <c r="X215" s="181"/>
      <c r="Y215" s="181"/>
      <c r="Z215" s="181"/>
      <c r="AA215" s="181"/>
      <c r="AB215" s="181"/>
      <c r="AC215" s="181"/>
      <c r="AD215" s="181"/>
      <c r="AE215" s="181"/>
      <c r="AF215" s="285"/>
      <c r="AG215" s="285"/>
      <c r="AH215" s="181"/>
      <c r="AI215" s="152"/>
      <c r="AJ215" s="152"/>
      <c r="AK215" s="152"/>
      <c r="AL215" s="152"/>
      <c r="AM215" s="152"/>
      <c r="AN215" s="152"/>
      <c r="AO215" s="152"/>
      <c r="AP215" s="152"/>
      <c r="AQ215" s="152"/>
      <c r="AR215" s="152"/>
      <c r="AS215" s="152"/>
      <c r="AT215" s="152"/>
      <c r="AU215" s="152"/>
      <c r="AV215" s="152"/>
      <c r="AW215" s="152"/>
      <c r="AX215" s="152"/>
      <c r="AY215" s="152"/>
      <c r="AZ215" s="152"/>
      <c r="BA215" s="152"/>
      <c r="BB215" s="152"/>
      <c r="BC215" s="152"/>
      <c r="BD215" s="152"/>
      <c r="BE215" s="152"/>
      <c r="BF215" s="152"/>
      <c r="BG215" s="152"/>
      <c r="BH215" s="152"/>
      <c r="BI215" s="152"/>
      <c r="BJ215" s="152"/>
      <c r="BK215" s="152"/>
      <c r="BL215" s="152"/>
      <c r="BM215" s="152"/>
      <c r="BN215" s="152"/>
      <c r="BO215" s="152"/>
      <c r="BP215" s="152"/>
      <c r="BQ215" s="152"/>
      <c r="BR215" s="152"/>
      <c r="BS215" s="152"/>
      <c r="BT215" s="152"/>
      <c r="BU215" s="152"/>
      <c r="BV215" s="152"/>
      <c r="BW215" s="152"/>
      <c r="BX215" s="152"/>
      <c r="BY215" s="152"/>
      <c r="BZ215" s="152"/>
      <c r="CA215" s="152"/>
      <c r="CB215" s="152"/>
      <c r="CC215" s="152"/>
      <c r="CD215" s="152"/>
      <c r="CE215" s="152"/>
      <c r="CF215" s="152"/>
      <c r="CG215" s="152"/>
      <c r="CH215" s="152"/>
      <c r="CI215" s="152"/>
      <c r="CJ215" s="152"/>
      <c r="CK215" s="152"/>
      <c r="CL215" s="152"/>
      <c r="CM215" s="152"/>
      <c r="CN215" s="152"/>
      <c r="CO215" s="152"/>
      <c r="CP215" s="152"/>
      <c r="CQ215" s="152"/>
      <c r="CR215" s="152"/>
      <c r="CS215" s="152"/>
      <c r="CT215" s="152"/>
      <c r="CU215" s="152"/>
      <c r="CV215" s="152"/>
      <c r="CW215" s="152"/>
      <c r="CX215" s="152"/>
      <c r="CY215" s="152"/>
      <c r="CZ215" s="152"/>
      <c r="DA215" s="152"/>
      <c r="DB215" s="152"/>
      <c r="DC215" s="152"/>
      <c r="APH215" s="180"/>
      <c r="API215" s="180"/>
      <c r="APJ215" s="180"/>
      <c r="APK215" s="180"/>
      <c r="APL215" s="180"/>
      <c r="APM215" s="180"/>
      <c r="APN215" s="180"/>
    </row>
    <row r="216" spans="1:107 1100:1106" ht="25.5" customHeight="1">
      <c r="A216" s="181"/>
      <c r="B216" s="152"/>
      <c r="C216" s="178"/>
      <c r="D216" s="178"/>
      <c r="E216" s="245"/>
      <c r="F216" s="178"/>
      <c r="G216" s="178"/>
      <c r="H216" s="178"/>
      <c r="I216" s="178"/>
      <c r="J216" s="178"/>
      <c r="K216" s="268"/>
      <c r="L216" s="268"/>
      <c r="M216" s="268"/>
      <c r="N216" s="268"/>
      <c r="O216" s="178"/>
      <c r="P216" s="178"/>
      <c r="Q216" s="178"/>
      <c r="R216" s="178"/>
      <c r="S216" s="178"/>
      <c r="T216" s="152"/>
      <c r="U216" s="152"/>
      <c r="V216" s="253"/>
      <c r="W216" s="254"/>
      <c r="X216" s="181"/>
      <c r="Y216" s="181"/>
      <c r="Z216" s="181"/>
      <c r="AA216" s="181"/>
      <c r="AB216" s="181"/>
      <c r="AC216" s="181"/>
      <c r="AD216" s="181"/>
      <c r="AE216" s="181"/>
      <c r="AF216" s="285"/>
      <c r="AG216" s="285"/>
      <c r="AH216" s="181"/>
      <c r="AI216" s="152"/>
      <c r="AJ216" s="152"/>
      <c r="AK216" s="152"/>
      <c r="AL216" s="152"/>
      <c r="AM216" s="152"/>
      <c r="AN216" s="152"/>
      <c r="AO216" s="152"/>
      <c r="AP216" s="152"/>
      <c r="AQ216" s="152"/>
      <c r="AR216" s="152"/>
      <c r="AS216" s="152"/>
      <c r="AT216" s="152"/>
      <c r="AU216" s="152"/>
      <c r="AV216" s="152"/>
      <c r="AW216" s="152"/>
      <c r="AX216" s="152"/>
      <c r="AY216" s="152"/>
      <c r="AZ216" s="152"/>
      <c r="BA216" s="152"/>
      <c r="BB216" s="152"/>
      <c r="BC216" s="152"/>
      <c r="BD216" s="152"/>
      <c r="BE216" s="152"/>
      <c r="BF216" s="152"/>
      <c r="BG216" s="152"/>
      <c r="BH216" s="152"/>
      <c r="BI216" s="152"/>
      <c r="BJ216" s="152"/>
      <c r="BK216" s="152"/>
      <c r="BL216" s="152"/>
      <c r="BM216" s="152"/>
      <c r="BN216" s="152"/>
      <c r="BO216" s="152"/>
      <c r="BP216" s="152"/>
      <c r="BQ216" s="152"/>
      <c r="BR216" s="152"/>
      <c r="BS216" s="152"/>
      <c r="BT216" s="152"/>
      <c r="BU216" s="152"/>
      <c r="BV216" s="152"/>
      <c r="BW216" s="152"/>
      <c r="BX216" s="152"/>
      <c r="BY216" s="152"/>
      <c r="BZ216" s="152"/>
      <c r="CA216" s="152"/>
      <c r="CB216" s="152"/>
      <c r="CC216" s="152"/>
      <c r="CD216" s="152"/>
      <c r="CE216" s="152"/>
      <c r="CF216" s="152"/>
      <c r="CG216" s="152"/>
      <c r="CH216" s="152"/>
      <c r="CI216" s="152"/>
      <c r="CJ216" s="152"/>
      <c r="CK216" s="152"/>
      <c r="CL216" s="152"/>
      <c r="CM216" s="152"/>
      <c r="CN216" s="152"/>
      <c r="CO216" s="152"/>
      <c r="CP216" s="152"/>
      <c r="CQ216" s="152"/>
      <c r="CR216" s="152"/>
      <c r="CS216" s="152"/>
      <c r="CT216" s="152"/>
      <c r="CU216" s="152"/>
      <c r="CV216" s="152"/>
      <c r="CW216" s="152"/>
      <c r="CX216" s="152"/>
      <c r="CY216" s="152"/>
      <c r="CZ216" s="152"/>
      <c r="DA216" s="152"/>
      <c r="DB216" s="152"/>
      <c r="DC216" s="152"/>
      <c r="APH216" s="180"/>
      <c r="API216" s="180"/>
      <c r="APJ216" s="180"/>
      <c r="APK216" s="180"/>
      <c r="APL216" s="180"/>
      <c r="APM216" s="180"/>
      <c r="APN216" s="180"/>
    </row>
    <row r="217" spans="1:107 1100:1106" ht="25.5" customHeight="1">
      <c r="A217" s="181"/>
      <c r="B217" s="152"/>
      <c r="C217" s="178"/>
      <c r="D217" s="178"/>
      <c r="E217" s="245"/>
      <c r="F217" s="178"/>
      <c r="G217" s="178"/>
      <c r="H217" s="178"/>
      <c r="I217" s="178"/>
      <c r="J217" s="178"/>
      <c r="K217" s="268"/>
      <c r="L217" s="268"/>
      <c r="M217" s="268"/>
      <c r="N217" s="268"/>
      <c r="O217" s="178"/>
      <c r="P217" s="178"/>
      <c r="Q217" s="178"/>
      <c r="R217" s="178"/>
      <c r="S217" s="178"/>
      <c r="T217" s="152"/>
      <c r="U217" s="152"/>
      <c r="V217" s="253"/>
      <c r="W217" s="254"/>
      <c r="X217" s="181"/>
      <c r="Y217" s="181"/>
      <c r="Z217" s="181"/>
      <c r="AA217" s="181"/>
      <c r="AB217" s="181"/>
      <c r="AC217" s="181"/>
      <c r="AD217" s="181"/>
      <c r="AE217" s="181"/>
      <c r="AF217" s="285"/>
      <c r="AG217" s="285"/>
      <c r="AH217" s="181"/>
      <c r="AI217" s="152"/>
      <c r="AJ217" s="152"/>
      <c r="AK217" s="152"/>
      <c r="AL217" s="152"/>
      <c r="AM217" s="152"/>
      <c r="AN217" s="152"/>
      <c r="AO217" s="152"/>
      <c r="AP217" s="152"/>
      <c r="AQ217" s="152"/>
      <c r="AR217" s="152"/>
      <c r="AS217" s="152"/>
      <c r="AT217" s="152"/>
      <c r="AU217" s="152"/>
      <c r="AV217" s="152"/>
      <c r="AW217" s="152"/>
      <c r="AX217" s="152"/>
      <c r="AY217" s="152"/>
      <c r="AZ217" s="152"/>
      <c r="BA217" s="152"/>
      <c r="BB217" s="152"/>
      <c r="BC217" s="152"/>
      <c r="BD217" s="152"/>
      <c r="BE217" s="152"/>
      <c r="BF217" s="152"/>
      <c r="BG217" s="152"/>
      <c r="BH217" s="152"/>
      <c r="BI217" s="152"/>
      <c r="BJ217" s="152"/>
      <c r="BK217" s="152"/>
      <c r="BL217" s="152"/>
      <c r="BM217" s="152"/>
      <c r="BN217" s="152"/>
      <c r="BO217" s="152"/>
      <c r="BP217" s="152"/>
      <c r="BQ217" s="152"/>
      <c r="BR217" s="152"/>
      <c r="BS217" s="152"/>
      <c r="BT217" s="152"/>
      <c r="BU217" s="152"/>
      <c r="BV217" s="152"/>
      <c r="BW217" s="152"/>
      <c r="BX217" s="152"/>
      <c r="BY217" s="152"/>
      <c r="BZ217" s="152"/>
      <c r="CA217" s="152"/>
      <c r="CB217" s="152"/>
      <c r="CC217" s="152"/>
      <c r="CD217" s="152"/>
      <c r="CE217" s="152"/>
      <c r="CF217" s="152"/>
      <c r="CG217" s="152"/>
      <c r="CH217" s="152"/>
      <c r="CI217" s="152"/>
      <c r="CJ217" s="152"/>
      <c r="CK217" s="152"/>
      <c r="CL217" s="152"/>
      <c r="CM217" s="152"/>
      <c r="CN217" s="152"/>
      <c r="CO217" s="152"/>
      <c r="CP217" s="152"/>
      <c r="CQ217" s="152"/>
      <c r="CR217" s="152"/>
      <c r="CS217" s="152"/>
      <c r="CT217" s="152"/>
      <c r="CU217" s="152"/>
      <c r="CV217" s="152"/>
      <c r="CW217" s="152"/>
      <c r="CX217" s="152"/>
      <c r="CY217" s="152"/>
      <c r="CZ217" s="152"/>
      <c r="DA217" s="152"/>
      <c r="DB217" s="152"/>
      <c r="DC217" s="152"/>
      <c r="APH217" s="180"/>
      <c r="API217" s="180"/>
      <c r="APJ217" s="180"/>
      <c r="APK217" s="180"/>
      <c r="APL217" s="180"/>
      <c r="APM217" s="180"/>
      <c r="APN217" s="180"/>
    </row>
    <row r="218" spans="1:107 1100:1106" ht="25.5" customHeight="1">
      <c r="A218" s="181"/>
      <c r="B218" s="152"/>
      <c r="C218" s="178"/>
      <c r="D218" s="178"/>
      <c r="E218" s="245"/>
      <c r="F218" s="178"/>
      <c r="G218" s="178"/>
      <c r="H218" s="178"/>
      <c r="I218" s="178"/>
      <c r="J218" s="178"/>
      <c r="K218" s="268"/>
      <c r="L218" s="268"/>
      <c r="M218" s="268"/>
      <c r="N218" s="268"/>
      <c r="O218" s="178"/>
      <c r="P218" s="178"/>
      <c r="Q218" s="178"/>
      <c r="R218" s="178"/>
      <c r="S218" s="178"/>
      <c r="T218" s="152"/>
      <c r="U218" s="152"/>
      <c r="V218" s="253"/>
      <c r="W218" s="254"/>
      <c r="X218" s="181"/>
      <c r="Y218" s="181"/>
      <c r="Z218" s="181"/>
      <c r="AA218" s="181"/>
      <c r="AB218" s="181"/>
      <c r="AC218" s="181"/>
      <c r="AD218" s="181"/>
      <c r="AE218" s="181"/>
      <c r="AF218" s="285"/>
      <c r="AG218" s="285"/>
      <c r="AH218" s="181"/>
      <c r="AI218" s="152"/>
      <c r="AJ218" s="152"/>
      <c r="AK218" s="152"/>
      <c r="AL218" s="152"/>
      <c r="AM218" s="152"/>
      <c r="AN218" s="152"/>
      <c r="AO218" s="152"/>
      <c r="AP218" s="152"/>
      <c r="AQ218" s="152"/>
      <c r="AR218" s="152"/>
      <c r="AS218" s="152"/>
      <c r="AT218" s="152"/>
      <c r="AU218" s="152"/>
      <c r="AV218" s="152"/>
      <c r="AW218" s="152"/>
      <c r="AX218" s="152"/>
      <c r="AY218" s="152"/>
      <c r="AZ218" s="152"/>
      <c r="BA218" s="152"/>
      <c r="BB218" s="152"/>
      <c r="BC218" s="152"/>
      <c r="BD218" s="152"/>
      <c r="BE218" s="152"/>
      <c r="BF218" s="152"/>
      <c r="BG218" s="152"/>
      <c r="BH218" s="152"/>
      <c r="BI218" s="152"/>
      <c r="BJ218" s="152"/>
      <c r="BK218" s="152"/>
      <c r="BL218" s="152"/>
      <c r="BM218" s="152"/>
      <c r="BN218" s="152"/>
      <c r="BO218" s="152"/>
      <c r="BP218" s="152"/>
      <c r="BQ218" s="152"/>
      <c r="BR218" s="152"/>
      <c r="BS218" s="152"/>
      <c r="BT218" s="152"/>
      <c r="BU218" s="152"/>
      <c r="BV218" s="152"/>
      <c r="BW218" s="152"/>
      <c r="BX218" s="152"/>
      <c r="BY218" s="152"/>
      <c r="BZ218" s="152"/>
      <c r="CA218" s="152"/>
      <c r="CB218" s="152"/>
      <c r="CC218" s="152"/>
      <c r="CD218" s="152"/>
      <c r="CE218" s="152"/>
      <c r="CF218" s="152"/>
      <c r="CG218" s="152"/>
      <c r="CH218" s="152"/>
      <c r="CI218" s="152"/>
      <c r="CJ218" s="152"/>
      <c r="CK218" s="152"/>
      <c r="CL218" s="152"/>
      <c r="CM218" s="152"/>
      <c r="CN218" s="152"/>
      <c r="CO218" s="152"/>
      <c r="CP218" s="152"/>
      <c r="CQ218" s="152"/>
      <c r="CR218" s="152"/>
      <c r="CS218" s="152"/>
      <c r="CT218" s="152"/>
      <c r="CU218" s="152"/>
      <c r="CV218" s="152"/>
      <c r="CW218" s="152"/>
      <c r="CX218" s="152"/>
      <c r="CY218" s="152"/>
      <c r="CZ218" s="152"/>
      <c r="DA218" s="152"/>
      <c r="DB218" s="152"/>
      <c r="DC218" s="152"/>
      <c r="APH218" s="180"/>
      <c r="API218" s="180"/>
      <c r="APJ218" s="180"/>
      <c r="APK218" s="180"/>
      <c r="APL218" s="180"/>
      <c r="APM218" s="180"/>
      <c r="APN218" s="180"/>
    </row>
    <row r="219" spans="1:107 1100:1106" ht="25.5" customHeight="1">
      <c r="A219" s="181"/>
      <c r="B219" s="152"/>
      <c r="C219" s="178"/>
      <c r="D219" s="178"/>
      <c r="E219" s="245"/>
      <c r="F219" s="178"/>
      <c r="G219" s="178"/>
      <c r="H219" s="178"/>
      <c r="I219" s="178"/>
      <c r="J219" s="178"/>
      <c r="K219" s="268"/>
      <c r="L219" s="268"/>
      <c r="M219" s="268"/>
      <c r="N219" s="268"/>
      <c r="O219" s="178"/>
      <c r="P219" s="178"/>
      <c r="Q219" s="178"/>
      <c r="R219" s="178"/>
      <c r="S219" s="178"/>
      <c r="T219" s="152"/>
      <c r="U219" s="152"/>
      <c r="V219" s="253"/>
      <c r="W219" s="254"/>
      <c r="X219" s="181"/>
      <c r="Y219" s="181"/>
      <c r="Z219" s="181"/>
      <c r="AA219" s="181"/>
      <c r="AB219" s="181"/>
      <c r="AC219" s="181"/>
      <c r="AD219" s="181"/>
      <c r="AE219" s="181"/>
      <c r="AF219" s="285"/>
      <c r="AG219" s="285"/>
      <c r="AH219" s="181"/>
      <c r="AI219" s="152"/>
      <c r="AJ219" s="152"/>
      <c r="AK219" s="152"/>
      <c r="AL219" s="152"/>
      <c r="AM219" s="152"/>
      <c r="AN219" s="152"/>
      <c r="AO219" s="152"/>
      <c r="AP219" s="152"/>
      <c r="AQ219" s="152"/>
      <c r="AR219" s="152"/>
      <c r="AS219" s="152"/>
      <c r="AT219" s="152"/>
      <c r="AU219" s="152"/>
      <c r="AV219" s="152"/>
      <c r="AW219" s="152"/>
      <c r="AX219" s="152"/>
      <c r="AY219" s="152"/>
      <c r="AZ219" s="152"/>
      <c r="BA219" s="152"/>
      <c r="BB219" s="152"/>
      <c r="BC219" s="152"/>
      <c r="BD219" s="152"/>
      <c r="BE219" s="152"/>
      <c r="BF219" s="152"/>
      <c r="BG219" s="152"/>
      <c r="BH219" s="152"/>
      <c r="BI219" s="152"/>
      <c r="BJ219" s="152"/>
      <c r="BK219" s="152"/>
      <c r="BL219" s="152"/>
      <c r="BM219" s="152"/>
      <c r="BN219" s="152"/>
      <c r="BO219" s="152"/>
      <c r="BP219" s="152"/>
      <c r="BQ219" s="152"/>
      <c r="BR219" s="152"/>
      <c r="BS219" s="152"/>
      <c r="BT219" s="152"/>
      <c r="BU219" s="152"/>
      <c r="BV219" s="152"/>
      <c r="BW219" s="152"/>
      <c r="BX219" s="152"/>
      <c r="BY219" s="152"/>
      <c r="BZ219" s="152"/>
      <c r="CA219" s="152"/>
      <c r="CB219" s="152"/>
      <c r="CC219" s="152"/>
      <c r="CD219" s="152"/>
      <c r="CE219" s="152"/>
      <c r="CF219" s="152"/>
      <c r="CG219" s="152"/>
      <c r="CH219" s="152"/>
      <c r="CI219" s="152"/>
      <c r="CJ219" s="152"/>
      <c r="CK219" s="152"/>
      <c r="CL219" s="152"/>
      <c r="CM219" s="152"/>
      <c r="CN219" s="152"/>
      <c r="CO219" s="152"/>
      <c r="CP219" s="152"/>
      <c r="CQ219" s="152"/>
      <c r="CR219" s="152"/>
      <c r="CS219" s="152"/>
      <c r="CT219" s="152"/>
      <c r="CU219" s="152"/>
      <c r="CV219" s="152"/>
      <c r="CW219" s="152"/>
      <c r="CX219" s="152"/>
      <c r="CY219" s="152"/>
      <c r="CZ219" s="152"/>
      <c r="DA219" s="152"/>
      <c r="DB219" s="152"/>
      <c r="DC219" s="152"/>
      <c r="APH219" s="180"/>
      <c r="API219" s="180"/>
      <c r="APJ219" s="180"/>
      <c r="APK219" s="180"/>
      <c r="APL219" s="180"/>
      <c r="APM219" s="180"/>
      <c r="APN219" s="180"/>
    </row>
    <row r="220" spans="1:107 1100:1106" ht="25.5" customHeight="1">
      <c r="A220" s="181"/>
      <c r="B220" s="152"/>
      <c r="C220" s="178"/>
      <c r="D220" s="178"/>
      <c r="E220" s="245"/>
      <c r="F220" s="178"/>
      <c r="G220" s="178"/>
      <c r="H220" s="178"/>
      <c r="I220" s="178"/>
      <c r="J220" s="178"/>
      <c r="K220" s="268"/>
      <c r="L220" s="268"/>
      <c r="M220" s="268"/>
      <c r="N220" s="268"/>
      <c r="O220" s="178"/>
      <c r="P220" s="178"/>
      <c r="Q220" s="178"/>
      <c r="R220" s="178"/>
      <c r="S220" s="178"/>
      <c r="T220" s="152"/>
      <c r="U220" s="152"/>
      <c r="V220" s="253"/>
      <c r="W220" s="254"/>
      <c r="X220" s="181"/>
      <c r="Y220" s="181"/>
      <c r="Z220" s="181"/>
      <c r="AA220" s="181"/>
      <c r="AB220" s="181"/>
      <c r="AC220" s="181"/>
      <c r="AD220" s="181"/>
      <c r="AE220" s="181"/>
      <c r="AF220" s="285"/>
      <c r="AG220" s="285"/>
      <c r="AH220" s="181"/>
      <c r="AI220" s="152"/>
      <c r="AJ220" s="152"/>
      <c r="AK220" s="152"/>
      <c r="AL220" s="152"/>
      <c r="AM220" s="152"/>
      <c r="AN220" s="152"/>
      <c r="AO220" s="152"/>
      <c r="AP220" s="152"/>
      <c r="AQ220" s="152"/>
      <c r="AR220" s="152"/>
      <c r="AS220" s="152"/>
      <c r="AT220" s="152"/>
      <c r="AU220" s="152"/>
      <c r="AV220" s="152"/>
      <c r="AW220" s="152"/>
      <c r="AX220" s="152"/>
      <c r="AY220" s="152"/>
      <c r="AZ220" s="152"/>
      <c r="BA220" s="152"/>
      <c r="BB220" s="152"/>
      <c r="BC220" s="152"/>
      <c r="BD220" s="152"/>
      <c r="BE220" s="152"/>
      <c r="BF220" s="152"/>
      <c r="BG220" s="152"/>
      <c r="BH220" s="152"/>
      <c r="BI220" s="152"/>
      <c r="BJ220" s="152"/>
      <c r="BK220" s="152"/>
      <c r="BL220" s="152"/>
      <c r="BM220" s="152"/>
      <c r="BN220" s="152"/>
      <c r="BO220" s="152"/>
      <c r="BP220" s="152"/>
      <c r="BQ220" s="152"/>
      <c r="BR220" s="152"/>
      <c r="BS220" s="152"/>
      <c r="BT220" s="152"/>
      <c r="BU220" s="152"/>
      <c r="BV220" s="152"/>
      <c r="BW220" s="152"/>
      <c r="BX220" s="152"/>
      <c r="BY220" s="152"/>
      <c r="BZ220" s="152"/>
      <c r="CA220" s="152"/>
      <c r="CB220" s="152"/>
      <c r="CC220" s="152"/>
      <c r="CD220" s="152"/>
      <c r="CE220" s="152"/>
      <c r="CF220" s="152"/>
      <c r="CG220" s="152"/>
      <c r="CH220" s="152"/>
      <c r="CI220" s="152"/>
      <c r="CJ220" s="152"/>
      <c r="CK220" s="152"/>
      <c r="CL220" s="152"/>
      <c r="CM220" s="152"/>
      <c r="CN220" s="152"/>
      <c r="CO220" s="152"/>
      <c r="CP220" s="152"/>
      <c r="CQ220" s="152"/>
      <c r="CR220" s="152"/>
      <c r="CS220" s="152"/>
      <c r="CT220" s="152"/>
      <c r="CU220" s="152"/>
      <c r="CV220" s="152"/>
      <c r="CW220" s="152"/>
      <c r="CX220" s="152"/>
      <c r="CY220" s="152"/>
      <c r="CZ220" s="152"/>
      <c r="DA220" s="152"/>
      <c r="DB220" s="152"/>
      <c r="DC220" s="152"/>
      <c r="APH220" s="180"/>
      <c r="API220" s="180"/>
      <c r="APJ220" s="180"/>
      <c r="APK220" s="180"/>
      <c r="APL220" s="180"/>
      <c r="APM220" s="180"/>
      <c r="APN220" s="180"/>
    </row>
    <row r="221" spans="1:107 1100:1106" ht="25.5" customHeight="1">
      <c r="A221" s="181"/>
      <c r="B221" s="152"/>
      <c r="C221" s="178"/>
      <c r="D221" s="178"/>
      <c r="E221" s="245"/>
      <c r="F221" s="178"/>
      <c r="G221" s="178"/>
      <c r="H221" s="178"/>
      <c r="I221" s="178"/>
      <c r="J221" s="178"/>
      <c r="K221" s="268"/>
      <c r="L221" s="268"/>
      <c r="M221" s="268"/>
      <c r="N221" s="268"/>
      <c r="O221" s="178"/>
      <c r="P221" s="178"/>
      <c r="Q221" s="178"/>
      <c r="R221" s="178"/>
      <c r="S221" s="178"/>
      <c r="T221" s="152"/>
      <c r="U221" s="152"/>
      <c r="V221" s="253"/>
      <c r="W221" s="254"/>
      <c r="X221" s="181"/>
      <c r="Y221" s="181"/>
      <c r="Z221" s="181"/>
      <c r="AA221" s="181"/>
      <c r="AB221" s="181"/>
      <c r="AC221" s="181"/>
      <c r="AD221" s="181"/>
      <c r="AE221" s="181"/>
      <c r="AF221" s="285"/>
      <c r="AG221" s="285"/>
      <c r="AH221" s="181"/>
      <c r="AI221" s="152"/>
      <c r="AJ221" s="152"/>
      <c r="AK221" s="152"/>
      <c r="AL221" s="152"/>
      <c r="AM221" s="152"/>
      <c r="AN221" s="152"/>
      <c r="AO221" s="152"/>
      <c r="AP221" s="152"/>
      <c r="AQ221" s="152"/>
      <c r="AR221" s="152"/>
      <c r="AS221" s="152"/>
      <c r="AT221" s="152"/>
      <c r="AU221" s="152"/>
      <c r="AV221" s="152"/>
      <c r="AW221" s="152"/>
      <c r="AX221" s="152"/>
      <c r="AY221" s="152"/>
      <c r="AZ221" s="152"/>
      <c r="BA221" s="152"/>
      <c r="BB221" s="152"/>
      <c r="BC221" s="152"/>
      <c r="BD221" s="152"/>
      <c r="BE221" s="152"/>
      <c r="BF221" s="152"/>
      <c r="BG221" s="152"/>
      <c r="BH221" s="152"/>
      <c r="BI221" s="152"/>
      <c r="BJ221" s="152"/>
      <c r="BK221" s="152"/>
      <c r="BL221" s="152"/>
      <c r="BM221" s="152"/>
      <c r="BN221" s="152"/>
      <c r="BO221" s="152"/>
      <c r="BP221" s="152"/>
      <c r="BQ221" s="152"/>
      <c r="BR221" s="152"/>
      <c r="BS221" s="152"/>
      <c r="BT221" s="152"/>
      <c r="BU221" s="152"/>
      <c r="BV221" s="152"/>
      <c r="BW221" s="152"/>
      <c r="BX221" s="152"/>
      <c r="BY221" s="152"/>
      <c r="BZ221" s="152"/>
      <c r="CA221" s="152"/>
      <c r="CB221" s="152"/>
      <c r="CC221" s="152"/>
      <c r="CD221" s="152"/>
      <c r="CE221" s="152"/>
      <c r="CF221" s="152"/>
      <c r="CG221" s="152"/>
      <c r="CH221" s="152"/>
      <c r="CI221" s="152"/>
      <c r="CJ221" s="152"/>
      <c r="CK221" s="152"/>
      <c r="CL221" s="152"/>
      <c r="CM221" s="152"/>
      <c r="CN221" s="152"/>
      <c r="CO221" s="152"/>
      <c r="CP221" s="152"/>
      <c r="CQ221" s="152"/>
      <c r="CR221" s="152"/>
      <c r="CS221" s="152"/>
      <c r="CT221" s="152"/>
      <c r="CU221" s="152"/>
      <c r="CV221" s="152"/>
      <c r="CW221" s="152"/>
      <c r="CX221" s="152"/>
      <c r="CY221" s="152"/>
      <c r="CZ221" s="152"/>
      <c r="DA221" s="152"/>
      <c r="DB221" s="152"/>
      <c r="DC221" s="152"/>
      <c r="APH221" s="180"/>
      <c r="API221" s="180"/>
      <c r="APJ221" s="180"/>
      <c r="APK221" s="180"/>
      <c r="APL221" s="180"/>
      <c r="APM221" s="180"/>
      <c r="APN221" s="180"/>
    </row>
    <row r="222" spans="1:107 1100:1106" ht="25.5" customHeight="1">
      <c r="A222" s="181"/>
      <c r="B222" s="152"/>
      <c r="C222" s="178"/>
      <c r="D222" s="178"/>
      <c r="E222" s="245"/>
      <c r="F222" s="178"/>
      <c r="G222" s="178"/>
      <c r="H222" s="178"/>
      <c r="I222" s="178"/>
      <c r="J222" s="178"/>
      <c r="K222" s="268"/>
      <c r="L222" s="268"/>
      <c r="M222" s="268"/>
      <c r="N222" s="268"/>
      <c r="O222" s="178"/>
      <c r="P222" s="178"/>
      <c r="Q222" s="178"/>
      <c r="R222" s="178"/>
      <c r="S222" s="178"/>
      <c r="T222" s="152"/>
      <c r="U222" s="152"/>
      <c r="V222" s="253"/>
      <c r="W222" s="254"/>
      <c r="X222" s="181"/>
      <c r="Y222" s="181"/>
      <c r="Z222" s="181"/>
      <c r="AA222" s="181"/>
      <c r="AB222" s="181"/>
      <c r="AC222" s="181"/>
      <c r="AD222" s="181"/>
      <c r="AE222" s="181"/>
      <c r="AF222" s="285"/>
      <c r="AG222" s="285"/>
      <c r="AH222" s="181"/>
      <c r="AI222" s="152"/>
      <c r="AJ222" s="152"/>
      <c r="AK222" s="152"/>
      <c r="AL222" s="152"/>
      <c r="AM222" s="152"/>
      <c r="AN222" s="152"/>
      <c r="AO222" s="152"/>
      <c r="AP222" s="152"/>
      <c r="AQ222" s="152"/>
      <c r="AR222" s="152"/>
      <c r="AS222" s="152"/>
      <c r="AT222" s="152"/>
      <c r="AU222" s="152"/>
      <c r="AV222" s="152"/>
      <c r="AW222" s="152"/>
      <c r="AX222" s="152"/>
      <c r="AY222" s="152"/>
      <c r="AZ222" s="152"/>
      <c r="BA222" s="152"/>
      <c r="BB222" s="152"/>
      <c r="BC222" s="152"/>
      <c r="BD222" s="152"/>
      <c r="BE222" s="152"/>
      <c r="BF222" s="152"/>
      <c r="BG222" s="152"/>
      <c r="BH222" s="152"/>
      <c r="BI222" s="152"/>
      <c r="BJ222" s="152"/>
      <c r="BK222" s="152"/>
      <c r="BL222" s="152"/>
      <c r="BM222" s="152"/>
      <c r="BN222" s="152"/>
      <c r="BO222" s="152"/>
      <c r="BP222" s="152"/>
      <c r="BQ222" s="152"/>
      <c r="BR222" s="152"/>
      <c r="BS222" s="152"/>
      <c r="BT222" s="152"/>
      <c r="BU222" s="152"/>
      <c r="BV222" s="152"/>
      <c r="BW222" s="152"/>
      <c r="BX222" s="152"/>
      <c r="BY222" s="152"/>
      <c r="BZ222" s="152"/>
      <c r="CA222" s="152"/>
      <c r="CB222" s="152"/>
      <c r="CC222" s="152"/>
      <c r="CD222" s="152"/>
      <c r="CE222" s="152"/>
      <c r="CF222" s="152"/>
      <c r="CG222" s="152"/>
      <c r="CH222" s="152"/>
      <c r="CI222" s="152"/>
      <c r="CJ222" s="152"/>
      <c r="CK222" s="152"/>
      <c r="CL222" s="152"/>
      <c r="CM222" s="152"/>
      <c r="CN222" s="152"/>
      <c r="CO222" s="152"/>
      <c r="CP222" s="152"/>
      <c r="CQ222" s="152"/>
      <c r="CR222" s="152"/>
      <c r="CS222" s="152"/>
      <c r="CT222" s="152"/>
      <c r="CU222" s="152"/>
      <c r="CV222" s="152"/>
      <c r="CW222" s="152"/>
      <c r="CX222" s="152"/>
      <c r="CY222" s="152"/>
      <c r="CZ222" s="152"/>
      <c r="DA222" s="152"/>
      <c r="DB222" s="152"/>
      <c r="DC222" s="152"/>
      <c r="APH222" s="180"/>
      <c r="API222" s="180"/>
      <c r="APJ222" s="180"/>
      <c r="APK222" s="180"/>
      <c r="APL222" s="180"/>
      <c r="APM222" s="180"/>
      <c r="APN222" s="180"/>
    </row>
    <row r="223" spans="1:107 1100:1106" ht="25.5" customHeight="1">
      <c r="A223" s="181"/>
      <c r="B223" s="152"/>
      <c r="C223" s="178"/>
      <c r="D223" s="178"/>
      <c r="E223" s="245"/>
      <c r="F223" s="178"/>
      <c r="G223" s="178"/>
      <c r="H223" s="178"/>
      <c r="I223" s="178"/>
      <c r="J223" s="178"/>
      <c r="K223" s="268"/>
      <c r="L223" s="268"/>
      <c r="M223" s="268"/>
      <c r="N223" s="268"/>
      <c r="O223" s="178"/>
      <c r="P223" s="178"/>
      <c r="Q223" s="178"/>
      <c r="R223" s="178"/>
      <c r="S223" s="178"/>
      <c r="T223" s="152"/>
      <c r="U223" s="152"/>
      <c r="V223" s="253"/>
      <c r="W223" s="254"/>
      <c r="X223" s="181"/>
      <c r="Y223" s="181"/>
      <c r="Z223" s="181"/>
      <c r="AA223" s="181"/>
      <c r="AB223" s="181"/>
      <c r="AC223" s="181"/>
      <c r="AD223" s="181"/>
      <c r="AE223" s="181"/>
      <c r="AF223" s="285"/>
      <c r="AG223" s="285"/>
      <c r="AH223" s="181"/>
      <c r="AI223" s="152"/>
      <c r="AJ223" s="152"/>
      <c r="AK223" s="152"/>
      <c r="AL223" s="152"/>
      <c r="AM223" s="152"/>
      <c r="AN223" s="152"/>
      <c r="AO223" s="152"/>
      <c r="AP223" s="152"/>
      <c r="AQ223" s="152"/>
      <c r="AR223" s="152"/>
      <c r="AS223" s="152"/>
      <c r="AT223" s="152"/>
      <c r="AU223" s="152"/>
      <c r="AV223" s="152"/>
      <c r="AW223" s="152"/>
      <c r="AX223" s="152"/>
      <c r="AY223" s="152"/>
      <c r="AZ223" s="152"/>
      <c r="BA223" s="152"/>
      <c r="BB223" s="152"/>
      <c r="BC223" s="152"/>
      <c r="BD223" s="152"/>
      <c r="BE223" s="152"/>
      <c r="BF223" s="152"/>
      <c r="BG223" s="152"/>
      <c r="BH223" s="152"/>
      <c r="BI223" s="152"/>
      <c r="BJ223" s="152"/>
      <c r="BK223" s="152"/>
      <c r="BL223" s="152"/>
      <c r="BM223" s="152"/>
      <c r="BN223" s="152"/>
      <c r="BO223" s="152"/>
      <c r="BP223" s="152"/>
      <c r="BQ223" s="152"/>
      <c r="BR223" s="152"/>
      <c r="BS223" s="152"/>
      <c r="BT223" s="152"/>
      <c r="BU223" s="152"/>
      <c r="BV223" s="152"/>
      <c r="BW223" s="152"/>
      <c r="BX223" s="152"/>
      <c r="BY223" s="152"/>
      <c r="BZ223" s="152"/>
      <c r="CA223" s="152"/>
      <c r="CB223" s="152"/>
      <c r="CC223" s="152"/>
      <c r="CD223" s="152"/>
      <c r="CE223" s="152"/>
      <c r="CF223" s="152"/>
      <c r="CG223" s="152"/>
      <c r="CH223" s="152"/>
      <c r="CI223" s="152"/>
      <c r="CJ223" s="152"/>
      <c r="CK223" s="152"/>
      <c r="CL223" s="152"/>
      <c r="CM223" s="152"/>
      <c r="CN223" s="152"/>
      <c r="CO223" s="152"/>
      <c r="CP223" s="152"/>
      <c r="CQ223" s="152"/>
      <c r="CR223" s="152"/>
      <c r="CS223" s="152"/>
      <c r="CT223" s="152"/>
      <c r="CU223" s="152"/>
      <c r="CV223" s="152"/>
      <c r="CW223" s="152"/>
      <c r="CX223" s="152"/>
      <c r="CY223" s="152"/>
      <c r="CZ223" s="152"/>
      <c r="DA223" s="152"/>
      <c r="DB223" s="152"/>
      <c r="DC223" s="152"/>
      <c r="APH223" s="180"/>
      <c r="API223" s="180"/>
      <c r="APJ223" s="180"/>
      <c r="APK223" s="180"/>
      <c r="APL223" s="180"/>
      <c r="APM223" s="180"/>
      <c r="APN223" s="180"/>
    </row>
    <row r="224" spans="1:107 1100:1106" ht="25.5" customHeight="1">
      <c r="A224" s="181"/>
      <c r="B224" s="152"/>
      <c r="C224" s="178"/>
      <c r="D224" s="178"/>
      <c r="E224" s="245"/>
      <c r="F224" s="178"/>
      <c r="G224" s="178"/>
      <c r="H224" s="178"/>
      <c r="I224" s="178"/>
      <c r="J224" s="178"/>
      <c r="K224" s="268"/>
      <c r="L224" s="268"/>
      <c r="M224" s="268"/>
      <c r="N224" s="268"/>
      <c r="O224" s="178"/>
      <c r="P224" s="178"/>
      <c r="Q224" s="178"/>
      <c r="R224" s="178"/>
      <c r="S224" s="178"/>
      <c r="T224" s="152"/>
      <c r="U224" s="152"/>
      <c r="V224" s="253"/>
      <c r="W224" s="254"/>
      <c r="X224" s="181"/>
      <c r="Y224" s="181"/>
      <c r="Z224" s="181"/>
      <c r="AA224" s="181"/>
      <c r="AB224" s="181"/>
      <c r="AC224" s="181"/>
      <c r="AD224" s="181"/>
      <c r="AE224" s="181"/>
      <c r="AF224" s="285"/>
      <c r="AG224" s="285"/>
      <c r="AH224" s="181"/>
      <c r="AI224" s="152"/>
      <c r="AJ224" s="152"/>
      <c r="AK224" s="152"/>
      <c r="AL224" s="152"/>
      <c r="AM224" s="152"/>
      <c r="AN224" s="152"/>
      <c r="AO224" s="152"/>
      <c r="AP224" s="152"/>
      <c r="AQ224" s="152"/>
      <c r="AR224" s="152"/>
      <c r="AS224" s="152"/>
      <c r="AT224" s="152"/>
      <c r="AU224" s="152"/>
      <c r="AV224" s="152"/>
      <c r="AW224" s="152"/>
      <c r="AX224" s="152"/>
      <c r="AY224" s="152"/>
      <c r="AZ224" s="152"/>
      <c r="BA224" s="152"/>
      <c r="BB224" s="152"/>
      <c r="BC224" s="152"/>
      <c r="BD224" s="152"/>
      <c r="BE224" s="152"/>
      <c r="BF224" s="152"/>
      <c r="BG224" s="152"/>
      <c r="BH224" s="152"/>
      <c r="BI224" s="152"/>
      <c r="BJ224" s="152"/>
      <c r="BK224" s="152"/>
      <c r="BL224" s="152"/>
      <c r="BM224" s="152"/>
      <c r="BN224" s="152"/>
      <c r="BO224" s="152"/>
      <c r="BP224" s="152"/>
      <c r="BQ224" s="152"/>
      <c r="BR224" s="152"/>
      <c r="BS224" s="152"/>
      <c r="BT224" s="152"/>
      <c r="BU224" s="152"/>
      <c r="BV224" s="152"/>
      <c r="BW224" s="152"/>
      <c r="BX224" s="152"/>
      <c r="BY224" s="152"/>
      <c r="BZ224" s="152"/>
      <c r="CA224" s="152"/>
      <c r="CB224" s="152"/>
      <c r="CC224" s="152"/>
      <c r="CD224" s="152"/>
      <c r="CE224" s="152"/>
      <c r="CF224" s="152"/>
      <c r="CG224" s="152"/>
      <c r="CH224" s="152"/>
      <c r="CI224" s="152"/>
      <c r="CJ224" s="152"/>
      <c r="CK224" s="152"/>
      <c r="CL224" s="152"/>
      <c r="CM224" s="152"/>
      <c r="CN224" s="152"/>
      <c r="CO224" s="152"/>
      <c r="CP224" s="152"/>
      <c r="CQ224" s="152"/>
      <c r="CR224" s="152"/>
      <c r="CS224" s="152"/>
      <c r="CT224" s="152"/>
      <c r="CU224" s="152"/>
      <c r="CV224" s="152"/>
      <c r="CW224" s="152"/>
      <c r="CX224" s="152"/>
      <c r="CY224" s="152"/>
      <c r="CZ224" s="152"/>
      <c r="DA224" s="152"/>
      <c r="DB224" s="152"/>
      <c r="DC224" s="152"/>
      <c r="APH224" s="180"/>
      <c r="API224" s="180"/>
      <c r="APJ224" s="180"/>
      <c r="APK224" s="180"/>
      <c r="APL224" s="180"/>
      <c r="APM224" s="180"/>
      <c r="APN224" s="180"/>
    </row>
    <row r="225" spans="1:107 1100:1106" ht="25.5" customHeight="1">
      <c r="A225" s="181"/>
      <c r="B225" s="152"/>
      <c r="C225" s="178"/>
      <c r="D225" s="178"/>
      <c r="E225" s="245"/>
      <c r="F225" s="178"/>
      <c r="G225" s="178"/>
      <c r="H225" s="178"/>
      <c r="I225" s="178"/>
      <c r="J225" s="178"/>
      <c r="K225" s="268"/>
      <c r="L225" s="268"/>
      <c r="M225" s="268"/>
      <c r="N225" s="268"/>
      <c r="O225" s="178"/>
      <c r="P225" s="178"/>
      <c r="Q225" s="178"/>
      <c r="R225" s="178"/>
      <c r="S225" s="178"/>
      <c r="T225" s="152"/>
      <c r="U225" s="152"/>
      <c r="V225" s="253"/>
      <c r="W225" s="254"/>
      <c r="X225" s="181"/>
      <c r="Y225" s="181"/>
      <c r="Z225" s="181"/>
      <c r="AA225" s="181"/>
      <c r="AB225" s="181"/>
      <c r="AC225" s="181"/>
      <c r="AD225" s="181"/>
      <c r="AE225" s="181"/>
      <c r="AF225" s="285"/>
      <c r="AG225" s="285"/>
      <c r="AH225" s="181"/>
      <c r="AI225" s="152"/>
      <c r="AJ225" s="152"/>
      <c r="AK225" s="152"/>
      <c r="AL225" s="152"/>
      <c r="AM225" s="152"/>
      <c r="AN225" s="152"/>
      <c r="AO225" s="152"/>
      <c r="AP225" s="152"/>
      <c r="AQ225" s="152"/>
      <c r="AR225" s="152"/>
      <c r="AS225" s="152"/>
      <c r="AT225" s="152"/>
      <c r="AU225" s="152"/>
      <c r="AV225" s="152"/>
      <c r="AW225" s="152"/>
      <c r="AX225" s="152"/>
      <c r="AY225" s="152"/>
      <c r="AZ225" s="152"/>
      <c r="BA225" s="152"/>
      <c r="BB225" s="152"/>
      <c r="BC225" s="152"/>
      <c r="BD225" s="152"/>
      <c r="BE225" s="152"/>
      <c r="BF225" s="152"/>
      <c r="BG225" s="152"/>
      <c r="BH225" s="152"/>
      <c r="BI225" s="152"/>
      <c r="BJ225" s="152"/>
      <c r="BK225" s="152"/>
      <c r="BL225" s="152"/>
      <c r="BM225" s="152"/>
      <c r="BN225" s="152"/>
      <c r="BO225" s="152"/>
      <c r="BP225" s="152"/>
      <c r="BQ225" s="152"/>
      <c r="BR225" s="152"/>
      <c r="BS225" s="152"/>
      <c r="BT225" s="152"/>
      <c r="BU225" s="152"/>
      <c r="BV225" s="152"/>
      <c r="BW225" s="152"/>
      <c r="BX225" s="152"/>
      <c r="BY225" s="152"/>
      <c r="BZ225" s="152"/>
      <c r="CA225" s="152"/>
      <c r="CB225" s="152"/>
      <c r="CC225" s="152"/>
      <c r="CD225" s="152"/>
      <c r="CE225" s="152"/>
      <c r="CF225" s="152"/>
      <c r="CG225" s="152"/>
      <c r="CH225" s="152"/>
      <c r="CI225" s="152"/>
      <c r="CJ225" s="152"/>
      <c r="CK225" s="152"/>
      <c r="CL225" s="152"/>
      <c r="CM225" s="152"/>
      <c r="CN225" s="152"/>
      <c r="CO225" s="152"/>
      <c r="CP225" s="152"/>
      <c r="CQ225" s="152"/>
      <c r="CR225" s="152"/>
      <c r="CS225" s="152"/>
      <c r="CT225" s="152"/>
      <c r="CU225" s="152"/>
      <c r="CV225" s="152"/>
      <c r="CW225" s="152"/>
      <c r="CX225" s="152"/>
      <c r="CY225" s="152"/>
      <c r="CZ225" s="152"/>
      <c r="DA225" s="152"/>
      <c r="DB225" s="152"/>
      <c r="DC225" s="152"/>
      <c r="APH225" s="180"/>
      <c r="API225" s="180"/>
      <c r="APJ225" s="180"/>
      <c r="APK225" s="180"/>
      <c r="APL225" s="180"/>
      <c r="APM225" s="180"/>
      <c r="APN225" s="180"/>
    </row>
    <row r="226" spans="1:107 1100:1106" ht="25.5" customHeight="1">
      <c r="A226" s="181"/>
      <c r="B226" s="152"/>
      <c r="C226" s="178"/>
      <c r="D226" s="178"/>
      <c r="E226" s="245"/>
      <c r="F226" s="178"/>
      <c r="G226" s="178"/>
      <c r="H226" s="178"/>
      <c r="I226" s="178"/>
      <c r="J226" s="178"/>
      <c r="K226" s="268"/>
      <c r="L226" s="268"/>
      <c r="M226" s="268"/>
      <c r="N226" s="268"/>
      <c r="O226" s="178"/>
      <c r="P226" s="178"/>
      <c r="Q226" s="178"/>
      <c r="R226" s="178"/>
      <c r="S226" s="178"/>
      <c r="T226" s="152"/>
      <c r="U226" s="152"/>
      <c r="V226" s="253"/>
      <c r="W226" s="254"/>
      <c r="X226" s="181"/>
      <c r="Y226" s="181"/>
      <c r="Z226" s="181"/>
      <c r="AA226" s="181"/>
      <c r="AB226" s="181"/>
      <c r="AC226" s="181"/>
      <c r="AD226" s="181"/>
      <c r="AE226" s="181"/>
      <c r="AF226" s="285"/>
      <c r="AG226" s="285"/>
      <c r="AH226" s="181"/>
      <c r="AI226" s="152"/>
      <c r="AJ226" s="152"/>
      <c r="AK226" s="152"/>
      <c r="AL226" s="152"/>
      <c r="AM226" s="152"/>
      <c r="AN226" s="152"/>
      <c r="AO226" s="152"/>
      <c r="AP226" s="152"/>
      <c r="AQ226" s="152"/>
      <c r="AR226" s="152"/>
      <c r="AS226" s="152"/>
      <c r="AT226" s="152"/>
      <c r="AU226" s="152"/>
      <c r="AV226" s="152"/>
      <c r="AW226" s="152"/>
      <c r="AX226" s="152"/>
      <c r="AY226" s="152"/>
      <c r="AZ226" s="152"/>
      <c r="BA226" s="152"/>
      <c r="BB226" s="152"/>
      <c r="BC226" s="152"/>
      <c r="BD226" s="152"/>
      <c r="BE226" s="152"/>
      <c r="BF226" s="152"/>
      <c r="BG226" s="152"/>
      <c r="BH226" s="152"/>
      <c r="BI226" s="152"/>
      <c r="BJ226" s="152"/>
      <c r="BK226" s="152"/>
      <c r="BL226" s="152"/>
      <c r="BM226" s="152"/>
      <c r="BN226" s="152"/>
      <c r="BO226" s="152"/>
      <c r="BP226" s="152"/>
      <c r="BQ226" s="152"/>
      <c r="BR226" s="152"/>
      <c r="BS226" s="152"/>
      <c r="BT226" s="152"/>
      <c r="BU226" s="152"/>
      <c r="BV226" s="152"/>
      <c r="BW226" s="152"/>
      <c r="BX226" s="152"/>
      <c r="BY226" s="152"/>
      <c r="BZ226" s="152"/>
      <c r="CA226" s="152"/>
      <c r="CB226" s="152"/>
      <c r="CC226" s="152"/>
      <c r="CD226" s="152"/>
      <c r="CE226" s="152"/>
      <c r="CF226" s="152"/>
      <c r="CG226" s="152"/>
      <c r="CH226" s="152"/>
      <c r="CI226" s="152"/>
      <c r="CJ226" s="152"/>
      <c r="CK226" s="152"/>
      <c r="CL226" s="152"/>
      <c r="CM226" s="152"/>
      <c r="CN226" s="152"/>
      <c r="CO226" s="152"/>
      <c r="CP226" s="152"/>
      <c r="CQ226" s="152"/>
      <c r="CR226" s="152"/>
      <c r="CS226" s="152"/>
      <c r="CT226" s="152"/>
      <c r="CU226" s="152"/>
      <c r="CV226" s="152"/>
      <c r="CW226" s="152"/>
      <c r="CX226" s="152"/>
      <c r="CY226" s="152"/>
      <c r="CZ226" s="152"/>
      <c r="DA226" s="152"/>
      <c r="DB226" s="152"/>
      <c r="DC226" s="152"/>
      <c r="APH226" s="180"/>
      <c r="API226" s="180"/>
      <c r="APJ226" s="180"/>
      <c r="APK226" s="180"/>
      <c r="APL226" s="180"/>
      <c r="APM226" s="180"/>
      <c r="APN226" s="180"/>
    </row>
    <row r="227" spans="1:107 1100:1106" ht="25.5" customHeight="1">
      <c r="A227" s="181"/>
      <c r="B227" s="152"/>
      <c r="C227" s="178"/>
      <c r="D227" s="178"/>
      <c r="E227" s="245"/>
      <c r="F227" s="178"/>
      <c r="G227" s="178"/>
      <c r="H227" s="178"/>
      <c r="I227" s="178"/>
      <c r="J227" s="178"/>
      <c r="K227" s="268"/>
      <c r="L227" s="268"/>
      <c r="M227" s="268"/>
      <c r="N227" s="268"/>
      <c r="O227" s="178"/>
      <c r="P227" s="178"/>
      <c r="Q227" s="178"/>
      <c r="R227" s="178"/>
      <c r="S227" s="178"/>
      <c r="T227" s="152"/>
      <c r="U227" s="152"/>
      <c r="V227" s="253"/>
      <c r="W227" s="254"/>
      <c r="X227" s="181"/>
      <c r="Y227" s="181"/>
      <c r="Z227" s="181"/>
      <c r="AA227" s="181"/>
      <c r="AB227" s="181"/>
      <c r="AC227" s="181"/>
      <c r="AD227" s="181"/>
      <c r="AE227" s="181"/>
      <c r="AF227" s="285"/>
      <c r="AG227" s="285"/>
      <c r="AH227" s="181"/>
      <c r="AI227" s="152"/>
      <c r="AJ227" s="152"/>
      <c r="AK227" s="152"/>
      <c r="AL227" s="152"/>
      <c r="AM227" s="152"/>
      <c r="AN227" s="152"/>
      <c r="AO227" s="152"/>
      <c r="AP227" s="152"/>
      <c r="AQ227" s="152"/>
      <c r="AR227" s="152"/>
      <c r="AS227" s="152"/>
      <c r="AT227" s="152"/>
      <c r="AU227" s="152"/>
      <c r="AV227" s="152"/>
      <c r="AW227" s="152"/>
      <c r="AX227" s="152"/>
      <c r="AY227" s="152"/>
      <c r="AZ227" s="152"/>
      <c r="BA227" s="152"/>
      <c r="BB227" s="152"/>
      <c r="BC227" s="152"/>
      <c r="BD227" s="152"/>
      <c r="BE227" s="152"/>
      <c r="BF227" s="152"/>
      <c r="BG227" s="152"/>
      <c r="BH227" s="152"/>
      <c r="BI227" s="152"/>
      <c r="BJ227" s="152"/>
      <c r="BK227" s="152"/>
      <c r="BL227" s="152"/>
      <c r="BM227" s="152"/>
      <c r="BN227" s="152"/>
      <c r="BO227" s="152"/>
      <c r="BP227" s="152"/>
      <c r="BQ227" s="152"/>
      <c r="BR227" s="152"/>
      <c r="BS227" s="152"/>
      <c r="BT227" s="152"/>
      <c r="BU227" s="152"/>
      <c r="BV227" s="152"/>
      <c r="BW227" s="152"/>
      <c r="BX227" s="152"/>
      <c r="BY227" s="152"/>
      <c r="BZ227" s="152"/>
      <c r="CA227" s="152"/>
      <c r="CB227" s="152"/>
      <c r="CC227" s="152"/>
      <c r="CD227" s="152"/>
      <c r="CE227" s="152"/>
      <c r="CF227" s="152"/>
      <c r="CG227" s="152"/>
      <c r="CH227" s="152"/>
      <c r="CI227" s="152"/>
      <c r="CJ227" s="152"/>
      <c r="CK227" s="152"/>
      <c r="CL227" s="152"/>
      <c r="CM227" s="152"/>
      <c r="CN227" s="152"/>
      <c r="CO227" s="152"/>
      <c r="CP227" s="152"/>
      <c r="CQ227" s="152"/>
      <c r="CR227" s="152"/>
      <c r="CS227" s="152"/>
      <c r="CT227" s="152"/>
      <c r="CU227" s="152"/>
      <c r="CV227" s="152"/>
      <c r="CW227" s="152"/>
      <c r="CX227" s="152"/>
      <c r="CY227" s="152"/>
      <c r="CZ227" s="152"/>
      <c r="DA227" s="152"/>
      <c r="DB227" s="152"/>
      <c r="DC227" s="152"/>
      <c r="APH227" s="180"/>
      <c r="API227" s="180"/>
      <c r="APJ227" s="180"/>
      <c r="APK227" s="180"/>
      <c r="APL227" s="180"/>
      <c r="APM227" s="180"/>
      <c r="APN227" s="180"/>
    </row>
    <row r="228" spans="1:107 1100:1106" ht="25.5" customHeight="1">
      <c r="A228" s="181"/>
      <c r="B228" s="152"/>
      <c r="C228" s="178"/>
      <c r="D228" s="178"/>
      <c r="E228" s="245"/>
      <c r="F228" s="178"/>
      <c r="G228" s="178"/>
      <c r="H228" s="178"/>
      <c r="I228" s="178"/>
      <c r="J228" s="178"/>
      <c r="K228" s="268"/>
      <c r="L228" s="268"/>
      <c r="M228" s="268"/>
      <c r="N228" s="268"/>
      <c r="O228" s="178"/>
      <c r="P228" s="178"/>
      <c r="Q228" s="178"/>
      <c r="R228" s="178"/>
      <c r="S228" s="178"/>
      <c r="T228" s="152"/>
      <c r="U228" s="152"/>
      <c r="V228" s="253"/>
      <c r="W228" s="254"/>
      <c r="X228" s="181"/>
      <c r="Y228" s="181"/>
      <c r="Z228" s="181"/>
      <c r="AA228" s="181"/>
      <c r="AB228" s="181"/>
      <c r="AC228" s="181"/>
      <c r="AD228" s="181"/>
      <c r="AE228" s="181"/>
      <c r="AF228" s="285"/>
      <c r="AG228" s="285"/>
      <c r="AH228" s="181"/>
      <c r="AI228" s="152"/>
      <c r="AJ228" s="152"/>
      <c r="AK228" s="152"/>
      <c r="AL228" s="152"/>
      <c r="AM228" s="152"/>
      <c r="AN228" s="152"/>
      <c r="AO228" s="152"/>
      <c r="AP228" s="152"/>
      <c r="AQ228" s="152"/>
      <c r="AR228" s="152"/>
      <c r="AS228" s="152"/>
      <c r="AT228" s="152"/>
      <c r="AU228" s="152"/>
      <c r="AV228" s="152"/>
      <c r="AW228" s="152"/>
      <c r="AX228" s="152"/>
      <c r="AY228" s="152"/>
      <c r="AZ228" s="152"/>
      <c r="BA228" s="152"/>
      <c r="BB228" s="152"/>
      <c r="BC228" s="152"/>
      <c r="BD228" s="152"/>
      <c r="BE228" s="152"/>
      <c r="BF228" s="152"/>
      <c r="BG228" s="152"/>
      <c r="BH228" s="152"/>
      <c r="BI228" s="152"/>
      <c r="BJ228" s="152"/>
      <c r="BK228" s="152"/>
      <c r="BL228" s="152"/>
      <c r="BM228" s="152"/>
      <c r="BN228" s="152"/>
      <c r="BO228" s="152"/>
      <c r="BP228" s="152"/>
      <c r="BQ228" s="152"/>
      <c r="BR228" s="152"/>
      <c r="BS228" s="152"/>
      <c r="BT228" s="152"/>
      <c r="BU228" s="152"/>
      <c r="BV228" s="152"/>
      <c r="BW228" s="152"/>
      <c r="BX228" s="152"/>
      <c r="BY228" s="152"/>
      <c r="BZ228" s="152"/>
      <c r="CA228" s="152"/>
      <c r="CB228" s="152"/>
      <c r="CC228" s="152"/>
      <c r="CD228" s="152"/>
      <c r="CE228" s="152"/>
      <c r="CF228" s="152"/>
      <c r="CG228" s="152"/>
      <c r="CH228" s="152"/>
      <c r="CI228" s="152"/>
      <c r="CJ228" s="152"/>
      <c r="CK228" s="152"/>
      <c r="CL228" s="152"/>
      <c r="CM228" s="152"/>
      <c r="CN228" s="152"/>
      <c r="CO228" s="152"/>
      <c r="CP228" s="152"/>
      <c r="CQ228" s="152"/>
      <c r="CR228" s="152"/>
      <c r="CS228" s="152"/>
      <c r="CT228" s="152"/>
      <c r="CU228" s="152"/>
      <c r="CV228" s="152"/>
      <c r="CW228" s="152"/>
      <c r="CX228" s="152"/>
      <c r="CY228" s="152"/>
      <c r="CZ228" s="152"/>
      <c r="DA228" s="152"/>
      <c r="DB228" s="152"/>
      <c r="DC228" s="152"/>
      <c r="APH228" s="180"/>
      <c r="API228" s="180"/>
      <c r="APJ228" s="180"/>
      <c r="APK228" s="180"/>
      <c r="APL228" s="180"/>
      <c r="APM228" s="180"/>
      <c r="APN228" s="180"/>
    </row>
    <row r="229" spans="1:107 1100:1106" ht="25.5" customHeight="1">
      <c r="A229" s="180"/>
      <c r="B229" s="180"/>
      <c r="C229" s="180"/>
      <c r="D229" s="180"/>
      <c r="E229" s="244"/>
      <c r="F229" s="180"/>
      <c r="G229" s="180"/>
      <c r="H229" s="180"/>
      <c r="I229" s="180"/>
      <c r="J229" s="180"/>
      <c r="K229" s="252"/>
      <c r="L229" s="252"/>
      <c r="M229" s="252"/>
      <c r="N229" s="252"/>
      <c r="O229" s="180"/>
      <c r="P229" s="180"/>
      <c r="Q229" s="180"/>
      <c r="R229" s="180"/>
      <c r="S229" s="180"/>
      <c r="T229" s="180"/>
      <c r="U229" s="180"/>
      <c r="V229" s="252"/>
      <c r="W229" s="252"/>
      <c r="X229" s="180"/>
      <c r="Y229" s="180"/>
      <c r="Z229" s="180"/>
      <c r="AA229" s="180"/>
      <c r="AB229" s="180"/>
      <c r="AC229" s="180"/>
      <c r="AD229" s="180"/>
      <c r="AE229" s="180"/>
      <c r="AF229" s="283"/>
      <c r="AG229" s="283"/>
      <c r="AH229" s="180"/>
      <c r="APH229" s="180"/>
      <c r="API229" s="180"/>
      <c r="APJ229" s="180"/>
      <c r="APK229" s="180"/>
      <c r="APL229" s="180"/>
      <c r="APM229" s="180"/>
      <c r="APN229" s="180"/>
    </row>
    <row r="230" spans="1:107 1100:1106" ht="25.5" customHeight="1">
      <c r="A230" s="180"/>
      <c r="B230" s="180"/>
      <c r="C230" s="180"/>
      <c r="D230" s="180"/>
      <c r="E230" s="244"/>
      <c r="F230" s="180"/>
      <c r="G230" s="180"/>
      <c r="H230" s="180"/>
      <c r="I230" s="180"/>
      <c r="J230" s="180"/>
      <c r="K230" s="252"/>
      <c r="L230" s="252"/>
      <c r="M230" s="252"/>
      <c r="N230" s="252"/>
      <c r="O230" s="180"/>
      <c r="P230" s="180"/>
      <c r="Q230" s="180"/>
      <c r="R230" s="180"/>
      <c r="S230" s="180"/>
      <c r="T230" s="180"/>
      <c r="U230" s="180"/>
      <c r="V230" s="252"/>
      <c r="W230" s="252"/>
      <c r="X230" s="180"/>
      <c r="Y230" s="180"/>
      <c r="Z230" s="180"/>
      <c r="AA230" s="180"/>
      <c r="AB230" s="180"/>
      <c r="AC230" s="180"/>
      <c r="AD230" s="180"/>
      <c r="AE230" s="180"/>
      <c r="AF230" s="283"/>
      <c r="AG230" s="283"/>
      <c r="AH230" s="180"/>
      <c r="APH230" s="180"/>
      <c r="API230" s="180"/>
      <c r="APJ230" s="180"/>
      <c r="APK230" s="180"/>
      <c r="APL230" s="180"/>
      <c r="APM230" s="180"/>
      <c r="APN230" s="180"/>
    </row>
    <row r="231" spans="1:107 1100:1106" ht="25.5" customHeight="1">
      <c r="A231" s="180"/>
      <c r="B231" s="180"/>
      <c r="C231" s="180"/>
      <c r="D231" s="180"/>
      <c r="E231" s="244"/>
      <c r="F231" s="180"/>
      <c r="G231" s="180"/>
      <c r="H231" s="180"/>
      <c r="I231" s="180"/>
      <c r="J231" s="180"/>
      <c r="K231" s="252"/>
      <c r="L231" s="252"/>
      <c r="M231" s="252"/>
      <c r="N231" s="252"/>
      <c r="O231" s="180"/>
      <c r="P231" s="180"/>
      <c r="Q231" s="180"/>
      <c r="R231" s="180"/>
      <c r="S231" s="180"/>
      <c r="T231" s="180"/>
      <c r="U231" s="180"/>
      <c r="V231" s="252"/>
      <c r="W231" s="252"/>
      <c r="X231" s="180"/>
      <c r="Y231" s="180"/>
      <c r="Z231" s="180"/>
      <c r="AA231" s="180"/>
      <c r="AB231" s="180"/>
      <c r="AC231" s="180"/>
      <c r="AD231" s="180"/>
      <c r="AE231" s="180"/>
      <c r="AF231" s="283"/>
      <c r="AG231" s="283"/>
      <c r="AH231" s="180"/>
      <c r="APH231" s="180"/>
      <c r="API231" s="180"/>
      <c r="APJ231" s="180"/>
      <c r="APK231" s="180"/>
      <c r="APL231" s="180"/>
      <c r="APM231" s="180"/>
      <c r="APN231" s="180"/>
    </row>
    <row r="232" spans="1:107 1100:1106" ht="25.5" customHeight="1">
      <c r="A232" s="180"/>
      <c r="B232" s="180"/>
      <c r="C232" s="180"/>
      <c r="D232" s="180"/>
      <c r="E232" s="244"/>
      <c r="F232" s="180"/>
      <c r="G232" s="180"/>
      <c r="H232" s="180"/>
      <c r="I232" s="180"/>
      <c r="J232" s="180"/>
      <c r="K232" s="252"/>
      <c r="L232" s="252"/>
      <c r="M232" s="252"/>
      <c r="N232" s="252"/>
      <c r="O232" s="180"/>
      <c r="P232" s="180"/>
      <c r="Q232" s="180"/>
      <c r="R232" s="180"/>
      <c r="S232" s="180"/>
      <c r="T232" s="180"/>
      <c r="U232" s="180"/>
      <c r="V232" s="252"/>
      <c r="W232" s="252"/>
      <c r="X232" s="180"/>
      <c r="Y232" s="180"/>
      <c r="Z232" s="180"/>
      <c r="AA232" s="180"/>
      <c r="AB232" s="180"/>
      <c r="AC232" s="180"/>
      <c r="AD232" s="180"/>
      <c r="AE232" s="180"/>
      <c r="AF232" s="283"/>
      <c r="AG232" s="283"/>
      <c r="AH232" s="180"/>
      <c r="APH232" s="180"/>
      <c r="API232" s="180"/>
      <c r="APJ232" s="180"/>
      <c r="APK232" s="180"/>
      <c r="APL232" s="180"/>
      <c r="APM232" s="180"/>
      <c r="APN232" s="180"/>
    </row>
    <row r="233" spans="1:107 1100:1106" ht="25.5" customHeight="1">
      <c r="A233" s="180"/>
      <c r="B233" s="180"/>
      <c r="C233" s="180"/>
      <c r="D233" s="180"/>
      <c r="E233" s="244"/>
      <c r="F233" s="180"/>
      <c r="G233" s="180"/>
      <c r="H233" s="180"/>
      <c r="I233" s="180"/>
      <c r="J233" s="180"/>
      <c r="K233" s="252"/>
      <c r="L233" s="252"/>
      <c r="M233" s="252"/>
      <c r="N233" s="252"/>
      <c r="O233" s="180"/>
      <c r="P233" s="180"/>
      <c r="Q233" s="180"/>
      <c r="R233" s="180"/>
      <c r="S233" s="180"/>
      <c r="T233" s="180"/>
      <c r="U233" s="180"/>
      <c r="V233" s="252"/>
      <c r="W233" s="252"/>
      <c r="X233" s="180"/>
      <c r="Y233" s="180"/>
      <c r="Z233" s="180"/>
      <c r="AA233" s="180"/>
      <c r="AB233" s="180"/>
      <c r="AC233" s="180"/>
      <c r="AD233" s="180"/>
      <c r="AE233" s="180"/>
      <c r="AF233" s="283"/>
      <c r="AG233" s="283"/>
      <c r="AH233" s="180"/>
      <c r="APH233" s="180"/>
      <c r="API233" s="180"/>
      <c r="APJ233" s="180"/>
      <c r="APK233" s="180"/>
      <c r="APL233" s="180"/>
      <c r="APM233" s="180"/>
      <c r="APN233" s="180"/>
    </row>
    <row r="234" spans="1:107 1100:1106" ht="25.5" customHeight="1">
      <c r="A234" s="180"/>
      <c r="B234" s="180"/>
      <c r="C234" s="180"/>
      <c r="D234" s="180"/>
      <c r="E234" s="244"/>
      <c r="F234" s="180"/>
      <c r="G234" s="180"/>
      <c r="H234" s="180"/>
      <c r="I234" s="180"/>
      <c r="J234" s="180"/>
      <c r="K234" s="252"/>
      <c r="L234" s="252"/>
      <c r="M234" s="252"/>
      <c r="N234" s="252"/>
      <c r="O234" s="180"/>
      <c r="P234" s="180"/>
      <c r="Q234" s="180"/>
      <c r="R234" s="180"/>
      <c r="S234" s="180"/>
      <c r="T234" s="180"/>
      <c r="U234" s="180"/>
      <c r="V234" s="252"/>
      <c r="W234" s="252"/>
      <c r="X234" s="180"/>
      <c r="Y234" s="180"/>
      <c r="Z234" s="180"/>
      <c r="AA234" s="180"/>
      <c r="AB234" s="180"/>
      <c r="AC234" s="180"/>
      <c r="AD234" s="180"/>
      <c r="AE234" s="180"/>
      <c r="AF234" s="283"/>
      <c r="AG234" s="283"/>
      <c r="AH234" s="180"/>
      <c r="APH234" s="180"/>
      <c r="API234" s="180"/>
      <c r="APJ234" s="180"/>
      <c r="APK234" s="180"/>
      <c r="APL234" s="180"/>
      <c r="APM234" s="180"/>
      <c r="APN234" s="180"/>
    </row>
    <row r="235" spans="1:107 1100:1106" ht="25.5" customHeight="1">
      <c r="A235" s="180"/>
      <c r="B235" s="180"/>
      <c r="C235" s="180"/>
      <c r="D235" s="180"/>
      <c r="E235" s="244"/>
      <c r="F235" s="180"/>
      <c r="G235" s="180"/>
      <c r="H235" s="180"/>
      <c r="I235" s="180"/>
      <c r="J235" s="180"/>
      <c r="K235" s="252"/>
      <c r="L235" s="252"/>
      <c r="M235" s="252"/>
      <c r="N235" s="252"/>
      <c r="O235" s="180"/>
      <c r="P235" s="180"/>
      <c r="Q235" s="180"/>
      <c r="R235" s="180"/>
      <c r="S235" s="180"/>
      <c r="T235" s="180"/>
      <c r="U235" s="180"/>
      <c r="V235" s="252"/>
      <c r="W235" s="252"/>
      <c r="X235" s="180"/>
      <c r="Y235" s="180"/>
      <c r="Z235" s="180"/>
      <c r="AA235" s="180"/>
      <c r="AB235" s="180"/>
      <c r="AC235" s="180"/>
      <c r="AD235" s="180"/>
      <c r="AE235" s="180"/>
      <c r="AF235" s="283"/>
      <c r="AG235" s="283"/>
      <c r="AH235" s="180"/>
      <c r="APH235" s="180"/>
      <c r="API235" s="180"/>
      <c r="APJ235" s="180"/>
      <c r="APK235" s="180"/>
      <c r="APL235" s="180"/>
      <c r="APM235" s="180"/>
      <c r="APN235" s="180"/>
    </row>
    <row r="236" spans="1:107 1100:1106" ht="25.5" customHeight="1">
      <c r="A236" s="180"/>
      <c r="B236" s="180"/>
      <c r="C236" s="180"/>
      <c r="D236" s="180"/>
      <c r="E236" s="244"/>
      <c r="F236" s="180"/>
      <c r="G236" s="180"/>
      <c r="H236" s="180"/>
      <c r="I236" s="180"/>
      <c r="J236" s="180"/>
      <c r="K236" s="252"/>
      <c r="L236" s="252"/>
      <c r="M236" s="252"/>
      <c r="N236" s="252"/>
      <c r="O236" s="180"/>
      <c r="P236" s="180"/>
      <c r="Q236" s="180"/>
      <c r="R236" s="180"/>
      <c r="S236" s="180"/>
      <c r="T236" s="180"/>
      <c r="U236" s="180"/>
      <c r="V236" s="252"/>
      <c r="W236" s="252"/>
      <c r="X236" s="180"/>
      <c r="Y236" s="180"/>
      <c r="Z236" s="180"/>
      <c r="AA236" s="180"/>
      <c r="AB236" s="180"/>
      <c r="AC236" s="180"/>
      <c r="AD236" s="180"/>
      <c r="AE236" s="180"/>
      <c r="AF236" s="283"/>
      <c r="AG236" s="283"/>
      <c r="AH236" s="180"/>
      <c r="APH236" s="180"/>
      <c r="API236" s="180"/>
      <c r="APJ236" s="180"/>
      <c r="APK236" s="180"/>
      <c r="APL236" s="180"/>
      <c r="APM236" s="180"/>
      <c r="APN236" s="180"/>
    </row>
    <row r="237" spans="1:107 1100:1106" ht="25.5" customHeight="1">
      <c r="A237" s="180"/>
      <c r="B237" s="180"/>
      <c r="C237" s="180"/>
      <c r="D237" s="180"/>
      <c r="E237" s="244"/>
      <c r="F237" s="180"/>
      <c r="G237" s="180"/>
      <c r="H237" s="180"/>
      <c r="I237" s="180"/>
      <c r="J237" s="180"/>
      <c r="K237" s="252"/>
      <c r="L237" s="252"/>
      <c r="M237" s="252"/>
      <c r="N237" s="252"/>
      <c r="O237" s="180"/>
      <c r="P237" s="180"/>
      <c r="Q237" s="180"/>
      <c r="R237" s="180"/>
      <c r="S237" s="180"/>
      <c r="T237" s="180"/>
      <c r="U237" s="180"/>
      <c r="V237" s="252"/>
      <c r="W237" s="252"/>
      <c r="X237" s="180"/>
      <c r="Y237" s="180"/>
      <c r="Z237" s="180"/>
      <c r="AA237" s="180"/>
      <c r="AB237" s="180"/>
      <c r="AC237" s="180"/>
      <c r="AD237" s="180"/>
      <c r="AE237" s="180"/>
      <c r="AF237" s="283"/>
      <c r="AG237" s="283"/>
      <c r="AH237" s="180"/>
      <c r="APH237" s="180"/>
      <c r="API237" s="180"/>
      <c r="APJ237" s="180"/>
      <c r="APK237" s="180"/>
      <c r="APL237" s="180"/>
      <c r="APM237" s="180"/>
      <c r="APN237" s="180"/>
    </row>
    <row r="238" spans="1:107 1100:1106" ht="25.5" customHeight="1">
      <c r="A238" s="180"/>
      <c r="B238" s="180"/>
      <c r="C238" s="180"/>
      <c r="D238" s="180"/>
      <c r="E238" s="244"/>
      <c r="F238" s="180"/>
      <c r="G238" s="180"/>
      <c r="H238" s="180"/>
      <c r="I238" s="180"/>
      <c r="J238" s="180"/>
      <c r="K238" s="252"/>
      <c r="L238" s="252"/>
      <c r="M238" s="252"/>
      <c r="N238" s="252"/>
      <c r="O238" s="180"/>
      <c r="P238" s="180"/>
      <c r="Q238" s="180"/>
      <c r="R238" s="180"/>
      <c r="S238" s="180"/>
      <c r="T238" s="180"/>
      <c r="U238" s="180"/>
      <c r="V238" s="252"/>
      <c r="W238" s="252"/>
      <c r="X238" s="180"/>
      <c r="Y238" s="180"/>
      <c r="Z238" s="180"/>
      <c r="AA238" s="180"/>
      <c r="AB238" s="180"/>
      <c r="AC238" s="180"/>
      <c r="AD238" s="180"/>
      <c r="AE238" s="180"/>
      <c r="AF238" s="283"/>
      <c r="AG238" s="283"/>
      <c r="AH238" s="180"/>
      <c r="APH238" s="180"/>
      <c r="API238" s="180"/>
      <c r="APJ238" s="180"/>
      <c r="APK238" s="180"/>
      <c r="APL238" s="180"/>
      <c r="APM238" s="180"/>
      <c r="APN238" s="180"/>
    </row>
    <row r="239" spans="1:107 1100:1106" ht="25.5" customHeight="1">
      <c r="A239" s="180"/>
      <c r="B239" s="180"/>
      <c r="C239" s="180"/>
      <c r="D239" s="180"/>
      <c r="E239" s="244"/>
      <c r="F239" s="180"/>
      <c r="G239" s="180"/>
      <c r="H239" s="180"/>
      <c r="I239" s="180"/>
      <c r="J239" s="180"/>
      <c r="K239" s="252"/>
      <c r="L239" s="252"/>
      <c r="M239" s="252"/>
      <c r="N239" s="252"/>
      <c r="O239" s="180"/>
      <c r="P239" s="180"/>
      <c r="Q239" s="180"/>
      <c r="R239" s="180"/>
      <c r="S239" s="180"/>
      <c r="T239" s="180"/>
      <c r="U239" s="180"/>
      <c r="V239" s="252"/>
      <c r="W239" s="252"/>
      <c r="X239" s="180"/>
      <c r="Y239" s="180"/>
      <c r="Z239" s="180"/>
      <c r="AA239" s="180"/>
      <c r="AB239" s="180"/>
      <c r="AC239" s="180"/>
      <c r="AD239" s="180"/>
      <c r="AE239" s="180"/>
      <c r="AF239" s="283"/>
      <c r="AG239" s="283"/>
      <c r="AH239" s="180"/>
      <c r="APH239" s="180"/>
      <c r="API239" s="180"/>
      <c r="APJ239" s="180"/>
      <c r="APK239" s="180"/>
      <c r="APL239" s="180"/>
      <c r="APM239" s="180"/>
      <c r="APN239" s="180"/>
    </row>
    <row r="240" spans="1:107 1100:1106" ht="25.5" customHeight="1">
      <c r="A240" s="180"/>
      <c r="B240" s="180"/>
      <c r="C240" s="180"/>
      <c r="D240" s="180"/>
      <c r="E240" s="244"/>
      <c r="F240" s="180"/>
      <c r="G240" s="180"/>
      <c r="H240" s="180"/>
      <c r="I240" s="180"/>
      <c r="J240" s="180"/>
      <c r="K240" s="252"/>
      <c r="L240" s="252"/>
      <c r="M240" s="252"/>
      <c r="N240" s="252"/>
      <c r="O240" s="180"/>
      <c r="P240" s="180"/>
      <c r="Q240" s="180"/>
      <c r="R240" s="180"/>
      <c r="S240" s="180"/>
      <c r="T240" s="180"/>
      <c r="U240" s="180"/>
      <c r="V240" s="252"/>
      <c r="W240" s="252"/>
      <c r="X240" s="180"/>
      <c r="Y240" s="180"/>
      <c r="Z240" s="180"/>
      <c r="AA240" s="180"/>
      <c r="AB240" s="180"/>
      <c r="AC240" s="180"/>
      <c r="AD240" s="180"/>
      <c r="AE240" s="180"/>
      <c r="AF240" s="283"/>
      <c r="AG240" s="283"/>
      <c r="AH240" s="180"/>
      <c r="APH240" s="180"/>
      <c r="API240" s="180"/>
      <c r="APJ240" s="180"/>
      <c r="APK240" s="180"/>
      <c r="APL240" s="180"/>
      <c r="APM240" s="180"/>
      <c r="APN240" s="180"/>
    </row>
    <row r="241" spans="1:34 1100:1106" ht="25.5" customHeight="1">
      <c r="A241" s="180"/>
      <c r="B241" s="180"/>
      <c r="C241" s="180"/>
      <c r="D241" s="180"/>
      <c r="E241" s="244"/>
      <c r="F241" s="180"/>
      <c r="G241" s="180"/>
      <c r="H241" s="180"/>
      <c r="I241" s="180"/>
      <c r="J241" s="180"/>
      <c r="K241" s="252"/>
      <c r="L241" s="252"/>
      <c r="M241" s="252"/>
      <c r="N241" s="252"/>
      <c r="O241" s="180"/>
      <c r="P241" s="180"/>
      <c r="Q241" s="180"/>
      <c r="R241" s="180"/>
      <c r="S241" s="180"/>
      <c r="T241" s="180"/>
      <c r="U241" s="180"/>
      <c r="V241" s="252"/>
      <c r="W241" s="252"/>
      <c r="X241" s="180"/>
      <c r="Y241" s="180"/>
      <c r="Z241" s="180"/>
      <c r="AA241" s="180"/>
      <c r="AB241" s="180"/>
      <c r="AC241" s="180"/>
      <c r="AD241" s="180"/>
      <c r="AE241" s="180"/>
      <c r="AF241" s="283"/>
      <c r="AG241" s="283"/>
      <c r="AH241" s="180"/>
      <c r="APH241" s="180"/>
      <c r="API241" s="180"/>
      <c r="APJ241" s="180"/>
      <c r="APK241" s="180"/>
      <c r="APL241" s="180"/>
      <c r="APM241" s="180"/>
      <c r="APN241" s="180"/>
    </row>
    <row r="242" spans="1:34 1100:1106" ht="25.5" customHeight="1">
      <c r="A242" s="180"/>
      <c r="B242" s="180"/>
      <c r="C242" s="180"/>
      <c r="D242" s="180"/>
      <c r="E242" s="244"/>
      <c r="F242" s="180"/>
      <c r="G242" s="180"/>
      <c r="H242" s="180"/>
      <c r="I242" s="180"/>
      <c r="J242" s="180"/>
      <c r="K242" s="252"/>
      <c r="L242" s="252"/>
      <c r="M242" s="252"/>
      <c r="N242" s="252"/>
      <c r="O242" s="180"/>
      <c r="P242" s="180"/>
      <c r="Q242" s="180"/>
      <c r="R242" s="180"/>
      <c r="S242" s="180"/>
      <c r="T242" s="180"/>
      <c r="U242" s="180"/>
      <c r="V242" s="252"/>
      <c r="W242" s="252"/>
      <c r="X242" s="180"/>
      <c r="Y242" s="180"/>
      <c r="Z242" s="180"/>
      <c r="AA242" s="180"/>
      <c r="AB242" s="180"/>
      <c r="AC242" s="180"/>
      <c r="AD242" s="180"/>
      <c r="AE242" s="180"/>
      <c r="AF242" s="283"/>
      <c r="AG242" s="283"/>
      <c r="AH242" s="180"/>
      <c r="APH242" s="180"/>
      <c r="API242" s="180"/>
      <c r="APJ242" s="180"/>
      <c r="APK242" s="180"/>
      <c r="APL242" s="180"/>
      <c r="APM242" s="180"/>
      <c r="APN242" s="180"/>
    </row>
    <row r="243" spans="1:34 1100:1106" ht="25.5" customHeight="1">
      <c r="A243" s="180"/>
      <c r="B243" s="180"/>
      <c r="C243" s="180"/>
      <c r="D243" s="180"/>
      <c r="E243" s="244"/>
      <c r="F243" s="180"/>
      <c r="G243" s="180"/>
      <c r="H243" s="180"/>
      <c r="I243" s="180"/>
      <c r="J243" s="180"/>
      <c r="K243" s="252"/>
      <c r="L243" s="252"/>
      <c r="M243" s="252"/>
      <c r="N243" s="252"/>
      <c r="O243" s="180"/>
      <c r="P243" s="180"/>
      <c r="Q243" s="180"/>
      <c r="R243" s="180"/>
      <c r="S243" s="180"/>
      <c r="T243" s="180"/>
      <c r="U243" s="180"/>
      <c r="V243" s="252"/>
      <c r="W243" s="252"/>
      <c r="X243" s="180"/>
      <c r="Y243" s="180"/>
      <c r="Z243" s="180"/>
      <c r="AA243" s="180"/>
      <c r="AB243" s="180"/>
      <c r="AC243" s="180"/>
      <c r="AD243" s="180"/>
      <c r="AE243" s="180"/>
      <c r="AF243" s="283"/>
      <c r="AG243" s="283"/>
      <c r="AH243" s="180"/>
      <c r="APH243" s="180"/>
      <c r="API243" s="180"/>
      <c r="APJ243" s="180"/>
      <c r="APK243" s="180"/>
      <c r="APL243" s="180"/>
      <c r="APM243" s="180"/>
      <c r="APN243" s="180"/>
    </row>
    <row r="244" spans="1:34 1100:1106" ht="25.5" customHeight="1">
      <c r="A244" s="180"/>
      <c r="B244" s="180"/>
      <c r="C244" s="180"/>
      <c r="D244" s="180"/>
      <c r="E244" s="244"/>
      <c r="F244" s="180"/>
      <c r="G244" s="180"/>
      <c r="H244" s="180"/>
      <c r="I244" s="180"/>
      <c r="J244" s="180"/>
      <c r="K244" s="252"/>
      <c r="L244" s="252"/>
      <c r="M244" s="252"/>
      <c r="N244" s="252"/>
      <c r="O244" s="180"/>
      <c r="P244" s="180"/>
      <c r="Q244" s="180"/>
      <c r="R244" s="180"/>
      <c r="S244" s="180"/>
      <c r="T244" s="180"/>
      <c r="U244" s="180"/>
      <c r="V244" s="252"/>
      <c r="W244" s="252"/>
      <c r="X244" s="180"/>
      <c r="Y244" s="180"/>
      <c r="Z244" s="180"/>
      <c r="AA244" s="180"/>
      <c r="AB244" s="180"/>
      <c r="AC244" s="180"/>
      <c r="AD244" s="180"/>
      <c r="AE244" s="180"/>
      <c r="AF244" s="283"/>
      <c r="AG244" s="283"/>
      <c r="AH244" s="180"/>
      <c r="APH244" s="180"/>
      <c r="API244" s="180"/>
      <c r="APJ244" s="180"/>
      <c r="APK244" s="180"/>
      <c r="APL244" s="180"/>
      <c r="APM244" s="180"/>
      <c r="APN244" s="180"/>
    </row>
    <row r="245" spans="1:34 1100:1106" ht="25.5" customHeight="1">
      <c r="A245" s="180"/>
      <c r="B245" s="180"/>
      <c r="C245" s="180"/>
      <c r="D245" s="180"/>
      <c r="E245" s="244"/>
      <c r="F245" s="180"/>
      <c r="G245" s="180"/>
      <c r="H245" s="180"/>
      <c r="I245" s="180"/>
      <c r="J245" s="180"/>
      <c r="K245" s="252"/>
      <c r="L245" s="252"/>
      <c r="M245" s="252"/>
      <c r="N245" s="252"/>
      <c r="O245" s="180"/>
      <c r="P245" s="180"/>
      <c r="Q245" s="180"/>
      <c r="R245" s="180"/>
      <c r="S245" s="180"/>
      <c r="T245" s="180"/>
      <c r="U245" s="180"/>
      <c r="V245" s="252"/>
      <c r="W245" s="252"/>
      <c r="X245" s="180"/>
      <c r="Y245" s="180"/>
      <c r="Z245" s="180"/>
      <c r="AA245" s="180"/>
      <c r="AB245" s="180"/>
      <c r="AC245" s="180"/>
      <c r="AD245" s="180"/>
      <c r="AE245" s="180"/>
      <c r="AF245" s="283"/>
      <c r="AG245" s="283"/>
      <c r="AH245" s="180"/>
      <c r="APH245" s="180"/>
      <c r="API245" s="180"/>
      <c r="APJ245" s="180"/>
      <c r="APK245" s="180"/>
      <c r="APL245" s="180"/>
      <c r="APM245" s="180"/>
      <c r="APN245" s="180"/>
    </row>
    <row r="246" spans="1:34 1100:1106" ht="25.5" customHeight="1">
      <c r="A246" s="180"/>
      <c r="B246" s="180"/>
      <c r="C246" s="180"/>
      <c r="D246" s="180"/>
      <c r="E246" s="244"/>
      <c r="F246" s="180"/>
      <c r="G246" s="180"/>
      <c r="H246" s="180"/>
      <c r="I246" s="180"/>
      <c r="J246" s="180"/>
      <c r="K246" s="252"/>
      <c r="L246" s="252"/>
      <c r="M246" s="252"/>
      <c r="N246" s="252"/>
      <c r="O246" s="180"/>
      <c r="P246" s="180"/>
      <c r="Q246" s="180"/>
      <c r="R246" s="180"/>
      <c r="S246" s="180"/>
      <c r="T246" s="180"/>
      <c r="U246" s="180"/>
      <c r="V246" s="252"/>
      <c r="W246" s="252"/>
      <c r="X246" s="180"/>
      <c r="Y246" s="180"/>
      <c r="Z246" s="180"/>
      <c r="AA246" s="180"/>
      <c r="AB246" s="180"/>
      <c r="AC246" s="180"/>
      <c r="AD246" s="180"/>
      <c r="AE246" s="180"/>
      <c r="AF246" s="283"/>
      <c r="AG246" s="283"/>
      <c r="AH246" s="180"/>
      <c r="APH246" s="180"/>
      <c r="API246" s="180"/>
      <c r="APJ246" s="180"/>
      <c r="APK246" s="180"/>
      <c r="APL246" s="180"/>
      <c r="APM246" s="180"/>
      <c r="APN246" s="180"/>
    </row>
    <row r="247" spans="1:34 1100:1106" ht="25.5" customHeight="1">
      <c r="A247" s="180"/>
      <c r="B247" s="180"/>
      <c r="C247" s="180"/>
      <c r="D247" s="180"/>
      <c r="E247" s="244"/>
      <c r="F247" s="180"/>
      <c r="G247" s="180"/>
      <c r="H247" s="180"/>
      <c r="I247" s="180"/>
      <c r="J247" s="180"/>
      <c r="K247" s="252"/>
      <c r="L247" s="252"/>
      <c r="M247" s="252"/>
      <c r="N247" s="252"/>
      <c r="O247" s="180"/>
      <c r="P247" s="180"/>
      <c r="Q247" s="180"/>
      <c r="R247" s="180"/>
      <c r="S247" s="180"/>
      <c r="T247" s="180"/>
      <c r="U247" s="180"/>
      <c r="V247" s="252"/>
      <c r="W247" s="252"/>
      <c r="X247" s="180"/>
      <c r="Y247" s="180"/>
      <c r="Z247" s="180"/>
      <c r="AA247" s="180"/>
      <c r="AB247" s="180"/>
      <c r="AC247" s="180"/>
      <c r="AD247" s="180"/>
      <c r="AE247" s="180"/>
      <c r="AF247" s="283"/>
      <c r="AG247" s="283"/>
      <c r="AH247" s="180"/>
      <c r="APH247" s="180"/>
      <c r="API247" s="180"/>
      <c r="APJ247" s="180"/>
      <c r="APK247" s="180"/>
      <c r="APL247" s="180"/>
      <c r="APM247" s="180"/>
      <c r="APN247" s="180"/>
    </row>
    <row r="248" spans="1:34 1100:1106" ht="25.5" customHeight="1">
      <c r="A248" s="180"/>
      <c r="B248" s="180"/>
      <c r="C248" s="180"/>
      <c r="D248" s="180"/>
      <c r="E248" s="244"/>
      <c r="F248" s="180"/>
      <c r="G248" s="180"/>
      <c r="H248" s="180"/>
      <c r="I248" s="180"/>
      <c r="J248" s="180"/>
      <c r="K248" s="252"/>
      <c r="L248" s="252"/>
      <c r="M248" s="252"/>
      <c r="N248" s="252"/>
      <c r="O248" s="180"/>
      <c r="P248" s="180"/>
      <c r="Q248" s="180"/>
      <c r="R248" s="180"/>
      <c r="S248" s="180"/>
      <c r="T248" s="180"/>
      <c r="U248" s="180"/>
      <c r="V248" s="252"/>
      <c r="W248" s="252"/>
      <c r="X248" s="180"/>
      <c r="Y248" s="180"/>
      <c r="Z248" s="180"/>
      <c r="AA248" s="180"/>
      <c r="AB248" s="180"/>
      <c r="AC248" s="180"/>
      <c r="AD248" s="180"/>
      <c r="AE248" s="180"/>
      <c r="AF248" s="283"/>
      <c r="AG248" s="283"/>
      <c r="AH248" s="180"/>
      <c r="APH248" s="180"/>
      <c r="API248" s="180"/>
      <c r="APJ248" s="180"/>
      <c r="APK248" s="180"/>
      <c r="APL248" s="180"/>
      <c r="APM248" s="180"/>
      <c r="APN248" s="180"/>
    </row>
    <row r="249" spans="1:34 1100:1106" ht="25.5" customHeight="1">
      <c r="A249" s="180"/>
      <c r="B249" s="180"/>
      <c r="C249" s="180"/>
      <c r="D249" s="180"/>
      <c r="E249" s="244"/>
      <c r="F249" s="180"/>
      <c r="G249" s="180"/>
      <c r="H249" s="180"/>
      <c r="I249" s="180"/>
      <c r="J249" s="180"/>
      <c r="K249" s="252"/>
      <c r="L249" s="252"/>
      <c r="M249" s="252"/>
      <c r="N249" s="252"/>
      <c r="O249" s="180"/>
      <c r="P249" s="180"/>
      <c r="Q249" s="180"/>
      <c r="R249" s="180"/>
      <c r="S249" s="180"/>
      <c r="T249" s="180"/>
      <c r="U249" s="180"/>
      <c r="V249" s="252"/>
      <c r="W249" s="252"/>
      <c r="X249" s="180"/>
      <c r="Y249" s="180"/>
      <c r="Z249" s="180"/>
      <c r="AA249" s="180"/>
      <c r="AB249" s="180"/>
      <c r="AC249" s="180"/>
      <c r="AD249" s="180"/>
      <c r="AE249" s="180"/>
      <c r="AF249" s="283"/>
      <c r="AG249" s="283"/>
      <c r="AH249" s="180"/>
      <c r="APH249" s="180"/>
      <c r="API249" s="180"/>
      <c r="APJ249" s="180"/>
      <c r="APK249" s="180"/>
      <c r="APL249" s="180"/>
      <c r="APM249" s="180"/>
      <c r="APN249" s="180"/>
    </row>
    <row r="250" spans="1:34 1100:1106" ht="25.5" customHeight="1">
      <c r="A250" s="180"/>
      <c r="B250" s="180"/>
      <c r="C250" s="180"/>
      <c r="D250" s="180"/>
      <c r="E250" s="244"/>
      <c r="F250" s="180"/>
      <c r="G250" s="180"/>
      <c r="H250" s="180"/>
      <c r="I250" s="180"/>
      <c r="J250" s="180"/>
      <c r="K250" s="252"/>
      <c r="L250" s="252"/>
      <c r="M250" s="252"/>
      <c r="N250" s="252"/>
      <c r="O250" s="180"/>
      <c r="P250" s="180"/>
      <c r="Q250" s="180"/>
      <c r="R250" s="180"/>
      <c r="S250" s="180"/>
      <c r="T250" s="180"/>
      <c r="U250" s="180"/>
      <c r="V250" s="252"/>
      <c r="W250" s="252"/>
      <c r="X250" s="180"/>
      <c r="Y250" s="180"/>
      <c r="Z250" s="180"/>
      <c r="AA250" s="180"/>
      <c r="AB250" s="180"/>
      <c r="AC250" s="180"/>
      <c r="AD250" s="180"/>
      <c r="AE250" s="180"/>
      <c r="AF250" s="283"/>
      <c r="AG250" s="283"/>
      <c r="AH250" s="180"/>
      <c r="APH250" s="180"/>
      <c r="API250" s="180"/>
      <c r="APJ250" s="180"/>
      <c r="APK250" s="180"/>
      <c r="APL250" s="180"/>
      <c r="APM250" s="180"/>
      <c r="APN250" s="180"/>
    </row>
    <row r="251" spans="1:34 1100:1106" ht="25.5" customHeight="1">
      <c r="A251" s="180"/>
      <c r="B251" s="180"/>
      <c r="C251" s="180"/>
      <c r="D251" s="180"/>
      <c r="E251" s="244"/>
      <c r="F251" s="180"/>
      <c r="G251" s="180"/>
      <c r="H251" s="180"/>
      <c r="I251" s="180"/>
      <c r="J251" s="180"/>
      <c r="K251" s="252"/>
      <c r="L251" s="252"/>
      <c r="M251" s="252"/>
      <c r="N251" s="252"/>
      <c r="O251" s="180"/>
      <c r="P251" s="180"/>
      <c r="Q251" s="180"/>
      <c r="R251" s="180"/>
      <c r="S251" s="180"/>
      <c r="T251" s="180"/>
      <c r="U251" s="180"/>
      <c r="V251" s="252"/>
      <c r="W251" s="252"/>
      <c r="X251" s="180"/>
      <c r="Y251" s="180"/>
      <c r="Z251" s="180"/>
      <c r="AA251" s="180"/>
      <c r="AB251" s="180"/>
      <c r="AC251" s="180"/>
      <c r="AD251" s="180"/>
      <c r="AE251" s="180"/>
      <c r="AF251" s="283"/>
      <c r="AG251" s="283"/>
      <c r="AH251" s="180"/>
      <c r="APH251" s="180"/>
      <c r="API251" s="180"/>
      <c r="APJ251" s="180"/>
      <c r="APK251" s="180"/>
      <c r="APL251" s="180"/>
      <c r="APM251" s="180"/>
      <c r="APN251" s="180"/>
    </row>
    <row r="252" spans="1:34 1100:1106" ht="25.5" customHeight="1">
      <c r="A252" s="180"/>
      <c r="B252" s="180"/>
      <c r="C252" s="180"/>
      <c r="D252" s="180"/>
      <c r="E252" s="244"/>
      <c r="F252" s="180"/>
      <c r="G252" s="180"/>
      <c r="H252" s="180"/>
      <c r="I252" s="180"/>
      <c r="J252" s="180"/>
      <c r="K252" s="252"/>
      <c r="L252" s="252"/>
      <c r="M252" s="252"/>
      <c r="N252" s="252"/>
      <c r="O252" s="180"/>
      <c r="P252" s="180"/>
      <c r="Q252" s="180"/>
      <c r="R252" s="180"/>
      <c r="S252" s="180"/>
      <c r="T252" s="180"/>
      <c r="U252" s="180"/>
      <c r="V252" s="252"/>
      <c r="W252" s="252"/>
      <c r="X252" s="180"/>
      <c r="Y252" s="180"/>
      <c r="Z252" s="180"/>
      <c r="AA252" s="180"/>
      <c r="AB252" s="180"/>
      <c r="AC252" s="180"/>
      <c r="AD252" s="180"/>
      <c r="AE252" s="180"/>
      <c r="AF252" s="283"/>
      <c r="AG252" s="283"/>
      <c r="AH252" s="180"/>
      <c r="APH252" s="180"/>
      <c r="API252" s="180"/>
      <c r="APJ252" s="180"/>
      <c r="APK252" s="180"/>
      <c r="APL252" s="180"/>
      <c r="APM252" s="180"/>
      <c r="APN252" s="180"/>
    </row>
    <row r="253" spans="1:34 1100:1106" ht="25.5" customHeight="1">
      <c r="A253" s="180"/>
      <c r="B253" s="180"/>
      <c r="C253" s="180"/>
      <c r="D253" s="180"/>
      <c r="E253" s="244"/>
      <c r="F253" s="180"/>
      <c r="G253" s="180"/>
      <c r="H253" s="180"/>
      <c r="I253" s="180"/>
      <c r="J253" s="180"/>
      <c r="K253" s="252"/>
      <c r="L253" s="252"/>
      <c r="M253" s="252"/>
      <c r="N253" s="252"/>
      <c r="O253" s="180"/>
      <c r="P253" s="180"/>
      <c r="Q253" s="180"/>
      <c r="R253" s="180"/>
      <c r="S253" s="180"/>
      <c r="T253" s="180"/>
      <c r="U253" s="180"/>
      <c r="V253" s="252"/>
      <c r="W253" s="252"/>
      <c r="X253" s="180"/>
      <c r="Y253" s="180"/>
      <c r="Z253" s="180"/>
      <c r="AA253" s="180"/>
      <c r="AB253" s="180"/>
      <c r="AC253" s="180"/>
      <c r="AD253" s="180"/>
      <c r="AE253" s="180"/>
      <c r="AF253" s="283"/>
      <c r="AG253" s="283"/>
      <c r="AH253" s="180"/>
      <c r="APH253" s="180"/>
      <c r="API253" s="180"/>
      <c r="APJ253" s="180"/>
      <c r="APK253" s="180"/>
      <c r="APL253" s="180"/>
      <c r="APM253" s="180"/>
      <c r="APN253" s="180"/>
    </row>
    <row r="254" spans="1:34 1100:1106" ht="25.5" customHeight="1">
      <c r="A254" s="180"/>
      <c r="B254" s="180"/>
      <c r="C254" s="180"/>
      <c r="D254" s="180"/>
      <c r="E254" s="244"/>
      <c r="F254" s="180"/>
      <c r="G254" s="180"/>
      <c r="H254" s="180"/>
      <c r="I254" s="180"/>
      <c r="J254" s="180"/>
      <c r="K254" s="252"/>
      <c r="L254" s="252"/>
      <c r="M254" s="252"/>
      <c r="N254" s="252"/>
      <c r="O254" s="180"/>
      <c r="P254" s="180"/>
      <c r="Q254" s="180"/>
      <c r="R254" s="180"/>
      <c r="S254" s="180"/>
      <c r="T254" s="180"/>
      <c r="U254" s="180"/>
      <c r="V254" s="252"/>
      <c r="W254" s="252"/>
      <c r="X254" s="180"/>
      <c r="Y254" s="180"/>
      <c r="Z254" s="180"/>
      <c r="AA254" s="180"/>
      <c r="AB254" s="180"/>
      <c r="AC254" s="180"/>
      <c r="AD254" s="180"/>
      <c r="AE254" s="180"/>
      <c r="AF254" s="283"/>
      <c r="AG254" s="283"/>
      <c r="AH254" s="180"/>
      <c r="APH254" s="180"/>
      <c r="API254" s="180"/>
      <c r="APJ254" s="180"/>
      <c r="APK254" s="180"/>
      <c r="APL254" s="180"/>
      <c r="APM254" s="180"/>
      <c r="APN254" s="180"/>
    </row>
    <row r="255" spans="1:34 1100:1106" ht="25.5" customHeight="1">
      <c r="A255" s="180"/>
      <c r="B255" s="180"/>
      <c r="C255" s="180"/>
      <c r="D255" s="180"/>
      <c r="E255" s="244"/>
      <c r="F255" s="180"/>
      <c r="G255" s="180"/>
      <c r="H255" s="180"/>
      <c r="I255" s="180"/>
      <c r="J255" s="180"/>
      <c r="K255" s="252"/>
      <c r="L255" s="252"/>
      <c r="M255" s="252"/>
      <c r="N255" s="252"/>
      <c r="O255" s="180"/>
      <c r="P255" s="180"/>
      <c r="Q255" s="180"/>
      <c r="R255" s="180"/>
      <c r="S255" s="180"/>
      <c r="T255" s="180"/>
      <c r="U255" s="180"/>
      <c r="V255" s="252"/>
      <c r="W255" s="252"/>
      <c r="X255" s="180"/>
      <c r="Y255" s="180"/>
      <c r="Z255" s="180"/>
      <c r="AA255" s="180"/>
      <c r="AB255" s="180"/>
      <c r="AC255" s="180"/>
      <c r="AD255" s="180"/>
      <c r="AE255" s="180"/>
      <c r="AF255" s="283"/>
      <c r="AG255" s="283"/>
      <c r="AH255" s="180"/>
      <c r="APH255" s="180"/>
      <c r="API255" s="180"/>
      <c r="APJ255" s="180"/>
      <c r="APK255" s="180"/>
      <c r="APL255" s="180"/>
      <c r="APM255" s="180"/>
      <c r="APN255" s="180"/>
    </row>
    <row r="256" spans="1:34 1100:1106" ht="25.5" customHeight="1">
      <c r="A256" s="180"/>
      <c r="B256" s="180"/>
      <c r="C256" s="180"/>
      <c r="D256" s="180"/>
      <c r="E256" s="244"/>
      <c r="F256" s="180"/>
      <c r="G256" s="180"/>
      <c r="H256" s="180"/>
      <c r="I256" s="180"/>
      <c r="J256" s="180"/>
      <c r="K256" s="252"/>
      <c r="L256" s="252"/>
      <c r="M256" s="252"/>
      <c r="N256" s="252"/>
      <c r="O256" s="180"/>
      <c r="P256" s="180"/>
      <c r="Q256" s="180"/>
      <c r="R256" s="180"/>
      <c r="S256" s="180"/>
      <c r="T256" s="180"/>
      <c r="U256" s="180"/>
      <c r="V256" s="252"/>
      <c r="W256" s="252"/>
      <c r="X256" s="180"/>
      <c r="Y256" s="180"/>
      <c r="Z256" s="180"/>
      <c r="AA256" s="180"/>
      <c r="AB256" s="180"/>
      <c r="AC256" s="180"/>
      <c r="AD256" s="180"/>
      <c r="AE256" s="180"/>
      <c r="AF256" s="283"/>
      <c r="AG256" s="283"/>
      <c r="AH256" s="180"/>
      <c r="APH256" s="180"/>
      <c r="API256" s="180"/>
      <c r="APJ256" s="180"/>
      <c r="APK256" s="180"/>
      <c r="APL256" s="180"/>
      <c r="APM256" s="180"/>
      <c r="APN256" s="180"/>
    </row>
    <row r="257" spans="1:34 1100:1106" ht="25.5" customHeight="1">
      <c r="A257" s="180"/>
      <c r="B257" s="180"/>
      <c r="C257" s="180"/>
      <c r="D257" s="180"/>
      <c r="E257" s="244"/>
      <c r="F257" s="180"/>
      <c r="G257" s="180"/>
      <c r="H257" s="180"/>
      <c r="I257" s="180"/>
      <c r="J257" s="180"/>
      <c r="K257" s="252"/>
      <c r="L257" s="252"/>
      <c r="M257" s="252"/>
      <c r="N257" s="252"/>
      <c r="O257" s="180"/>
      <c r="P257" s="180"/>
      <c r="Q257" s="180"/>
      <c r="R257" s="180"/>
      <c r="S257" s="180"/>
      <c r="T257" s="180"/>
      <c r="U257" s="180"/>
      <c r="V257" s="252"/>
      <c r="W257" s="252"/>
      <c r="X257" s="180"/>
      <c r="Y257" s="180"/>
      <c r="Z257" s="180"/>
      <c r="AA257" s="180"/>
      <c r="AB257" s="180"/>
      <c r="AC257" s="180"/>
      <c r="AD257" s="180"/>
      <c r="AE257" s="180"/>
      <c r="AF257" s="283"/>
      <c r="AG257" s="283"/>
      <c r="AH257" s="180"/>
      <c r="APH257" s="180"/>
      <c r="API257" s="180"/>
      <c r="APJ257" s="180"/>
      <c r="APK257" s="180"/>
      <c r="APL257" s="180"/>
      <c r="APM257" s="180"/>
      <c r="APN257" s="180"/>
    </row>
    <row r="258" spans="1:34 1100:1106" ht="25.5" customHeight="1">
      <c r="A258" s="180"/>
      <c r="B258" s="180"/>
      <c r="C258" s="180"/>
      <c r="D258" s="180"/>
      <c r="E258" s="244"/>
      <c r="F258" s="180"/>
      <c r="G258" s="180"/>
      <c r="H258" s="180"/>
      <c r="I258" s="180"/>
      <c r="J258" s="180"/>
      <c r="K258" s="252"/>
      <c r="L258" s="252"/>
      <c r="M258" s="252"/>
      <c r="N258" s="252"/>
      <c r="O258" s="180"/>
      <c r="P258" s="180"/>
      <c r="Q258" s="180"/>
      <c r="R258" s="180"/>
      <c r="S258" s="180"/>
      <c r="T258" s="180"/>
      <c r="U258" s="180"/>
      <c r="V258" s="252"/>
      <c r="W258" s="252"/>
      <c r="X258" s="180"/>
      <c r="Y258" s="180"/>
      <c r="Z258" s="180"/>
      <c r="AA258" s="180"/>
      <c r="AB258" s="180"/>
      <c r="AC258" s="180"/>
      <c r="AD258" s="180"/>
      <c r="AE258" s="180"/>
      <c r="AF258" s="283"/>
      <c r="AG258" s="283"/>
      <c r="AH258" s="180"/>
      <c r="APH258" s="180"/>
      <c r="API258" s="180"/>
      <c r="APJ258" s="180"/>
      <c r="APK258" s="180"/>
      <c r="APL258" s="180"/>
      <c r="APM258" s="180"/>
      <c r="APN258" s="180"/>
    </row>
    <row r="259" spans="1:34 1100:1106" ht="25.5" customHeight="1">
      <c r="A259" s="180"/>
      <c r="B259" s="180"/>
      <c r="C259" s="180"/>
      <c r="D259" s="180"/>
      <c r="E259" s="244"/>
      <c r="F259" s="180"/>
      <c r="G259" s="180"/>
      <c r="H259" s="180"/>
      <c r="I259" s="180"/>
      <c r="J259" s="180"/>
      <c r="K259" s="252"/>
      <c r="L259" s="252"/>
      <c r="M259" s="252"/>
      <c r="N259" s="252"/>
      <c r="O259" s="180"/>
      <c r="P259" s="180"/>
      <c r="Q259" s="180"/>
      <c r="R259" s="180"/>
      <c r="S259" s="180"/>
      <c r="T259" s="180"/>
      <c r="U259" s="180"/>
      <c r="V259" s="252"/>
      <c r="W259" s="252"/>
      <c r="X259" s="180"/>
      <c r="Y259" s="180"/>
      <c r="Z259" s="180"/>
      <c r="AA259" s="180"/>
      <c r="AB259" s="180"/>
      <c r="AC259" s="180"/>
      <c r="AD259" s="180"/>
      <c r="AE259" s="180"/>
      <c r="AF259" s="283"/>
      <c r="AG259" s="283"/>
      <c r="AH259" s="180"/>
      <c r="APH259" s="180"/>
      <c r="API259" s="180"/>
      <c r="APJ259" s="180"/>
      <c r="APK259" s="180"/>
      <c r="APL259" s="180"/>
      <c r="APM259" s="180"/>
      <c r="APN259" s="180"/>
    </row>
    <row r="260" spans="1:34 1100:1106" ht="25.5" customHeight="1">
      <c r="A260" s="180"/>
      <c r="B260" s="180"/>
      <c r="C260" s="180"/>
      <c r="D260" s="180"/>
      <c r="E260" s="244"/>
      <c r="F260" s="180"/>
      <c r="G260" s="180"/>
      <c r="H260" s="180"/>
      <c r="I260" s="180"/>
      <c r="J260" s="180"/>
      <c r="K260" s="252"/>
      <c r="L260" s="252"/>
      <c r="M260" s="252"/>
      <c r="N260" s="252"/>
      <c r="O260" s="180"/>
      <c r="P260" s="180"/>
      <c r="Q260" s="180"/>
      <c r="R260" s="180"/>
      <c r="S260" s="180"/>
      <c r="T260" s="180"/>
      <c r="U260" s="180"/>
      <c r="V260" s="252"/>
      <c r="W260" s="252"/>
      <c r="X260" s="180"/>
      <c r="Y260" s="180"/>
      <c r="Z260" s="180"/>
      <c r="AA260" s="180"/>
      <c r="AB260" s="180"/>
      <c r="AC260" s="180"/>
      <c r="AD260" s="180"/>
      <c r="AE260" s="180"/>
      <c r="AF260" s="283"/>
      <c r="AG260" s="283"/>
      <c r="AH260" s="180"/>
      <c r="APH260" s="180"/>
      <c r="API260" s="180"/>
      <c r="APJ260" s="180"/>
      <c r="APK260" s="180"/>
      <c r="APL260" s="180"/>
      <c r="APM260" s="180"/>
      <c r="APN260" s="180"/>
    </row>
    <row r="261" spans="1:34 1100:1106" ht="25.5" customHeight="1">
      <c r="A261" s="180"/>
      <c r="B261" s="180"/>
      <c r="C261" s="180"/>
      <c r="D261" s="180"/>
      <c r="E261" s="244"/>
      <c r="F261" s="180"/>
      <c r="G261" s="180"/>
      <c r="H261" s="180"/>
      <c r="I261" s="180"/>
      <c r="J261" s="180"/>
      <c r="K261" s="252"/>
      <c r="L261" s="252"/>
      <c r="M261" s="252"/>
      <c r="N261" s="252"/>
      <c r="O261" s="180"/>
      <c r="P261" s="180"/>
      <c r="Q261" s="180"/>
      <c r="R261" s="180"/>
      <c r="S261" s="180"/>
      <c r="T261" s="180"/>
      <c r="U261" s="180"/>
      <c r="V261" s="252"/>
      <c r="W261" s="252"/>
      <c r="X261" s="180"/>
      <c r="Y261" s="180"/>
      <c r="Z261" s="180"/>
      <c r="AA261" s="180"/>
      <c r="AB261" s="180"/>
      <c r="AC261" s="180"/>
      <c r="AD261" s="180"/>
      <c r="AE261" s="180"/>
      <c r="AF261" s="283"/>
      <c r="AG261" s="283"/>
      <c r="AH261" s="180"/>
      <c r="APH261" s="180"/>
      <c r="API261" s="180"/>
      <c r="APJ261" s="180"/>
      <c r="APK261" s="180"/>
      <c r="APL261" s="180"/>
      <c r="APM261" s="180"/>
      <c r="APN261" s="180"/>
    </row>
    <row r="262" spans="1:34 1100:1106" ht="25.5" customHeight="1">
      <c r="A262" s="180"/>
      <c r="B262" s="180"/>
      <c r="C262" s="180"/>
      <c r="D262" s="180"/>
      <c r="E262" s="244"/>
      <c r="F262" s="180"/>
      <c r="G262" s="180"/>
      <c r="H262" s="180"/>
      <c r="I262" s="180"/>
      <c r="J262" s="180"/>
      <c r="K262" s="252"/>
      <c r="L262" s="252"/>
      <c r="M262" s="252"/>
      <c r="N262" s="252"/>
      <c r="O262" s="180"/>
      <c r="P262" s="180"/>
      <c r="Q262" s="180"/>
      <c r="R262" s="180"/>
      <c r="S262" s="180"/>
      <c r="T262" s="180"/>
      <c r="U262" s="180"/>
      <c r="V262" s="252"/>
      <c r="W262" s="252"/>
      <c r="X262" s="180"/>
      <c r="Y262" s="180"/>
      <c r="Z262" s="180"/>
      <c r="AA262" s="180"/>
      <c r="AB262" s="180"/>
      <c r="AC262" s="180"/>
      <c r="AD262" s="180"/>
      <c r="AE262" s="180"/>
      <c r="AF262" s="283"/>
      <c r="AG262" s="283"/>
      <c r="AH262" s="180"/>
      <c r="APH262" s="180"/>
      <c r="API262" s="180"/>
      <c r="APJ262" s="180"/>
      <c r="APK262" s="180"/>
      <c r="APL262" s="180"/>
      <c r="APM262" s="180"/>
      <c r="APN262" s="180"/>
    </row>
    <row r="263" spans="1:34 1100:1106" ht="25.5" customHeight="1">
      <c r="A263" s="180"/>
      <c r="B263" s="180"/>
      <c r="C263" s="180"/>
      <c r="D263" s="180"/>
      <c r="E263" s="244"/>
      <c r="F263" s="180"/>
      <c r="G263" s="180"/>
      <c r="H263" s="180"/>
      <c r="I263" s="180"/>
      <c r="J263" s="180"/>
      <c r="K263" s="252"/>
      <c r="L263" s="252"/>
      <c r="M263" s="252"/>
      <c r="N263" s="252"/>
      <c r="O263" s="180"/>
      <c r="P263" s="180"/>
      <c r="Q263" s="180"/>
      <c r="R263" s="180"/>
      <c r="S263" s="180"/>
      <c r="T263" s="180"/>
      <c r="U263" s="180"/>
      <c r="V263" s="252"/>
      <c r="W263" s="252"/>
      <c r="X263" s="180"/>
      <c r="Y263" s="180"/>
      <c r="Z263" s="180"/>
      <c r="AA263" s="180"/>
      <c r="AB263" s="180"/>
      <c r="AC263" s="180"/>
      <c r="AD263" s="180"/>
      <c r="AE263" s="180"/>
      <c r="AF263" s="283"/>
      <c r="AG263" s="283"/>
      <c r="AH263" s="180"/>
      <c r="APH263" s="180"/>
      <c r="API263" s="180"/>
      <c r="APJ263" s="180"/>
      <c r="APK263" s="180"/>
      <c r="APL263" s="180"/>
      <c r="APM263" s="180"/>
      <c r="APN263" s="180"/>
    </row>
    <row r="264" spans="1:34 1100:1106" ht="25.5" customHeight="1">
      <c r="A264" s="180"/>
      <c r="B264" s="180"/>
      <c r="C264" s="180"/>
      <c r="D264" s="180"/>
      <c r="E264" s="244"/>
      <c r="F264" s="180"/>
      <c r="G264" s="180"/>
      <c r="H264" s="180"/>
      <c r="I264" s="180"/>
      <c r="J264" s="180"/>
      <c r="K264" s="252"/>
      <c r="L264" s="252"/>
      <c r="M264" s="252"/>
      <c r="N264" s="252"/>
      <c r="O264" s="180"/>
      <c r="P264" s="180"/>
      <c r="Q264" s="180"/>
      <c r="R264" s="180"/>
      <c r="S264" s="180"/>
      <c r="T264" s="180"/>
      <c r="U264" s="180"/>
      <c r="V264" s="252"/>
      <c r="W264" s="252"/>
      <c r="X264" s="180"/>
      <c r="Y264" s="180"/>
      <c r="Z264" s="180"/>
      <c r="AA264" s="180"/>
      <c r="AB264" s="180"/>
      <c r="AC264" s="180"/>
      <c r="AD264" s="180"/>
      <c r="AE264" s="180"/>
      <c r="AF264" s="283"/>
      <c r="AG264" s="283"/>
      <c r="AH264" s="180"/>
      <c r="APH264" s="180"/>
      <c r="API264" s="180"/>
      <c r="APJ264" s="180"/>
      <c r="APK264" s="180"/>
      <c r="APL264" s="180"/>
      <c r="APM264" s="180"/>
      <c r="APN264" s="180"/>
    </row>
    <row r="265" spans="1:34 1100:1106" ht="25.5" customHeight="1">
      <c r="A265" s="180"/>
      <c r="B265" s="180"/>
      <c r="C265" s="180"/>
      <c r="D265" s="180"/>
      <c r="E265" s="244"/>
      <c r="F265" s="180"/>
      <c r="G265" s="180"/>
      <c r="H265" s="180"/>
      <c r="I265" s="180"/>
      <c r="J265" s="180"/>
      <c r="K265" s="252"/>
      <c r="L265" s="252"/>
      <c r="M265" s="252"/>
      <c r="N265" s="252"/>
      <c r="O265" s="180"/>
      <c r="P265" s="180"/>
      <c r="Q265" s="180"/>
      <c r="R265" s="180"/>
      <c r="S265" s="180"/>
      <c r="T265" s="180"/>
      <c r="U265" s="180"/>
      <c r="V265" s="252"/>
      <c r="W265" s="252"/>
      <c r="X265" s="180"/>
      <c r="Y265" s="180"/>
      <c r="Z265" s="180"/>
      <c r="AA265" s="180"/>
      <c r="AB265" s="180"/>
      <c r="AC265" s="180"/>
      <c r="AD265" s="180"/>
      <c r="AE265" s="180"/>
      <c r="AF265" s="283"/>
      <c r="AG265" s="283"/>
      <c r="AH265" s="180"/>
      <c r="APH265" s="180"/>
      <c r="API265" s="180"/>
      <c r="APJ265" s="180"/>
      <c r="APK265" s="180"/>
      <c r="APL265" s="180"/>
      <c r="APM265" s="180"/>
      <c r="APN265" s="180"/>
    </row>
    <row r="266" spans="1:34 1100:1106" ht="25.5" customHeight="1">
      <c r="A266" s="180"/>
      <c r="B266" s="180"/>
      <c r="C266" s="180"/>
      <c r="D266" s="180"/>
      <c r="E266" s="244"/>
      <c r="F266" s="180"/>
      <c r="G266" s="180"/>
      <c r="H266" s="180"/>
      <c r="I266" s="180"/>
      <c r="J266" s="180"/>
      <c r="K266" s="252"/>
      <c r="L266" s="252"/>
      <c r="M266" s="252"/>
      <c r="N266" s="252"/>
      <c r="O266" s="180"/>
      <c r="P266" s="180"/>
      <c r="Q266" s="180"/>
      <c r="R266" s="180"/>
      <c r="S266" s="180"/>
      <c r="T266" s="180"/>
      <c r="U266" s="180"/>
      <c r="V266" s="252"/>
      <c r="W266" s="252"/>
      <c r="X266" s="180"/>
      <c r="Y266" s="180"/>
      <c r="Z266" s="180"/>
      <c r="AA266" s="180"/>
      <c r="AB266" s="180"/>
      <c r="AC266" s="180"/>
      <c r="AD266" s="180"/>
      <c r="AE266" s="180"/>
      <c r="AF266" s="283"/>
      <c r="AG266" s="283"/>
      <c r="AH266" s="180"/>
      <c r="APH266" s="180"/>
      <c r="API266" s="180"/>
      <c r="APJ266" s="180"/>
      <c r="APK266" s="180"/>
      <c r="APL266" s="180"/>
      <c r="APM266" s="180"/>
      <c r="APN266" s="180"/>
    </row>
    <row r="267" spans="1:34 1100:1106" ht="25.5" customHeight="1">
      <c r="A267" s="180"/>
      <c r="B267" s="180"/>
      <c r="C267" s="180"/>
      <c r="D267" s="180"/>
      <c r="E267" s="244"/>
      <c r="F267" s="180"/>
      <c r="G267" s="180"/>
      <c r="H267" s="180"/>
      <c r="I267" s="180"/>
      <c r="J267" s="180"/>
      <c r="K267" s="252"/>
      <c r="L267" s="252"/>
      <c r="M267" s="252"/>
      <c r="N267" s="252"/>
      <c r="O267" s="180"/>
      <c r="P267" s="180"/>
      <c r="Q267" s="180"/>
      <c r="R267" s="180"/>
      <c r="S267" s="180"/>
      <c r="T267" s="180"/>
      <c r="U267" s="180"/>
      <c r="V267" s="252"/>
      <c r="W267" s="252"/>
      <c r="X267" s="180"/>
      <c r="Y267" s="180"/>
      <c r="Z267" s="180"/>
      <c r="AA267" s="180"/>
      <c r="AB267" s="180"/>
      <c r="AC267" s="180"/>
      <c r="AD267" s="180"/>
      <c r="AE267" s="180"/>
      <c r="AF267" s="283"/>
      <c r="AG267" s="283"/>
      <c r="AH267" s="180"/>
      <c r="APH267" s="180"/>
      <c r="API267" s="180"/>
      <c r="APJ267" s="180"/>
      <c r="APK267" s="180"/>
      <c r="APL267" s="180"/>
      <c r="APM267" s="180"/>
      <c r="APN267" s="180"/>
    </row>
    <row r="268" spans="1:34 1100:1106" ht="25.5" customHeight="1">
      <c r="A268" s="180"/>
      <c r="B268" s="180"/>
      <c r="C268" s="180"/>
      <c r="D268" s="180"/>
      <c r="E268" s="244"/>
      <c r="F268" s="180"/>
      <c r="G268" s="180"/>
      <c r="H268" s="180"/>
      <c r="I268" s="180"/>
      <c r="J268" s="180"/>
      <c r="K268" s="252"/>
      <c r="L268" s="252"/>
      <c r="M268" s="252"/>
      <c r="N268" s="252"/>
      <c r="O268" s="180"/>
      <c r="P268" s="180"/>
      <c r="Q268" s="180"/>
      <c r="R268" s="180"/>
      <c r="S268" s="180"/>
      <c r="T268" s="180"/>
      <c r="U268" s="180"/>
      <c r="V268" s="252"/>
      <c r="W268" s="252"/>
      <c r="X268" s="180"/>
      <c r="Y268" s="180"/>
      <c r="Z268" s="180"/>
      <c r="AA268" s="180"/>
      <c r="AB268" s="180"/>
      <c r="AC268" s="180"/>
      <c r="AD268" s="180"/>
      <c r="AE268" s="180"/>
      <c r="AF268" s="283"/>
      <c r="AG268" s="283"/>
      <c r="AH268" s="180"/>
      <c r="APH268" s="180"/>
      <c r="API268" s="180"/>
      <c r="APJ268" s="180"/>
      <c r="APK268" s="180"/>
      <c r="APL268" s="180"/>
      <c r="APM268" s="180"/>
      <c r="APN268" s="180"/>
    </row>
    <row r="269" spans="1:34 1100:1106" ht="25.5" customHeight="1">
      <c r="A269" s="180"/>
      <c r="B269" s="180"/>
      <c r="C269" s="180"/>
      <c r="D269" s="180"/>
      <c r="E269" s="244"/>
      <c r="F269" s="180"/>
      <c r="G269" s="180"/>
      <c r="H269" s="180"/>
      <c r="I269" s="180"/>
      <c r="J269" s="180"/>
      <c r="K269" s="252"/>
      <c r="L269" s="252"/>
      <c r="M269" s="252"/>
      <c r="N269" s="252"/>
      <c r="O269" s="180"/>
      <c r="P269" s="180"/>
      <c r="Q269" s="180"/>
      <c r="R269" s="180"/>
      <c r="S269" s="180"/>
      <c r="T269" s="180"/>
      <c r="U269" s="180"/>
      <c r="V269" s="252"/>
      <c r="W269" s="252"/>
      <c r="X269" s="180"/>
      <c r="Y269" s="180"/>
      <c r="Z269" s="180"/>
      <c r="AA269" s="180"/>
      <c r="AB269" s="180"/>
      <c r="AC269" s="180"/>
      <c r="AD269" s="180"/>
      <c r="AE269" s="180"/>
      <c r="AF269" s="283"/>
      <c r="AG269" s="283"/>
      <c r="AH269" s="180"/>
      <c r="APH269" s="180"/>
      <c r="API269" s="180"/>
      <c r="APJ269" s="180"/>
      <c r="APK269" s="180"/>
      <c r="APL269" s="180"/>
      <c r="APM269" s="180"/>
      <c r="APN269" s="180"/>
    </row>
    <row r="270" spans="1:34 1100:1106" ht="25.5" customHeight="1">
      <c r="A270" s="180"/>
      <c r="B270" s="180"/>
      <c r="C270" s="180"/>
      <c r="D270" s="180"/>
      <c r="E270" s="244"/>
      <c r="F270" s="180"/>
      <c r="G270" s="180"/>
      <c r="H270" s="180"/>
      <c r="I270" s="180"/>
      <c r="J270" s="180"/>
      <c r="K270" s="252"/>
      <c r="L270" s="252"/>
      <c r="M270" s="252"/>
      <c r="N270" s="252"/>
      <c r="O270" s="180"/>
      <c r="P270" s="180"/>
      <c r="Q270" s="180"/>
      <c r="R270" s="180"/>
      <c r="S270" s="180"/>
      <c r="T270" s="180"/>
      <c r="U270" s="180"/>
      <c r="V270" s="252"/>
      <c r="W270" s="252"/>
      <c r="X270" s="180"/>
      <c r="Y270" s="180"/>
      <c r="Z270" s="180"/>
      <c r="AA270" s="180"/>
      <c r="AB270" s="180"/>
      <c r="AC270" s="180"/>
      <c r="AD270" s="180"/>
      <c r="AE270" s="180"/>
      <c r="AF270" s="283"/>
      <c r="AG270" s="283"/>
      <c r="AH270" s="180"/>
      <c r="APH270" s="180"/>
      <c r="API270" s="180"/>
      <c r="APJ270" s="180"/>
      <c r="APK270" s="180"/>
      <c r="APL270" s="180"/>
      <c r="APM270" s="180"/>
      <c r="APN270" s="180"/>
    </row>
    <row r="271" spans="1:34 1100:1106" ht="25.5" customHeight="1">
      <c r="A271" s="180"/>
      <c r="B271" s="180"/>
      <c r="C271" s="180"/>
      <c r="D271" s="180"/>
      <c r="E271" s="244"/>
      <c r="F271" s="180"/>
      <c r="G271" s="180"/>
      <c r="H271" s="180"/>
      <c r="I271" s="180"/>
      <c r="J271" s="180"/>
      <c r="K271" s="252"/>
      <c r="L271" s="252"/>
      <c r="M271" s="252"/>
      <c r="N271" s="252"/>
      <c r="O271" s="180"/>
      <c r="P271" s="180"/>
      <c r="Q271" s="180"/>
      <c r="R271" s="180"/>
      <c r="S271" s="180"/>
      <c r="T271" s="180"/>
      <c r="U271" s="180"/>
      <c r="V271" s="252"/>
      <c r="W271" s="252"/>
      <c r="X271" s="180"/>
      <c r="Y271" s="180"/>
      <c r="Z271" s="180"/>
      <c r="AA271" s="180"/>
      <c r="AB271" s="180"/>
      <c r="AC271" s="180"/>
      <c r="AD271" s="180"/>
      <c r="AE271" s="180"/>
      <c r="AF271" s="283"/>
      <c r="AG271" s="283"/>
      <c r="AH271" s="180"/>
      <c r="APH271" s="180"/>
      <c r="API271" s="180"/>
      <c r="APJ271" s="180"/>
      <c r="APK271" s="180"/>
      <c r="APL271" s="180"/>
      <c r="APM271" s="180"/>
      <c r="APN271" s="180"/>
    </row>
    <row r="272" spans="1:34 1100:1106" ht="25.5" customHeight="1">
      <c r="A272" s="180"/>
      <c r="B272" s="180"/>
      <c r="C272" s="180"/>
      <c r="D272" s="180"/>
      <c r="E272" s="244"/>
      <c r="F272" s="180"/>
      <c r="G272" s="180"/>
      <c r="H272" s="180"/>
      <c r="I272" s="180"/>
      <c r="J272" s="180"/>
      <c r="K272" s="252"/>
      <c r="L272" s="252"/>
      <c r="M272" s="252"/>
      <c r="N272" s="252"/>
      <c r="O272" s="180"/>
      <c r="P272" s="180"/>
      <c r="Q272" s="180"/>
      <c r="R272" s="180"/>
      <c r="S272" s="180"/>
      <c r="T272" s="180"/>
      <c r="U272" s="180"/>
      <c r="V272" s="252"/>
      <c r="W272" s="252"/>
      <c r="X272" s="180"/>
      <c r="Y272" s="180"/>
      <c r="Z272" s="180"/>
      <c r="AA272" s="180"/>
      <c r="AB272" s="180"/>
      <c r="AC272" s="180"/>
      <c r="AD272" s="180"/>
      <c r="AE272" s="180"/>
      <c r="AF272" s="283"/>
      <c r="AG272" s="283"/>
      <c r="AH272" s="180"/>
      <c r="APH272" s="180"/>
      <c r="API272" s="180"/>
      <c r="APJ272" s="180"/>
      <c r="APK272" s="180"/>
      <c r="APL272" s="180"/>
      <c r="APM272" s="180"/>
      <c r="APN272" s="180"/>
    </row>
    <row r="273" spans="1:34 1100:1106" ht="25.5" customHeight="1">
      <c r="A273" s="180"/>
      <c r="B273" s="180"/>
      <c r="C273" s="180"/>
      <c r="D273" s="180"/>
      <c r="E273" s="244"/>
      <c r="F273" s="180"/>
      <c r="G273" s="180"/>
      <c r="H273" s="180"/>
      <c r="I273" s="180"/>
      <c r="J273" s="180"/>
      <c r="K273" s="252"/>
      <c r="L273" s="252"/>
      <c r="M273" s="252"/>
      <c r="N273" s="252"/>
      <c r="O273" s="180"/>
      <c r="P273" s="180"/>
      <c r="Q273" s="180"/>
      <c r="R273" s="180"/>
      <c r="S273" s="180"/>
      <c r="T273" s="180"/>
      <c r="U273" s="180"/>
      <c r="V273" s="252"/>
      <c r="W273" s="252"/>
      <c r="X273" s="180"/>
      <c r="Y273" s="180"/>
      <c r="Z273" s="180"/>
      <c r="AA273" s="180"/>
      <c r="AB273" s="180"/>
      <c r="AC273" s="180"/>
      <c r="AD273" s="180"/>
      <c r="AE273" s="180"/>
      <c r="AF273" s="283"/>
      <c r="AG273" s="283"/>
      <c r="AH273" s="180"/>
      <c r="APH273" s="180"/>
      <c r="API273" s="180"/>
      <c r="APJ273" s="180"/>
      <c r="APK273" s="180"/>
      <c r="APL273" s="180"/>
      <c r="APM273" s="180"/>
      <c r="APN273" s="180"/>
    </row>
    <row r="274" spans="1:34 1100:1106" ht="25.5" customHeight="1">
      <c r="A274" s="180"/>
      <c r="B274" s="180"/>
      <c r="C274" s="180"/>
      <c r="D274" s="180"/>
      <c r="E274" s="244"/>
      <c r="F274" s="180"/>
      <c r="G274" s="180"/>
      <c r="H274" s="180"/>
      <c r="I274" s="180"/>
      <c r="J274" s="180"/>
      <c r="K274" s="252"/>
      <c r="L274" s="252"/>
      <c r="M274" s="252"/>
      <c r="N274" s="252"/>
      <c r="O274" s="180"/>
      <c r="P274" s="180"/>
      <c r="Q274" s="180"/>
      <c r="R274" s="180"/>
      <c r="S274" s="180"/>
      <c r="T274" s="180"/>
      <c r="U274" s="180"/>
      <c r="V274" s="252"/>
      <c r="W274" s="252"/>
      <c r="X274" s="180"/>
      <c r="Y274" s="180"/>
      <c r="Z274" s="180"/>
      <c r="AA274" s="180"/>
      <c r="AB274" s="180"/>
      <c r="AC274" s="180"/>
      <c r="AD274" s="180"/>
      <c r="AE274" s="180"/>
      <c r="AF274" s="283"/>
      <c r="AG274" s="283"/>
      <c r="AH274" s="180"/>
      <c r="APH274" s="180"/>
      <c r="API274" s="180"/>
      <c r="APJ274" s="180"/>
      <c r="APK274" s="180"/>
      <c r="APL274" s="180"/>
      <c r="APM274" s="180"/>
      <c r="APN274" s="180"/>
    </row>
    <row r="275" spans="1:34 1100:1106" ht="25.5" customHeight="1">
      <c r="A275" s="180"/>
      <c r="B275" s="180"/>
      <c r="C275" s="180"/>
      <c r="D275" s="180"/>
      <c r="E275" s="244"/>
      <c r="F275" s="180"/>
      <c r="G275" s="180"/>
      <c r="H275" s="180"/>
      <c r="I275" s="180"/>
      <c r="J275" s="180"/>
      <c r="K275" s="252"/>
      <c r="L275" s="252"/>
      <c r="M275" s="252"/>
      <c r="N275" s="252"/>
      <c r="O275" s="180"/>
      <c r="P275" s="180"/>
      <c r="Q275" s="180"/>
      <c r="R275" s="180"/>
      <c r="S275" s="180"/>
      <c r="T275" s="180"/>
      <c r="U275" s="180"/>
      <c r="V275" s="252"/>
      <c r="W275" s="252"/>
      <c r="X275" s="180"/>
      <c r="Y275" s="180"/>
      <c r="Z275" s="180"/>
      <c r="AA275" s="180"/>
      <c r="AB275" s="180"/>
      <c r="AC275" s="180"/>
      <c r="AD275" s="180"/>
      <c r="AE275" s="180"/>
      <c r="AF275" s="283"/>
      <c r="AG275" s="283"/>
      <c r="AH275" s="180"/>
      <c r="APH275" s="180"/>
      <c r="API275" s="180"/>
      <c r="APJ275" s="180"/>
      <c r="APK275" s="180"/>
      <c r="APL275" s="180"/>
      <c r="APM275" s="180"/>
      <c r="APN275" s="180"/>
    </row>
    <row r="276" spans="1:34 1100:1106" ht="25.5" customHeight="1">
      <c r="A276" s="180"/>
      <c r="B276" s="180"/>
      <c r="C276" s="180"/>
      <c r="D276" s="180"/>
      <c r="E276" s="244"/>
      <c r="F276" s="180"/>
      <c r="G276" s="180"/>
      <c r="H276" s="180"/>
      <c r="I276" s="180"/>
      <c r="J276" s="180"/>
      <c r="K276" s="252"/>
      <c r="L276" s="252"/>
      <c r="M276" s="252"/>
      <c r="N276" s="252"/>
      <c r="O276" s="180"/>
      <c r="P276" s="180"/>
      <c r="Q276" s="180"/>
      <c r="R276" s="180"/>
      <c r="S276" s="180"/>
      <c r="T276" s="180"/>
      <c r="U276" s="180"/>
      <c r="V276" s="252"/>
      <c r="W276" s="252"/>
      <c r="X276" s="180"/>
      <c r="Y276" s="180"/>
      <c r="Z276" s="180"/>
      <c r="AA276" s="180"/>
      <c r="AB276" s="180"/>
      <c r="AC276" s="180"/>
      <c r="AD276" s="180"/>
      <c r="AE276" s="180"/>
      <c r="AF276" s="283"/>
      <c r="AG276" s="283"/>
      <c r="AH276" s="180"/>
      <c r="APH276" s="180"/>
      <c r="API276" s="180"/>
      <c r="APJ276" s="180"/>
      <c r="APK276" s="180"/>
      <c r="APL276" s="180"/>
      <c r="APM276" s="180"/>
      <c r="APN276" s="180"/>
    </row>
    <row r="277" spans="1:34 1100:1106" ht="25.5" customHeight="1">
      <c r="A277" s="180"/>
      <c r="B277" s="180"/>
      <c r="C277" s="180"/>
      <c r="D277" s="180"/>
      <c r="E277" s="244"/>
      <c r="F277" s="180"/>
      <c r="G277" s="180"/>
      <c r="H277" s="180"/>
      <c r="I277" s="180"/>
      <c r="J277" s="180"/>
      <c r="K277" s="252"/>
      <c r="L277" s="252"/>
      <c r="M277" s="252"/>
      <c r="N277" s="252"/>
      <c r="O277" s="180"/>
      <c r="P277" s="180"/>
      <c r="Q277" s="180"/>
      <c r="R277" s="180"/>
      <c r="S277" s="180"/>
      <c r="T277" s="180"/>
      <c r="U277" s="180"/>
      <c r="V277" s="252"/>
      <c r="W277" s="252"/>
      <c r="X277" s="180"/>
      <c r="Y277" s="180"/>
      <c r="Z277" s="180"/>
      <c r="AA277" s="180"/>
      <c r="AB277" s="180"/>
      <c r="AC277" s="180"/>
      <c r="AD277" s="180"/>
      <c r="AE277" s="180"/>
      <c r="AF277" s="283"/>
      <c r="AG277" s="283"/>
      <c r="AH277" s="180"/>
      <c r="APH277" s="180"/>
      <c r="API277" s="180"/>
      <c r="APJ277" s="180"/>
      <c r="APK277" s="180"/>
      <c r="APL277" s="180"/>
      <c r="APM277" s="180"/>
      <c r="APN277" s="180"/>
    </row>
    <row r="278" spans="1:34 1100:1106" ht="25.5" customHeight="1">
      <c r="A278" s="180"/>
      <c r="B278" s="180"/>
      <c r="C278" s="180"/>
      <c r="D278" s="180"/>
      <c r="E278" s="244"/>
      <c r="F278" s="180"/>
      <c r="G278" s="180"/>
      <c r="H278" s="180"/>
      <c r="I278" s="180"/>
      <c r="J278" s="180"/>
      <c r="K278" s="252"/>
      <c r="L278" s="252"/>
      <c r="M278" s="252"/>
      <c r="N278" s="252"/>
      <c r="O278" s="180"/>
      <c r="P278" s="180"/>
      <c r="Q278" s="180"/>
      <c r="R278" s="180"/>
      <c r="S278" s="180"/>
      <c r="T278" s="180"/>
      <c r="U278" s="180"/>
      <c r="V278" s="252"/>
      <c r="W278" s="252"/>
      <c r="X278" s="180"/>
      <c r="Y278" s="180"/>
      <c r="Z278" s="180"/>
      <c r="AA278" s="180"/>
      <c r="AB278" s="180"/>
      <c r="AC278" s="180"/>
      <c r="AD278" s="180"/>
      <c r="AE278" s="180"/>
      <c r="AF278" s="283"/>
      <c r="AG278" s="283"/>
      <c r="AH278" s="180"/>
      <c r="APH278" s="180"/>
      <c r="API278" s="180"/>
      <c r="APJ278" s="180"/>
      <c r="APK278" s="180"/>
      <c r="APL278" s="180"/>
      <c r="APM278" s="180"/>
      <c r="APN278" s="180"/>
    </row>
    <row r="279" spans="1:34 1100:1106" ht="25.5" customHeight="1">
      <c r="A279" s="180"/>
      <c r="B279" s="180"/>
      <c r="C279" s="180"/>
      <c r="D279" s="180"/>
      <c r="E279" s="244"/>
      <c r="F279" s="180"/>
      <c r="G279" s="180"/>
      <c r="H279" s="180"/>
      <c r="I279" s="180"/>
      <c r="J279" s="180"/>
      <c r="K279" s="252"/>
      <c r="L279" s="252"/>
      <c r="M279" s="252"/>
      <c r="N279" s="252"/>
      <c r="O279" s="180"/>
      <c r="P279" s="180"/>
      <c r="Q279" s="180"/>
      <c r="R279" s="180"/>
      <c r="S279" s="180"/>
      <c r="T279" s="180"/>
      <c r="U279" s="180"/>
      <c r="V279" s="252"/>
      <c r="W279" s="252"/>
      <c r="X279" s="180"/>
      <c r="Y279" s="180"/>
      <c r="Z279" s="180"/>
      <c r="AA279" s="180"/>
      <c r="AB279" s="180"/>
      <c r="AC279" s="180"/>
      <c r="AD279" s="180"/>
      <c r="AE279" s="180"/>
      <c r="AF279" s="283"/>
      <c r="AG279" s="283"/>
      <c r="AH279" s="180"/>
      <c r="APH279" s="180"/>
      <c r="API279" s="180"/>
      <c r="APJ279" s="180"/>
      <c r="APK279" s="180"/>
      <c r="APL279" s="180"/>
      <c r="APM279" s="180"/>
      <c r="APN279" s="180"/>
    </row>
    <row r="280" spans="1:34 1100:1106" ht="25.5" customHeight="1">
      <c r="A280" s="180"/>
      <c r="B280" s="180"/>
      <c r="C280" s="180"/>
      <c r="D280" s="180"/>
      <c r="E280" s="244"/>
      <c r="F280" s="180"/>
      <c r="G280" s="180"/>
      <c r="H280" s="180"/>
      <c r="I280" s="180"/>
      <c r="J280" s="180"/>
      <c r="K280" s="252"/>
      <c r="L280" s="252"/>
      <c r="M280" s="252"/>
      <c r="N280" s="252"/>
      <c r="O280" s="180"/>
      <c r="P280" s="180"/>
      <c r="Q280" s="180"/>
      <c r="R280" s="180"/>
      <c r="S280" s="180"/>
      <c r="T280" s="180"/>
      <c r="U280" s="180"/>
      <c r="V280" s="252"/>
      <c r="W280" s="252"/>
      <c r="X280" s="180"/>
      <c r="Y280" s="180"/>
      <c r="Z280" s="180"/>
      <c r="AA280" s="180"/>
      <c r="AB280" s="180"/>
      <c r="AC280" s="180"/>
      <c r="AD280" s="180"/>
      <c r="AE280" s="180"/>
      <c r="AF280" s="283"/>
      <c r="AG280" s="283"/>
      <c r="AH280" s="180"/>
      <c r="APH280" s="180"/>
      <c r="API280" s="180"/>
      <c r="APJ280" s="180"/>
      <c r="APK280" s="180"/>
      <c r="APL280" s="180"/>
      <c r="APM280" s="180"/>
      <c r="APN280" s="180"/>
    </row>
    <row r="281" spans="1:34 1100:1106" ht="25.5" customHeight="1">
      <c r="A281" s="180"/>
      <c r="B281" s="180"/>
      <c r="C281" s="180"/>
      <c r="D281" s="180"/>
      <c r="E281" s="244"/>
      <c r="F281" s="180"/>
      <c r="G281" s="180"/>
      <c r="H281" s="180"/>
      <c r="I281" s="180"/>
      <c r="J281" s="180"/>
      <c r="K281" s="252"/>
      <c r="L281" s="252"/>
      <c r="M281" s="252"/>
      <c r="N281" s="252"/>
      <c r="O281" s="180"/>
      <c r="P281" s="180"/>
      <c r="Q281" s="180"/>
      <c r="R281" s="180"/>
      <c r="S281" s="180"/>
      <c r="T281" s="180"/>
      <c r="U281" s="180"/>
      <c r="V281" s="252"/>
      <c r="W281" s="252"/>
      <c r="X281" s="180"/>
      <c r="Y281" s="180"/>
      <c r="Z281" s="180"/>
      <c r="AA281" s="180"/>
      <c r="AB281" s="180"/>
      <c r="AC281" s="180"/>
      <c r="AD281" s="180"/>
      <c r="AE281" s="180"/>
      <c r="AF281" s="283"/>
      <c r="AG281" s="283"/>
      <c r="AH281" s="180"/>
      <c r="APH281" s="180"/>
      <c r="API281" s="180"/>
      <c r="APJ281" s="180"/>
      <c r="APK281" s="180"/>
      <c r="APL281" s="180"/>
      <c r="APM281" s="180"/>
      <c r="APN281" s="180"/>
    </row>
    <row r="282" spans="1:34 1100:1106" ht="25.5" customHeight="1">
      <c r="A282" s="180"/>
      <c r="B282" s="180"/>
      <c r="C282" s="180"/>
      <c r="D282" s="180"/>
      <c r="E282" s="244"/>
      <c r="F282" s="180"/>
      <c r="G282" s="180"/>
      <c r="H282" s="180"/>
      <c r="I282" s="180"/>
      <c r="J282" s="180"/>
      <c r="K282" s="252"/>
      <c r="L282" s="252"/>
      <c r="M282" s="252"/>
      <c r="N282" s="252"/>
      <c r="O282" s="180"/>
      <c r="P282" s="180"/>
      <c r="Q282" s="180"/>
      <c r="R282" s="180"/>
      <c r="S282" s="180"/>
      <c r="T282" s="180"/>
      <c r="U282" s="180"/>
      <c r="V282" s="252"/>
      <c r="W282" s="252"/>
      <c r="X282" s="180"/>
      <c r="Y282" s="180"/>
      <c r="Z282" s="180"/>
      <c r="AA282" s="180"/>
      <c r="AB282" s="180"/>
      <c r="AC282" s="180"/>
      <c r="AD282" s="180"/>
      <c r="AE282" s="180"/>
      <c r="AF282" s="283"/>
      <c r="AG282" s="283"/>
      <c r="AH282" s="180"/>
      <c r="APH282" s="180"/>
      <c r="API282" s="180"/>
      <c r="APJ282" s="180"/>
      <c r="APK282" s="180"/>
      <c r="APL282" s="180"/>
      <c r="APM282" s="180"/>
      <c r="APN282" s="180"/>
    </row>
    <row r="283" spans="1:34 1100:1106" ht="25.5" customHeight="1">
      <c r="A283" s="180"/>
      <c r="B283" s="180"/>
      <c r="C283" s="180"/>
      <c r="D283" s="180"/>
      <c r="E283" s="244"/>
      <c r="F283" s="180"/>
      <c r="G283" s="180"/>
      <c r="H283" s="180"/>
      <c r="I283" s="180"/>
      <c r="J283" s="180"/>
      <c r="K283" s="252"/>
      <c r="L283" s="252"/>
      <c r="M283" s="252"/>
      <c r="N283" s="252"/>
      <c r="O283" s="180"/>
      <c r="P283" s="180"/>
      <c r="Q283" s="180"/>
      <c r="R283" s="180"/>
      <c r="S283" s="180"/>
      <c r="T283" s="180"/>
      <c r="U283" s="180"/>
      <c r="V283" s="252"/>
      <c r="W283" s="252"/>
      <c r="X283" s="180"/>
      <c r="Y283" s="180"/>
      <c r="Z283" s="180"/>
      <c r="AA283" s="180"/>
      <c r="AB283" s="180"/>
      <c r="AC283" s="180"/>
      <c r="AD283" s="180"/>
      <c r="AE283" s="180"/>
      <c r="AF283" s="283"/>
      <c r="AG283" s="283"/>
      <c r="AH283" s="180"/>
      <c r="APH283" s="180"/>
      <c r="API283" s="180"/>
      <c r="APJ283" s="180"/>
      <c r="APK283" s="180"/>
      <c r="APL283" s="180"/>
      <c r="APM283" s="180"/>
      <c r="APN283" s="180"/>
    </row>
    <row r="284" spans="1:34 1100:1106" ht="25.5" customHeight="1">
      <c r="A284" s="180"/>
      <c r="B284" s="180"/>
      <c r="C284" s="180"/>
      <c r="D284" s="180"/>
      <c r="E284" s="244"/>
      <c r="F284" s="180"/>
      <c r="G284" s="180"/>
      <c r="H284" s="180"/>
      <c r="I284" s="180"/>
      <c r="J284" s="180"/>
      <c r="K284" s="252"/>
      <c r="L284" s="252"/>
      <c r="M284" s="252"/>
      <c r="N284" s="252"/>
      <c r="O284" s="180"/>
      <c r="P284" s="180"/>
      <c r="Q284" s="180"/>
      <c r="R284" s="180"/>
      <c r="S284" s="180"/>
      <c r="T284" s="180"/>
      <c r="U284" s="180"/>
      <c r="V284" s="252"/>
      <c r="W284" s="252"/>
      <c r="X284" s="180"/>
      <c r="Y284" s="180"/>
      <c r="Z284" s="180"/>
      <c r="AA284" s="180"/>
      <c r="AB284" s="180"/>
      <c r="AC284" s="180"/>
      <c r="AD284" s="180"/>
      <c r="AE284" s="180"/>
      <c r="AF284" s="283"/>
      <c r="AG284" s="283"/>
      <c r="AH284" s="180"/>
      <c r="APH284" s="180"/>
      <c r="API284" s="180"/>
      <c r="APJ284" s="180"/>
      <c r="APK284" s="180"/>
      <c r="APL284" s="180"/>
      <c r="APM284" s="180"/>
      <c r="APN284" s="180"/>
    </row>
    <row r="285" spans="1:34 1100:1106" ht="25.5" customHeight="1">
      <c r="A285" s="180"/>
      <c r="B285" s="180"/>
      <c r="C285" s="180"/>
      <c r="D285" s="180"/>
      <c r="E285" s="244"/>
      <c r="F285" s="180"/>
      <c r="G285" s="180"/>
      <c r="H285" s="180"/>
      <c r="I285" s="180"/>
      <c r="J285" s="180"/>
      <c r="K285" s="252"/>
      <c r="L285" s="252"/>
      <c r="M285" s="252"/>
      <c r="N285" s="252"/>
      <c r="O285" s="180"/>
      <c r="P285" s="180"/>
      <c r="Q285" s="180"/>
      <c r="R285" s="180"/>
      <c r="S285" s="180"/>
      <c r="T285" s="180"/>
      <c r="U285" s="180"/>
      <c r="V285" s="252"/>
      <c r="W285" s="252"/>
      <c r="X285" s="180"/>
      <c r="Y285" s="180"/>
      <c r="Z285" s="180"/>
      <c r="AA285" s="180"/>
      <c r="AB285" s="180"/>
      <c r="AC285" s="180"/>
      <c r="AD285" s="180"/>
      <c r="AE285" s="180"/>
      <c r="AF285" s="283"/>
      <c r="AG285" s="283"/>
      <c r="AH285" s="180"/>
      <c r="APH285" s="180"/>
      <c r="API285" s="180"/>
      <c r="APJ285" s="180"/>
      <c r="APK285" s="180"/>
      <c r="APL285" s="180"/>
      <c r="APM285" s="180"/>
      <c r="APN285" s="180"/>
    </row>
    <row r="286" spans="1:34 1100:1106" ht="25.5" customHeight="1">
      <c r="A286" s="180"/>
      <c r="B286" s="180"/>
      <c r="C286" s="180"/>
      <c r="D286" s="180"/>
      <c r="E286" s="244"/>
      <c r="F286" s="180"/>
      <c r="G286" s="180"/>
      <c r="H286" s="180"/>
      <c r="I286" s="180"/>
      <c r="J286" s="180"/>
      <c r="K286" s="252"/>
      <c r="L286" s="252"/>
      <c r="M286" s="252"/>
      <c r="N286" s="252"/>
      <c r="O286" s="180"/>
      <c r="P286" s="180"/>
      <c r="Q286" s="180"/>
      <c r="R286" s="180"/>
      <c r="S286" s="180"/>
      <c r="T286" s="180"/>
      <c r="U286" s="180"/>
      <c r="V286" s="252"/>
      <c r="W286" s="252"/>
      <c r="X286" s="180"/>
      <c r="Y286" s="180"/>
      <c r="Z286" s="180"/>
      <c r="AA286" s="180"/>
      <c r="AB286" s="180"/>
      <c r="AC286" s="180"/>
      <c r="AD286" s="180"/>
      <c r="AE286" s="180"/>
      <c r="AF286" s="283"/>
      <c r="AG286" s="283"/>
      <c r="AH286" s="180"/>
      <c r="APH286" s="180"/>
      <c r="API286" s="180"/>
      <c r="APJ286" s="180"/>
      <c r="APK286" s="180"/>
      <c r="APL286" s="180"/>
      <c r="APM286" s="180"/>
      <c r="APN286" s="180"/>
    </row>
    <row r="287" spans="1:34 1100:1106" ht="25.5" customHeight="1">
      <c r="A287" s="180"/>
      <c r="B287" s="180"/>
      <c r="C287" s="180"/>
      <c r="D287" s="180"/>
      <c r="E287" s="244"/>
      <c r="F287" s="180"/>
      <c r="G287" s="180"/>
      <c r="H287" s="180"/>
      <c r="I287" s="180"/>
      <c r="J287" s="180"/>
      <c r="K287" s="252"/>
      <c r="L287" s="252"/>
      <c r="M287" s="252"/>
      <c r="N287" s="252"/>
      <c r="O287" s="180"/>
      <c r="P287" s="180"/>
      <c r="Q287" s="180"/>
      <c r="R287" s="180"/>
      <c r="S287" s="180"/>
      <c r="T287" s="180"/>
      <c r="U287" s="180"/>
      <c r="V287" s="252"/>
      <c r="W287" s="252"/>
      <c r="X287" s="180"/>
      <c r="Y287" s="180"/>
      <c r="Z287" s="180"/>
      <c r="AA287" s="180"/>
      <c r="AB287" s="180"/>
      <c r="AC287" s="180"/>
      <c r="AD287" s="180"/>
      <c r="AE287" s="180"/>
      <c r="AF287" s="283"/>
      <c r="AG287" s="283"/>
      <c r="AH287" s="180"/>
      <c r="APH287" s="180"/>
      <c r="API287" s="180"/>
      <c r="APJ287" s="180"/>
      <c r="APK287" s="180"/>
      <c r="APL287" s="180"/>
      <c r="APM287" s="180"/>
      <c r="APN287" s="180"/>
    </row>
    <row r="288" spans="1:34 1100:1106" ht="25.5" customHeight="1">
      <c r="A288" s="180"/>
      <c r="B288" s="180"/>
      <c r="C288" s="180"/>
      <c r="D288" s="180"/>
      <c r="E288" s="244"/>
      <c r="F288" s="180"/>
      <c r="G288" s="180"/>
      <c r="H288" s="180"/>
      <c r="I288" s="180"/>
      <c r="J288" s="180"/>
      <c r="K288" s="252"/>
      <c r="L288" s="252"/>
      <c r="M288" s="252"/>
      <c r="N288" s="252"/>
      <c r="O288" s="180"/>
      <c r="P288" s="180"/>
      <c r="Q288" s="180"/>
      <c r="R288" s="180"/>
      <c r="S288" s="180"/>
      <c r="T288" s="180"/>
      <c r="U288" s="180"/>
      <c r="V288" s="252"/>
      <c r="W288" s="252"/>
      <c r="X288" s="180"/>
      <c r="Y288" s="180"/>
      <c r="Z288" s="180"/>
      <c r="AA288" s="180"/>
      <c r="AB288" s="180"/>
      <c r="AC288" s="180"/>
      <c r="AD288" s="180"/>
      <c r="AE288" s="180"/>
      <c r="AF288" s="283"/>
      <c r="AG288" s="283"/>
      <c r="AH288" s="180"/>
      <c r="APH288" s="180"/>
      <c r="API288" s="180"/>
      <c r="APJ288" s="180"/>
      <c r="APK288" s="180"/>
      <c r="APL288" s="180"/>
      <c r="APM288" s="180"/>
      <c r="APN288" s="180"/>
    </row>
    <row r="289" spans="1:34 1100:1106" ht="25.5" customHeight="1">
      <c r="A289" s="180"/>
      <c r="B289" s="180"/>
      <c r="C289" s="180"/>
      <c r="D289" s="180"/>
      <c r="E289" s="244"/>
      <c r="F289" s="180"/>
      <c r="G289" s="180"/>
      <c r="H289" s="180"/>
      <c r="I289" s="180"/>
      <c r="J289" s="180"/>
      <c r="K289" s="252"/>
      <c r="L289" s="252"/>
      <c r="M289" s="252"/>
      <c r="N289" s="252"/>
      <c r="O289" s="180"/>
      <c r="P289" s="180"/>
      <c r="Q289" s="180"/>
      <c r="R289" s="180"/>
      <c r="S289" s="180"/>
      <c r="T289" s="180"/>
      <c r="U289" s="180"/>
      <c r="V289" s="252"/>
      <c r="W289" s="252"/>
      <c r="X289" s="180"/>
      <c r="Y289" s="180"/>
      <c r="Z289" s="180"/>
      <c r="AA289" s="180"/>
      <c r="AB289" s="180"/>
      <c r="AC289" s="180"/>
      <c r="AD289" s="180"/>
      <c r="AE289" s="180"/>
      <c r="AF289" s="283"/>
      <c r="AG289" s="283"/>
      <c r="AH289" s="180"/>
      <c r="APH289" s="180"/>
      <c r="API289" s="180"/>
      <c r="APJ289" s="180"/>
      <c r="APK289" s="180"/>
      <c r="APL289" s="180"/>
      <c r="APM289" s="180"/>
      <c r="APN289" s="180"/>
    </row>
    <row r="290" spans="1:34 1100:1106" ht="25.5" customHeight="1">
      <c r="A290" s="180"/>
      <c r="B290" s="180"/>
      <c r="C290" s="180"/>
      <c r="D290" s="180"/>
      <c r="E290" s="244"/>
      <c r="F290" s="180"/>
      <c r="G290" s="180"/>
      <c r="H290" s="180"/>
      <c r="I290" s="180"/>
      <c r="J290" s="180"/>
      <c r="K290" s="252"/>
      <c r="L290" s="252"/>
      <c r="M290" s="252"/>
      <c r="N290" s="252"/>
      <c r="O290" s="180"/>
      <c r="P290" s="180"/>
      <c r="Q290" s="180"/>
      <c r="R290" s="180"/>
      <c r="S290" s="180"/>
      <c r="T290" s="180"/>
      <c r="U290" s="180"/>
      <c r="V290" s="252"/>
      <c r="W290" s="252"/>
      <c r="X290" s="180"/>
      <c r="Y290" s="180"/>
      <c r="Z290" s="180"/>
      <c r="AA290" s="180"/>
      <c r="AB290" s="180"/>
      <c r="AC290" s="180"/>
      <c r="AD290" s="180"/>
      <c r="AE290" s="180"/>
      <c r="AF290" s="283"/>
      <c r="AG290" s="283"/>
      <c r="AH290" s="180"/>
      <c r="APH290" s="180"/>
      <c r="API290" s="180"/>
      <c r="APJ290" s="180"/>
      <c r="APK290" s="180"/>
      <c r="APL290" s="180"/>
      <c r="APM290" s="180"/>
      <c r="APN290" s="180"/>
    </row>
    <row r="291" spans="1:34 1100:1106" ht="25.5" customHeight="1">
      <c r="A291" s="180"/>
      <c r="B291" s="180"/>
      <c r="C291" s="180"/>
      <c r="D291" s="180"/>
      <c r="E291" s="244"/>
      <c r="F291" s="180"/>
      <c r="G291" s="180"/>
      <c r="H291" s="180"/>
      <c r="I291" s="180"/>
      <c r="J291" s="180"/>
      <c r="K291" s="252"/>
      <c r="L291" s="252"/>
      <c r="M291" s="252"/>
      <c r="N291" s="252"/>
      <c r="O291" s="180"/>
      <c r="P291" s="180"/>
      <c r="Q291" s="180"/>
      <c r="R291" s="180"/>
      <c r="S291" s="180"/>
      <c r="T291" s="180"/>
      <c r="U291" s="180"/>
      <c r="V291" s="252"/>
      <c r="W291" s="252"/>
      <c r="X291" s="180"/>
      <c r="Y291" s="180"/>
      <c r="Z291" s="180"/>
      <c r="AA291" s="180"/>
      <c r="AB291" s="180"/>
      <c r="AC291" s="180"/>
      <c r="AD291" s="180"/>
      <c r="AE291" s="180"/>
      <c r="AF291" s="283"/>
      <c r="AG291" s="283"/>
      <c r="AH291" s="180"/>
      <c r="APH291" s="180"/>
      <c r="API291" s="180"/>
      <c r="APJ291" s="180"/>
      <c r="APK291" s="180"/>
      <c r="APL291" s="180"/>
      <c r="APM291" s="180"/>
      <c r="APN291" s="180"/>
    </row>
    <row r="292" spans="1:34 1100:1106" ht="25.5" customHeight="1">
      <c r="A292" s="180"/>
      <c r="B292" s="180"/>
      <c r="C292" s="180"/>
      <c r="D292" s="180"/>
      <c r="E292" s="244"/>
      <c r="F292" s="180"/>
      <c r="G292" s="180"/>
      <c r="H292" s="180"/>
      <c r="I292" s="180"/>
      <c r="J292" s="180"/>
      <c r="K292" s="252"/>
      <c r="L292" s="252"/>
      <c r="M292" s="252"/>
      <c r="N292" s="252"/>
      <c r="O292" s="180"/>
      <c r="P292" s="180"/>
      <c r="Q292" s="180"/>
      <c r="R292" s="180"/>
      <c r="S292" s="180"/>
      <c r="T292" s="180"/>
      <c r="U292" s="180"/>
      <c r="V292" s="252"/>
      <c r="W292" s="252"/>
      <c r="X292" s="180"/>
      <c r="Y292" s="180"/>
      <c r="Z292" s="180"/>
      <c r="AA292" s="180"/>
      <c r="AB292" s="180"/>
      <c r="AC292" s="180"/>
      <c r="AD292" s="180"/>
      <c r="AE292" s="180"/>
      <c r="AF292" s="283"/>
      <c r="AG292" s="283"/>
      <c r="AH292" s="180"/>
      <c r="APH292" s="180"/>
      <c r="API292" s="180"/>
      <c r="APJ292" s="180"/>
      <c r="APK292" s="180"/>
      <c r="APL292" s="180"/>
      <c r="APM292" s="180"/>
      <c r="APN292" s="180"/>
    </row>
    <row r="293" spans="1:34 1100:1106" ht="25.5" customHeight="1">
      <c r="A293" s="180"/>
      <c r="B293" s="180"/>
      <c r="C293" s="180"/>
      <c r="D293" s="180"/>
      <c r="E293" s="244"/>
      <c r="F293" s="180"/>
      <c r="G293" s="180"/>
      <c r="H293" s="180"/>
      <c r="I293" s="180"/>
      <c r="J293" s="180"/>
      <c r="K293" s="252"/>
      <c r="L293" s="252"/>
      <c r="M293" s="252"/>
      <c r="N293" s="252"/>
      <c r="O293" s="180"/>
      <c r="P293" s="180"/>
      <c r="Q293" s="180"/>
      <c r="R293" s="180"/>
      <c r="S293" s="180"/>
      <c r="T293" s="180"/>
      <c r="U293" s="180"/>
      <c r="V293" s="252"/>
      <c r="W293" s="252"/>
      <c r="X293" s="180"/>
      <c r="Y293" s="180"/>
      <c r="Z293" s="180"/>
      <c r="AA293" s="180"/>
      <c r="AB293" s="180"/>
      <c r="AC293" s="180"/>
      <c r="AD293" s="180"/>
      <c r="AE293" s="180"/>
      <c r="AF293" s="283"/>
      <c r="AG293" s="283"/>
      <c r="AH293" s="180"/>
      <c r="APH293" s="180"/>
      <c r="API293" s="180"/>
      <c r="APJ293" s="180"/>
      <c r="APK293" s="180"/>
      <c r="APL293" s="180"/>
      <c r="APM293" s="180"/>
      <c r="APN293" s="180"/>
    </row>
    <row r="294" spans="1:34 1100:1106" ht="25.5" customHeight="1">
      <c r="A294" s="180"/>
      <c r="B294" s="180"/>
      <c r="C294" s="180"/>
      <c r="D294" s="180"/>
      <c r="E294" s="244"/>
      <c r="F294" s="180"/>
      <c r="G294" s="180"/>
      <c r="H294" s="180"/>
      <c r="I294" s="180"/>
      <c r="J294" s="180"/>
      <c r="K294" s="252"/>
      <c r="L294" s="252"/>
      <c r="M294" s="252"/>
      <c r="N294" s="252"/>
      <c r="O294" s="180"/>
      <c r="P294" s="180"/>
      <c r="Q294" s="180"/>
      <c r="R294" s="180"/>
      <c r="S294" s="180"/>
      <c r="T294" s="180"/>
      <c r="U294" s="180"/>
      <c r="V294" s="252"/>
      <c r="W294" s="252"/>
      <c r="X294" s="180"/>
      <c r="Y294" s="180"/>
      <c r="Z294" s="180"/>
      <c r="AA294" s="180"/>
      <c r="AB294" s="180"/>
      <c r="AC294" s="180"/>
      <c r="AD294" s="180"/>
      <c r="AE294" s="180"/>
      <c r="AF294" s="283"/>
      <c r="AG294" s="283"/>
      <c r="AH294" s="180"/>
      <c r="APH294" s="180"/>
      <c r="API294" s="180"/>
      <c r="APJ294" s="180"/>
      <c r="APK294" s="180"/>
      <c r="APL294" s="180"/>
      <c r="APM294" s="180"/>
      <c r="APN294" s="180"/>
    </row>
    <row r="295" spans="1:34 1100:1106" ht="25.5" customHeight="1">
      <c r="A295" s="180"/>
      <c r="B295" s="180"/>
      <c r="C295" s="180"/>
      <c r="D295" s="180"/>
      <c r="E295" s="244"/>
      <c r="F295" s="180"/>
      <c r="G295" s="180"/>
      <c r="H295" s="180"/>
      <c r="I295" s="180"/>
      <c r="J295" s="180"/>
      <c r="K295" s="252"/>
      <c r="L295" s="252"/>
      <c r="M295" s="252"/>
      <c r="N295" s="252"/>
      <c r="O295" s="180"/>
      <c r="P295" s="180"/>
      <c r="Q295" s="180"/>
      <c r="R295" s="180"/>
      <c r="S295" s="180"/>
      <c r="T295" s="180"/>
      <c r="U295" s="180"/>
      <c r="V295" s="252"/>
      <c r="W295" s="252"/>
      <c r="X295" s="180"/>
      <c r="Y295" s="180"/>
      <c r="Z295" s="180"/>
      <c r="AA295" s="180"/>
      <c r="AB295" s="180"/>
      <c r="AC295" s="180"/>
      <c r="AD295" s="180"/>
      <c r="AE295" s="180"/>
      <c r="AF295" s="283"/>
      <c r="AG295" s="283"/>
      <c r="AH295" s="180"/>
      <c r="APH295" s="180"/>
      <c r="API295" s="180"/>
      <c r="APJ295" s="180"/>
      <c r="APK295" s="180"/>
      <c r="APL295" s="180"/>
      <c r="APM295" s="180"/>
      <c r="APN295" s="180"/>
    </row>
    <row r="296" spans="1:34 1100:1106" ht="25.5" customHeight="1">
      <c r="A296" s="180"/>
      <c r="B296" s="180"/>
      <c r="C296" s="180"/>
      <c r="D296" s="180"/>
      <c r="E296" s="244"/>
      <c r="F296" s="180"/>
      <c r="G296" s="180"/>
      <c r="H296" s="180"/>
      <c r="I296" s="180"/>
      <c r="J296" s="180"/>
      <c r="K296" s="252"/>
      <c r="L296" s="252"/>
      <c r="M296" s="252"/>
      <c r="N296" s="252"/>
      <c r="O296" s="180"/>
      <c r="P296" s="180"/>
      <c r="Q296" s="180"/>
      <c r="R296" s="180"/>
      <c r="S296" s="180"/>
      <c r="T296" s="180"/>
      <c r="U296" s="180"/>
      <c r="V296" s="252"/>
      <c r="W296" s="252"/>
      <c r="X296" s="180"/>
      <c r="Y296" s="180"/>
      <c r="Z296" s="180"/>
      <c r="AA296" s="180"/>
      <c r="AB296" s="180"/>
      <c r="AC296" s="180"/>
      <c r="AD296" s="180"/>
      <c r="AE296" s="180"/>
      <c r="AF296" s="283"/>
      <c r="AG296" s="283"/>
      <c r="AH296" s="180"/>
      <c r="APH296" s="180"/>
      <c r="API296" s="180"/>
      <c r="APJ296" s="180"/>
      <c r="APK296" s="180"/>
      <c r="APL296" s="180"/>
      <c r="APM296" s="180"/>
      <c r="APN296" s="180"/>
    </row>
    <row r="297" spans="1:34 1100:1106" ht="25.5" customHeight="1">
      <c r="A297" s="180"/>
      <c r="B297" s="180"/>
      <c r="C297" s="180"/>
      <c r="D297" s="180"/>
      <c r="E297" s="244"/>
      <c r="F297" s="180"/>
      <c r="G297" s="180"/>
      <c r="H297" s="180"/>
      <c r="I297" s="180"/>
      <c r="J297" s="180"/>
      <c r="K297" s="252"/>
      <c r="L297" s="252"/>
      <c r="M297" s="252"/>
      <c r="N297" s="252"/>
      <c r="O297" s="180"/>
      <c r="P297" s="180"/>
      <c r="Q297" s="180"/>
      <c r="R297" s="180"/>
      <c r="S297" s="180"/>
      <c r="T297" s="180"/>
      <c r="U297" s="180"/>
      <c r="V297" s="252"/>
      <c r="W297" s="252"/>
      <c r="X297" s="180"/>
      <c r="Y297" s="180"/>
      <c r="Z297" s="180"/>
      <c r="AA297" s="180"/>
      <c r="AB297" s="180"/>
      <c r="AC297" s="180"/>
      <c r="AD297" s="180"/>
      <c r="AE297" s="180"/>
      <c r="AF297" s="283"/>
      <c r="AG297" s="283"/>
      <c r="AH297" s="180"/>
      <c r="APH297" s="180"/>
      <c r="API297" s="180"/>
      <c r="APJ297" s="180"/>
      <c r="APK297" s="180"/>
      <c r="APL297" s="180"/>
      <c r="APM297" s="180"/>
      <c r="APN297" s="180"/>
    </row>
    <row r="298" spans="1:34 1100:1106" ht="25.5" customHeight="1">
      <c r="A298" s="180"/>
      <c r="B298" s="180"/>
      <c r="C298" s="180"/>
      <c r="D298" s="180"/>
      <c r="E298" s="244"/>
      <c r="F298" s="180"/>
      <c r="G298" s="180"/>
      <c r="H298" s="180"/>
      <c r="I298" s="180"/>
      <c r="J298" s="180"/>
      <c r="K298" s="252"/>
      <c r="L298" s="252"/>
      <c r="M298" s="252"/>
      <c r="N298" s="252"/>
      <c r="O298" s="180"/>
      <c r="P298" s="180"/>
      <c r="Q298" s="180"/>
      <c r="R298" s="180"/>
      <c r="S298" s="180"/>
      <c r="T298" s="180"/>
      <c r="U298" s="180"/>
      <c r="V298" s="252"/>
      <c r="W298" s="252"/>
      <c r="X298" s="180"/>
      <c r="Y298" s="180"/>
      <c r="Z298" s="180"/>
      <c r="AA298" s="180"/>
      <c r="AB298" s="180"/>
      <c r="AC298" s="180"/>
      <c r="AD298" s="180"/>
      <c r="AE298" s="180"/>
      <c r="AF298" s="283"/>
      <c r="AG298" s="283"/>
      <c r="AH298" s="180"/>
      <c r="APH298" s="180"/>
      <c r="API298" s="180"/>
      <c r="APJ298" s="180"/>
      <c r="APK298" s="180"/>
      <c r="APL298" s="180"/>
      <c r="APM298" s="180"/>
      <c r="APN298" s="180"/>
    </row>
    <row r="299" spans="1:34 1100:1106" ht="25.5" customHeight="1">
      <c r="A299" s="180"/>
      <c r="B299" s="180"/>
      <c r="C299" s="180"/>
      <c r="D299" s="180"/>
      <c r="E299" s="244"/>
      <c r="F299" s="180"/>
      <c r="G299" s="180"/>
      <c r="H299" s="180"/>
      <c r="I299" s="180"/>
      <c r="J299" s="180"/>
      <c r="K299" s="252"/>
      <c r="L299" s="252"/>
      <c r="M299" s="252"/>
      <c r="N299" s="252"/>
      <c r="O299" s="180"/>
      <c r="P299" s="180"/>
      <c r="Q299" s="180"/>
      <c r="R299" s="180"/>
      <c r="S299" s="180"/>
      <c r="T299" s="180"/>
      <c r="U299" s="180"/>
      <c r="V299" s="252"/>
      <c r="W299" s="252"/>
      <c r="X299" s="180"/>
      <c r="Y299" s="180"/>
      <c r="Z299" s="180"/>
      <c r="AA299" s="180"/>
      <c r="AB299" s="180"/>
      <c r="AC299" s="180"/>
      <c r="AD299" s="180"/>
      <c r="AE299" s="180"/>
      <c r="AF299" s="283"/>
      <c r="AG299" s="283"/>
      <c r="AH299" s="180"/>
      <c r="APH299" s="180"/>
      <c r="API299" s="180"/>
      <c r="APJ299" s="180"/>
      <c r="APK299" s="180"/>
      <c r="APL299" s="180"/>
      <c r="APM299" s="180"/>
      <c r="APN299" s="180"/>
    </row>
    <row r="300" spans="1:34 1100:1106" ht="25.5" customHeight="1">
      <c r="A300" s="180"/>
      <c r="B300" s="180"/>
      <c r="C300" s="180"/>
      <c r="D300" s="180"/>
      <c r="E300" s="244"/>
      <c r="F300" s="180"/>
      <c r="G300" s="180"/>
      <c r="H300" s="180"/>
      <c r="I300" s="180"/>
      <c r="J300" s="180"/>
      <c r="K300" s="252"/>
      <c r="L300" s="252"/>
      <c r="M300" s="252"/>
      <c r="N300" s="252"/>
      <c r="O300" s="180"/>
      <c r="P300" s="180"/>
      <c r="Q300" s="180"/>
      <c r="R300" s="180"/>
      <c r="S300" s="180"/>
      <c r="T300" s="180"/>
      <c r="U300" s="180"/>
      <c r="V300" s="252"/>
      <c r="W300" s="252"/>
      <c r="X300" s="180"/>
      <c r="Y300" s="180"/>
      <c r="Z300" s="180"/>
      <c r="AA300" s="180"/>
      <c r="AB300" s="180"/>
      <c r="AC300" s="180"/>
      <c r="AD300" s="180"/>
      <c r="AE300" s="180"/>
      <c r="AF300" s="283"/>
      <c r="AG300" s="283"/>
      <c r="AH300" s="180"/>
      <c r="APH300" s="180"/>
      <c r="API300" s="180"/>
      <c r="APJ300" s="180"/>
      <c r="APK300" s="180"/>
      <c r="APL300" s="180"/>
      <c r="APM300" s="180"/>
      <c r="APN300" s="180"/>
    </row>
    <row r="301" spans="1:34 1100:1106" ht="25.5" customHeight="1">
      <c r="A301" s="180"/>
      <c r="B301" s="180"/>
      <c r="C301" s="180"/>
      <c r="D301" s="180"/>
      <c r="E301" s="244"/>
      <c r="F301" s="180"/>
      <c r="G301" s="180"/>
      <c r="H301" s="180"/>
      <c r="I301" s="180"/>
      <c r="J301" s="180"/>
      <c r="K301" s="252"/>
      <c r="L301" s="252"/>
      <c r="M301" s="252"/>
      <c r="N301" s="252"/>
      <c r="O301" s="180"/>
      <c r="P301" s="180"/>
      <c r="Q301" s="180"/>
      <c r="R301" s="180"/>
      <c r="S301" s="180"/>
      <c r="T301" s="180"/>
      <c r="U301" s="180"/>
      <c r="V301" s="252"/>
      <c r="W301" s="252"/>
      <c r="X301" s="180"/>
      <c r="Y301" s="180"/>
      <c r="Z301" s="180"/>
      <c r="AA301" s="180"/>
      <c r="AB301" s="180"/>
      <c r="AC301" s="180"/>
      <c r="AD301" s="180"/>
      <c r="AE301" s="180"/>
      <c r="AF301" s="283"/>
      <c r="AG301" s="283"/>
      <c r="AH301" s="180"/>
      <c r="APH301" s="180"/>
      <c r="API301" s="180"/>
      <c r="APJ301" s="180"/>
      <c r="APK301" s="180"/>
      <c r="APL301" s="180"/>
      <c r="APM301" s="180"/>
      <c r="APN301" s="180"/>
    </row>
    <row r="302" spans="1:34 1100:1106" ht="25.5" customHeight="1">
      <c r="A302" s="180"/>
      <c r="B302" s="180"/>
      <c r="C302" s="180"/>
      <c r="D302" s="180"/>
      <c r="E302" s="244"/>
      <c r="F302" s="180"/>
      <c r="G302" s="180"/>
      <c r="H302" s="180"/>
      <c r="I302" s="180"/>
      <c r="J302" s="180"/>
      <c r="K302" s="252"/>
      <c r="L302" s="252"/>
      <c r="M302" s="252"/>
      <c r="N302" s="252"/>
      <c r="O302" s="180"/>
      <c r="P302" s="180"/>
      <c r="Q302" s="180"/>
      <c r="R302" s="180"/>
      <c r="S302" s="180"/>
      <c r="T302" s="180"/>
      <c r="U302" s="180"/>
      <c r="V302" s="252"/>
      <c r="W302" s="252"/>
      <c r="X302" s="180"/>
      <c r="Y302" s="180"/>
      <c r="Z302" s="180"/>
      <c r="AA302" s="180"/>
      <c r="AB302" s="180"/>
      <c r="AC302" s="180"/>
      <c r="AD302" s="180"/>
      <c r="AE302" s="180"/>
      <c r="AF302" s="283"/>
      <c r="AG302" s="283"/>
      <c r="AH302" s="180"/>
      <c r="APH302" s="180"/>
      <c r="API302" s="180"/>
      <c r="APJ302" s="180"/>
      <c r="APK302" s="180"/>
      <c r="APL302" s="180"/>
      <c r="APM302" s="180"/>
      <c r="APN302" s="180"/>
    </row>
    <row r="303" spans="1:34 1100:1106" ht="25.5" customHeight="1">
      <c r="A303" s="180"/>
      <c r="B303" s="180"/>
      <c r="C303" s="180"/>
      <c r="D303" s="180"/>
      <c r="E303" s="244"/>
      <c r="F303" s="180"/>
      <c r="G303" s="180"/>
      <c r="H303" s="180"/>
      <c r="I303" s="180"/>
      <c r="J303" s="180"/>
      <c r="K303" s="252"/>
      <c r="L303" s="252"/>
      <c r="M303" s="252"/>
      <c r="N303" s="252"/>
      <c r="O303" s="180"/>
      <c r="P303" s="180"/>
      <c r="Q303" s="180"/>
      <c r="R303" s="180"/>
      <c r="S303" s="180"/>
      <c r="T303" s="180"/>
      <c r="U303" s="180"/>
      <c r="V303" s="252"/>
      <c r="W303" s="252"/>
      <c r="X303" s="180"/>
      <c r="Y303" s="180"/>
      <c r="Z303" s="180"/>
      <c r="AA303" s="180"/>
      <c r="AB303" s="180"/>
      <c r="AC303" s="180"/>
      <c r="AD303" s="180"/>
      <c r="AE303" s="180"/>
      <c r="AF303" s="283"/>
      <c r="AG303" s="283"/>
      <c r="AH303" s="180"/>
      <c r="APH303" s="180"/>
      <c r="API303" s="180"/>
      <c r="APJ303" s="180"/>
      <c r="APK303" s="180"/>
      <c r="APL303" s="180"/>
      <c r="APM303" s="180"/>
      <c r="APN303" s="180"/>
    </row>
    <row r="304" spans="1:34 1100:1106" ht="25.5" customHeight="1">
      <c r="A304" s="180"/>
      <c r="B304" s="180"/>
      <c r="C304" s="180"/>
      <c r="D304" s="180"/>
      <c r="E304" s="244"/>
      <c r="F304" s="180"/>
      <c r="G304" s="180"/>
      <c r="H304" s="180"/>
      <c r="I304" s="180"/>
      <c r="J304" s="180"/>
      <c r="K304" s="252"/>
      <c r="L304" s="252"/>
      <c r="M304" s="252"/>
      <c r="N304" s="252"/>
      <c r="O304" s="180"/>
      <c r="P304" s="180"/>
      <c r="Q304" s="180"/>
      <c r="R304" s="180"/>
      <c r="S304" s="180"/>
      <c r="T304" s="180"/>
      <c r="U304" s="180"/>
      <c r="V304" s="252"/>
      <c r="W304" s="252"/>
      <c r="X304" s="180"/>
      <c r="Y304" s="180"/>
      <c r="Z304" s="180"/>
      <c r="AA304" s="180"/>
      <c r="AB304" s="180"/>
      <c r="AC304" s="180"/>
      <c r="AD304" s="180"/>
      <c r="AE304" s="180"/>
      <c r="AF304" s="283"/>
      <c r="AG304" s="283"/>
      <c r="AH304" s="180"/>
      <c r="APH304" s="180"/>
      <c r="API304" s="180"/>
      <c r="APJ304" s="180"/>
      <c r="APK304" s="180"/>
      <c r="APL304" s="180"/>
      <c r="APM304" s="180"/>
      <c r="APN304" s="180"/>
    </row>
    <row r="305" spans="1:34 1100:1106" ht="25.5" customHeight="1">
      <c r="A305" s="180"/>
      <c r="B305" s="180"/>
      <c r="C305" s="180"/>
      <c r="D305" s="180"/>
      <c r="E305" s="244"/>
      <c r="F305" s="180"/>
      <c r="G305" s="180"/>
      <c r="H305" s="180"/>
      <c r="I305" s="180"/>
      <c r="J305" s="180"/>
      <c r="K305" s="252"/>
      <c r="L305" s="252"/>
      <c r="M305" s="252"/>
      <c r="N305" s="252"/>
      <c r="O305" s="180"/>
      <c r="P305" s="180"/>
      <c r="Q305" s="180"/>
      <c r="R305" s="180"/>
      <c r="S305" s="180"/>
      <c r="T305" s="180"/>
      <c r="U305" s="180"/>
      <c r="V305" s="252"/>
      <c r="W305" s="252"/>
      <c r="X305" s="180"/>
      <c r="Y305" s="180"/>
      <c r="Z305" s="180"/>
      <c r="AA305" s="180"/>
      <c r="AB305" s="180"/>
      <c r="AC305" s="180"/>
      <c r="AD305" s="180"/>
      <c r="AE305" s="180"/>
      <c r="AF305" s="283"/>
      <c r="AG305" s="283"/>
      <c r="AH305" s="180"/>
      <c r="APH305" s="180"/>
      <c r="API305" s="180"/>
      <c r="APJ305" s="180"/>
      <c r="APK305" s="180"/>
      <c r="APL305" s="180"/>
      <c r="APM305" s="180"/>
      <c r="APN305" s="180"/>
    </row>
    <row r="306" spans="1:34 1100:1106" ht="25.5" customHeight="1">
      <c r="A306" s="180"/>
      <c r="B306" s="180"/>
      <c r="C306" s="180"/>
      <c r="D306" s="180"/>
      <c r="E306" s="244"/>
      <c r="F306" s="180"/>
      <c r="G306" s="180"/>
      <c r="H306" s="180"/>
      <c r="I306" s="180"/>
      <c r="J306" s="180"/>
      <c r="K306" s="252"/>
      <c r="L306" s="252"/>
      <c r="M306" s="252"/>
      <c r="N306" s="252"/>
      <c r="O306" s="180"/>
      <c r="P306" s="180"/>
      <c r="Q306" s="180"/>
      <c r="R306" s="180"/>
      <c r="S306" s="180"/>
      <c r="T306" s="180"/>
      <c r="U306" s="180"/>
      <c r="V306" s="252"/>
      <c r="W306" s="252"/>
      <c r="X306" s="180"/>
      <c r="Y306" s="180"/>
      <c r="Z306" s="180"/>
      <c r="AA306" s="180"/>
      <c r="AB306" s="180"/>
      <c r="AC306" s="180"/>
      <c r="AD306" s="180"/>
      <c r="AE306" s="180"/>
      <c r="AF306" s="283"/>
      <c r="AG306" s="283"/>
      <c r="AH306" s="180"/>
      <c r="APH306" s="180"/>
      <c r="API306" s="180"/>
      <c r="APJ306" s="180"/>
      <c r="APK306" s="180"/>
      <c r="APL306" s="180"/>
      <c r="APM306" s="180"/>
      <c r="APN306" s="180"/>
    </row>
    <row r="307" spans="1:34 1100:1106" ht="25.5" customHeight="1">
      <c r="A307" s="180"/>
      <c r="B307" s="180"/>
      <c r="C307" s="180"/>
      <c r="D307" s="180"/>
      <c r="E307" s="244"/>
      <c r="F307" s="180"/>
      <c r="G307" s="180"/>
      <c r="H307" s="180"/>
      <c r="I307" s="180"/>
      <c r="J307" s="180"/>
      <c r="K307" s="252"/>
      <c r="L307" s="252"/>
      <c r="M307" s="252"/>
      <c r="N307" s="252"/>
      <c r="O307" s="180"/>
      <c r="P307" s="180"/>
      <c r="Q307" s="180"/>
      <c r="R307" s="180"/>
      <c r="S307" s="180"/>
      <c r="T307" s="180"/>
      <c r="U307" s="180"/>
      <c r="V307" s="252"/>
      <c r="W307" s="252"/>
      <c r="X307" s="180"/>
      <c r="Y307" s="180"/>
      <c r="Z307" s="180"/>
      <c r="AA307" s="180"/>
      <c r="AB307" s="180"/>
      <c r="AC307" s="180"/>
      <c r="AD307" s="180"/>
      <c r="AE307" s="180"/>
      <c r="AF307" s="283"/>
      <c r="AG307" s="283"/>
      <c r="AH307" s="180"/>
      <c r="APH307" s="180"/>
      <c r="API307" s="180"/>
      <c r="APJ307" s="180"/>
      <c r="APK307" s="180"/>
      <c r="APL307" s="180"/>
      <c r="APM307" s="180"/>
      <c r="APN307" s="180"/>
    </row>
    <row r="308" spans="1:34 1100:1106" ht="25.5" customHeight="1">
      <c r="A308" s="180"/>
      <c r="B308" s="180"/>
      <c r="C308" s="180"/>
      <c r="D308" s="180"/>
      <c r="E308" s="244"/>
      <c r="F308" s="180"/>
      <c r="G308" s="180"/>
      <c r="H308" s="180"/>
      <c r="I308" s="180"/>
      <c r="J308" s="180"/>
      <c r="K308" s="252"/>
      <c r="L308" s="252"/>
      <c r="M308" s="252"/>
      <c r="N308" s="252"/>
      <c r="O308" s="180"/>
      <c r="P308" s="180"/>
      <c r="Q308" s="180"/>
      <c r="R308" s="180"/>
      <c r="S308" s="180"/>
      <c r="T308" s="180"/>
      <c r="U308" s="180"/>
      <c r="V308" s="252"/>
      <c r="W308" s="252"/>
      <c r="X308" s="180"/>
      <c r="Y308" s="180"/>
      <c r="Z308" s="180"/>
      <c r="AA308" s="180"/>
      <c r="AB308" s="180"/>
      <c r="AC308" s="180"/>
      <c r="AD308" s="180"/>
      <c r="AE308" s="180"/>
      <c r="AF308" s="283"/>
      <c r="AG308" s="283"/>
      <c r="AH308" s="180"/>
      <c r="APH308" s="180"/>
      <c r="API308" s="180"/>
      <c r="APJ308" s="180"/>
      <c r="APK308" s="180"/>
      <c r="APL308" s="180"/>
      <c r="APM308" s="180"/>
      <c r="APN308" s="180"/>
    </row>
    <row r="309" spans="1:34 1100:1106" ht="25.5" customHeight="1">
      <c r="A309" s="180"/>
      <c r="B309" s="180"/>
      <c r="C309" s="180"/>
      <c r="D309" s="180"/>
      <c r="E309" s="244"/>
      <c r="F309" s="180"/>
      <c r="G309" s="180"/>
      <c r="H309" s="180"/>
      <c r="I309" s="180"/>
      <c r="J309" s="180"/>
      <c r="K309" s="252"/>
      <c r="L309" s="252"/>
      <c r="M309" s="252"/>
      <c r="N309" s="252"/>
      <c r="O309" s="180"/>
      <c r="P309" s="180"/>
      <c r="Q309" s="180"/>
      <c r="R309" s="180"/>
      <c r="S309" s="180"/>
      <c r="T309" s="180"/>
      <c r="U309" s="180"/>
      <c r="V309" s="252"/>
      <c r="W309" s="252"/>
      <c r="X309" s="180"/>
      <c r="Y309" s="180"/>
      <c r="Z309" s="180"/>
      <c r="AA309" s="180"/>
      <c r="AB309" s="180"/>
      <c r="AC309" s="180"/>
      <c r="AD309" s="180"/>
      <c r="AE309" s="180"/>
      <c r="AF309" s="283"/>
      <c r="AG309" s="283"/>
      <c r="AH309" s="180"/>
      <c r="APH309" s="180"/>
      <c r="API309" s="180"/>
      <c r="APJ309" s="180"/>
      <c r="APK309" s="180"/>
      <c r="APL309" s="180"/>
      <c r="APM309" s="180"/>
      <c r="APN309" s="180"/>
    </row>
    <row r="310" spans="1:34 1100:1106" ht="25.5" customHeight="1">
      <c r="A310" s="180"/>
      <c r="B310" s="180"/>
      <c r="C310" s="180"/>
      <c r="D310" s="180"/>
      <c r="E310" s="244"/>
      <c r="F310" s="180"/>
      <c r="G310" s="180"/>
      <c r="H310" s="180"/>
      <c r="I310" s="180"/>
      <c r="J310" s="180"/>
      <c r="K310" s="252"/>
      <c r="L310" s="252"/>
      <c r="M310" s="252"/>
      <c r="N310" s="252"/>
      <c r="O310" s="180"/>
      <c r="P310" s="180"/>
      <c r="Q310" s="180"/>
      <c r="R310" s="180"/>
      <c r="S310" s="180"/>
      <c r="T310" s="180"/>
      <c r="U310" s="180"/>
      <c r="V310" s="252"/>
      <c r="W310" s="252"/>
      <c r="X310" s="180"/>
      <c r="Y310" s="180"/>
      <c r="Z310" s="180"/>
      <c r="AA310" s="180"/>
      <c r="AB310" s="180"/>
      <c r="AC310" s="180"/>
      <c r="AD310" s="180"/>
      <c r="AE310" s="180"/>
      <c r="AF310" s="283"/>
      <c r="AG310" s="283"/>
      <c r="AH310" s="180"/>
      <c r="APH310" s="180"/>
      <c r="API310" s="180"/>
      <c r="APJ310" s="180"/>
      <c r="APK310" s="180"/>
      <c r="APL310" s="180"/>
      <c r="APM310" s="180"/>
      <c r="APN310" s="180"/>
    </row>
    <row r="311" spans="1:34 1100:1106" ht="25.5" customHeight="1">
      <c r="A311" s="180"/>
      <c r="B311" s="180"/>
      <c r="C311" s="180"/>
      <c r="D311" s="180"/>
      <c r="E311" s="244"/>
      <c r="F311" s="180"/>
      <c r="G311" s="180"/>
      <c r="H311" s="180"/>
      <c r="I311" s="180"/>
      <c r="J311" s="180"/>
      <c r="K311" s="252"/>
      <c r="L311" s="252"/>
      <c r="M311" s="252"/>
      <c r="N311" s="252"/>
      <c r="O311" s="180"/>
      <c r="P311" s="180"/>
      <c r="Q311" s="180"/>
      <c r="R311" s="180"/>
      <c r="S311" s="180"/>
      <c r="T311" s="180"/>
      <c r="U311" s="180"/>
      <c r="V311" s="252"/>
      <c r="W311" s="252"/>
      <c r="X311" s="180"/>
      <c r="Y311" s="180"/>
      <c r="Z311" s="180"/>
      <c r="AA311" s="180"/>
      <c r="AB311" s="180"/>
      <c r="AC311" s="180"/>
      <c r="AD311" s="180"/>
      <c r="AE311" s="180"/>
      <c r="AF311" s="283"/>
      <c r="AG311" s="283"/>
      <c r="AH311" s="180"/>
      <c r="APH311" s="180"/>
      <c r="API311" s="180"/>
      <c r="APJ311" s="180"/>
      <c r="APK311" s="180"/>
      <c r="APL311" s="180"/>
      <c r="APM311" s="180"/>
      <c r="APN311" s="180"/>
    </row>
    <row r="312" spans="1:34 1100:1106" ht="25.5" customHeight="1">
      <c r="A312" s="180"/>
      <c r="B312" s="180"/>
      <c r="C312" s="180"/>
      <c r="D312" s="180"/>
      <c r="E312" s="244"/>
      <c r="F312" s="180"/>
      <c r="G312" s="180"/>
      <c r="H312" s="180"/>
      <c r="I312" s="180"/>
      <c r="J312" s="180"/>
      <c r="K312" s="252"/>
      <c r="L312" s="252"/>
      <c r="M312" s="252"/>
      <c r="N312" s="252"/>
      <c r="O312" s="180"/>
      <c r="P312" s="180"/>
      <c r="Q312" s="180"/>
      <c r="R312" s="180"/>
      <c r="S312" s="180"/>
      <c r="T312" s="180"/>
      <c r="U312" s="180"/>
      <c r="V312" s="252"/>
      <c r="W312" s="252"/>
      <c r="X312" s="180"/>
      <c r="Y312" s="180"/>
      <c r="Z312" s="180"/>
      <c r="AA312" s="180"/>
      <c r="AB312" s="180"/>
      <c r="AC312" s="180"/>
      <c r="AD312" s="180"/>
      <c r="AE312" s="180"/>
      <c r="AF312" s="283"/>
      <c r="AG312" s="283"/>
      <c r="AH312" s="180"/>
      <c r="APH312" s="180"/>
      <c r="API312" s="180"/>
      <c r="APJ312" s="180"/>
      <c r="APK312" s="180"/>
      <c r="APL312" s="180"/>
      <c r="APM312" s="180"/>
      <c r="APN312" s="180"/>
    </row>
    <row r="313" spans="1:34 1100:1106" ht="25.5" customHeight="1">
      <c r="A313" s="180"/>
      <c r="B313" s="180"/>
      <c r="C313" s="180"/>
      <c r="D313" s="180"/>
      <c r="E313" s="244"/>
      <c r="F313" s="180"/>
      <c r="G313" s="180"/>
      <c r="H313" s="180"/>
      <c r="I313" s="180"/>
      <c r="J313" s="180"/>
      <c r="K313" s="252"/>
      <c r="L313" s="252"/>
      <c r="M313" s="252"/>
      <c r="N313" s="252"/>
      <c r="O313" s="180"/>
      <c r="P313" s="180"/>
      <c r="Q313" s="180"/>
      <c r="R313" s="180"/>
      <c r="S313" s="180"/>
      <c r="T313" s="180"/>
      <c r="U313" s="180"/>
      <c r="V313" s="252"/>
      <c r="W313" s="252"/>
      <c r="X313" s="180"/>
      <c r="Y313" s="180"/>
      <c r="Z313" s="180"/>
      <c r="AA313" s="180"/>
      <c r="AB313" s="180"/>
      <c r="AC313" s="180"/>
      <c r="AD313" s="180"/>
      <c r="AE313" s="180"/>
      <c r="AF313" s="283"/>
      <c r="AG313" s="283"/>
      <c r="AH313" s="180"/>
      <c r="APH313" s="180"/>
      <c r="API313" s="180"/>
      <c r="APJ313" s="180"/>
      <c r="APK313" s="180"/>
      <c r="APL313" s="180"/>
      <c r="APM313" s="180"/>
      <c r="APN313" s="180"/>
    </row>
    <row r="314" spans="1:34 1100:1106" ht="25.5" customHeight="1">
      <c r="A314" s="180"/>
      <c r="B314" s="180"/>
      <c r="C314" s="180"/>
      <c r="D314" s="180"/>
      <c r="E314" s="244"/>
      <c r="F314" s="180"/>
      <c r="G314" s="180"/>
      <c r="H314" s="180"/>
      <c r="I314" s="180"/>
      <c r="J314" s="180"/>
      <c r="K314" s="252"/>
      <c r="L314" s="252"/>
      <c r="M314" s="252"/>
      <c r="N314" s="252"/>
      <c r="O314" s="180"/>
      <c r="P314" s="180"/>
      <c r="Q314" s="180"/>
      <c r="R314" s="180"/>
      <c r="S314" s="180"/>
      <c r="T314" s="180"/>
      <c r="U314" s="180"/>
      <c r="V314" s="252"/>
      <c r="W314" s="252"/>
      <c r="X314" s="180"/>
      <c r="Y314" s="180"/>
      <c r="Z314" s="180"/>
      <c r="AA314" s="180"/>
      <c r="AB314" s="180"/>
      <c r="AC314" s="180"/>
      <c r="AD314" s="180"/>
      <c r="AE314" s="180"/>
      <c r="AF314" s="283"/>
      <c r="AG314" s="283"/>
      <c r="AH314" s="180"/>
      <c r="APH314" s="180"/>
      <c r="API314" s="180"/>
      <c r="APJ314" s="180"/>
      <c r="APK314" s="180"/>
      <c r="APL314" s="180"/>
      <c r="APM314" s="180"/>
      <c r="APN314" s="180"/>
    </row>
    <row r="315" spans="1:34 1100:1106" ht="25.5" customHeight="1">
      <c r="A315" s="180"/>
      <c r="B315" s="180"/>
      <c r="C315" s="180"/>
      <c r="D315" s="180"/>
      <c r="E315" s="244"/>
      <c r="F315" s="180"/>
      <c r="G315" s="180"/>
      <c r="H315" s="180"/>
      <c r="I315" s="180"/>
      <c r="J315" s="180"/>
      <c r="K315" s="252"/>
      <c r="L315" s="252"/>
      <c r="M315" s="252"/>
      <c r="N315" s="252"/>
      <c r="O315" s="180"/>
      <c r="P315" s="180"/>
      <c r="Q315" s="180"/>
      <c r="R315" s="180"/>
      <c r="S315" s="180"/>
      <c r="T315" s="180"/>
      <c r="U315" s="180"/>
      <c r="V315" s="252"/>
      <c r="W315" s="252"/>
      <c r="X315" s="180"/>
      <c r="Y315" s="180"/>
      <c r="Z315" s="180"/>
      <c r="AA315" s="180"/>
      <c r="AB315" s="180"/>
      <c r="AC315" s="180"/>
      <c r="AD315" s="180"/>
      <c r="AE315" s="180"/>
      <c r="AF315" s="283"/>
      <c r="AG315" s="283"/>
      <c r="AH315" s="180"/>
      <c r="APH315" s="180"/>
      <c r="API315" s="180"/>
      <c r="APJ315" s="180"/>
      <c r="APK315" s="180"/>
      <c r="APL315" s="180"/>
      <c r="APM315" s="180"/>
      <c r="APN315" s="180"/>
    </row>
    <row r="316" spans="1:34 1100:1106" ht="25.5" customHeight="1">
      <c r="A316" s="180"/>
      <c r="B316" s="180"/>
      <c r="C316" s="180"/>
      <c r="D316" s="180"/>
      <c r="E316" s="244"/>
      <c r="F316" s="180"/>
      <c r="G316" s="180"/>
      <c r="H316" s="180"/>
      <c r="I316" s="180"/>
      <c r="J316" s="180"/>
      <c r="K316" s="252"/>
      <c r="L316" s="252"/>
      <c r="M316" s="252"/>
      <c r="N316" s="252"/>
      <c r="O316" s="180"/>
      <c r="P316" s="180"/>
      <c r="Q316" s="180"/>
      <c r="R316" s="180"/>
      <c r="S316" s="180"/>
      <c r="T316" s="180"/>
      <c r="U316" s="180"/>
      <c r="V316" s="252"/>
      <c r="W316" s="252"/>
      <c r="X316" s="180"/>
      <c r="Y316" s="180"/>
      <c r="Z316" s="180"/>
      <c r="AA316" s="180"/>
      <c r="AB316" s="180"/>
      <c r="AC316" s="180"/>
      <c r="AD316" s="180"/>
      <c r="AE316" s="180"/>
      <c r="AF316" s="283"/>
      <c r="AG316" s="283"/>
      <c r="AH316" s="180"/>
      <c r="APH316" s="180"/>
      <c r="API316" s="180"/>
      <c r="APJ316" s="180"/>
      <c r="APK316" s="180"/>
      <c r="APL316" s="180"/>
      <c r="APM316" s="180"/>
      <c r="APN316" s="180"/>
    </row>
    <row r="317" spans="1:34 1100:1106" ht="25.5" customHeight="1">
      <c r="A317" s="180"/>
      <c r="B317" s="180"/>
      <c r="C317" s="180"/>
      <c r="D317" s="180"/>
      <c r="E317" s="244"/>
      <c r="F317" s="180"/>
      <c r="G317" s="180"/>
      <c r="H317" s="180"/>
      <c r="I317" s="180"/>
      <c r="J317" s="180"/>
      <c r="K317" s="252"/>
      <c r="L317" s="252"/>
      <c r="M317" s="252"/>
      <c r="N317" s="252"/>
      <c r="O317" s="180"/>
      <c r="P317" s="180"/>
      <c r="Q317" s="180"/>
      <c r="R317" s="180"/>
      <c r="S317" s="180"/>
      <c r="T317" s="180"/>
      <c r="U317" s="180"/>
      <c r="V317" s="252"/>
      <c r="W317" s="252"/>
      <c r="X317" s="180"/>
      <c r="Y317" s="180"/>
      <c r="Z317" s="180"/>
      <c r="AA317" s="180"/>
      <c r="AB317" s="180"/>
      <c r="AC317" s="180"/>
      <c r="AD317" s="180"/>
      <c r="AE317" s="180"/>
      <c r="AF317" s="283"/>
      <c r="AG317" s="283"/>
      <c r="AH317" s="180"/>
      <c r="APH317" s="180"/>
      <c r="API317" s="180"/>
      <c r="APJ317" s="180"/>
      <c r="APK317" s="180"/>
      <c r="APL317" s="180"/>
      <c r="APM317" s="180"/>
      <c r="APN317" s="180"/>
    </row>
    <row r="318" spans="1:34 1100:1106" ht="25.5" customHeight="1">
      <c r="A318" s="180"/>
      <c r="B318" s="180"/>
      <c r="C318" s="180"/>
      <c r="D318" s="180"/>
      <c r="E318" s="244"/>
      <c r="F318" s="180"/>
      <c r="G318" s="180"/>
      <c r="H318" s="180"/>
      <c r="I318" s="180"/>
      <c r="J318" s="180"/>
      <c r="K318" s="252"/>
      <c r="L318" s="252"/>
      <c r="M318" s="252"/>
      <c r="N318" s="252"/>
      <c r="O318" s="180"/>
      <c r="P318" s="180"/>
      <c r="Q318" s="180"/>
      <c r="R318" s="180"/>
      <c r="S318" s="180"/>
      <c r="T318" s="180"/>
      <c r="U318" s="180"/>
      <c r="V318" s="252"/>
      <c r="W318" s="252"/>
      <c r="X318" s="180"/>
      <c r="Y318" s="180"/>
      <c r="Z318" s="180"/>
      <c r="AA318" s="180"/>
      <c r="AB318" s="180"/>
      <c r="AC318" s="180"/>
      <c r="AD318" s="180"/>
      <c r="AE318" s="180"/>
      <c r="AF318" s="283"/>
      <c r="AG318" s="283"/>
      <c r="AH318" s="180"/>
      <c r="APH318" s="180"/>
      <c r="API318" s="180"/>
      <c r="APJ318" s="180"/>
      <c r="APK318" s="180"/>
      <c r="APL318" s="180"/>
      <c r="APM318" s="180"/>
      <c r="APN318" s="180"/>
    </row>
    <row r="319" spans="1:34 1100:1106" ht="25.5" customHeight="1">
      <c r="A319" s="180"/>
      <c r="B319" s="180"/>
      <c r="C319" s="180"/>
      <c r="D319" s="180"/>
      <c r="E319" s="244"/>
      <c r="F319" s="180"/>
      <c r="G319" s="180"/>
      <c r="H319" s="180"/>
      <c r="I319" s="180"/>
      <c r="J319" s="180"/>
      <c r="K319" s="252"/>
      <c r="L319" s="252"/>
      <c r="M319" s="252"/>
      <c r="N319" s="252"/>
      <c r="O319" s="180"/>
      <c r="P319" s="180"/>
      <c r="Q319" s="180"/>
      <c r="R319" s="180"/>
      <c r="S319" s="180"/>
      <c r="T319" s="180"/>
      <c r="U319" s="180"/>
      <c r="V319" s="252"/>
      <c r="W319" s="252"/>
      <c r="X319" s="180"/>
      <c r="Y319" s="180"/>
      <c r="Z319" s="180"/>
      <c r="AA319" s="180"/>
      <c r="AB319" s="180"/>
      <c r="AC319" s="180"/>
      <c r="AD319" s="180"/>
      <c r="AE319" s="180"/>
      <c r="AF319" s="283"/>
      <c r="AG319" s="283"/>
      <c r="AH319" s="180"/>
      <c r="APH319" s="180"/>
      <c r="API319" s="180"/>
      <c r="APJ319" s="180"/>
      <c r="APK319" s="180"/>
      <c r="APL319" s="180"/>
      <c r="APM319" s="180"/>
      <c r="APN319" s="180"/>
    </row>
    <row r="320" spans="1:34 1100:1106" ht="25.5" customHeight="1">
      <c r="A320" s="180"/>
      <c r="B320" s="180"/>
      <c r="C320" s="180"/>
      <c r="D320" s="180"/>
      <c r="E320" s="244"/>
      <c r="F320" s="180"/>
      <c r="G320" s="180"/>
      <c r="H320" s="180"/>
      <c r="I320" s="180"/>
      <c r="J320" s="180"/>
      <c r="K320" s="252"/>
      <c r="L320" s="252"/>
      <c r="M320" s="252"/>
      <c r="N320" s="252"/>
      <c r="O320" s="180"/>
      <c r="P320" s="180"/>
      <c r="Q320" s="180"/>
      <c r="R320" s="180"/>
      <c r="S320" s="180"/>
      <c r="T320" s="180"/>
      <c r="U320" s="180"/>
      <c r="V320" s="252"/>
      <c r="W320" s="252"/>
      <c r="X320" s="180"/>
      <c r="Y320" s="180"/>
      <c r="Z320" s="180"/>
      <c r="AA320" s="180"/>
      <c r="AB320" s="180"/>
      <c r="AC320" s="180"/>
      <c r="AD320" s="180"/>
      <c r="AE320" s="180"/>
      <c r="AF320" s="283"/>
      <c r="AG320" s="283"/>
      <c r="AH320" s="180"/>
      <c r="APH320" s="180"/>
      <c r="API320" s="180"/>
      <c r="APJ320" s="180"/>
      <c r="APK320" s="180"/>
      <c r="APL320" s="180"/>
      <c r="APM320" s="180"/>
      <c r="APN320" s="180"/>
    </row>
    <row r="321" spans="1:34 1100:1106" ht="25.5" customHeight="1">
      <c r="A321" s="180"/>
      <c r="B321" s="180"/>
      <c r="C321" s="180"/>
      <c r="D321" s="180"/>
      <c r="E321" s="244"/>
      <c r="F321" s="180"/>
      <c r="G321" s="180"/>
      <c r="H321" s="180"/>
      <c r="I321" s="180"/>
      <c r="J321" s="180"/>
      <c r="K321" s="252"/>
      <c r="L321" s="252"/>
      <c r="M321" s="252"/>
      <c r="N321" s="252"/>
      <c r="O321" s="180"/>
      <c r="P321" s="180"/>
      <c r="Q321" s="180"/>
      <c r="R321" s="180"/>
      <c r="S321" s="180"/>
      <c r="T321" s="180"/>
      <c r="U321" s="180"/>
      <c r="V321" s="252"/>
      <c r="W321" s="252"/>
      <c r="X321" s="180"/>
      <c r="Y321" s="180"/>
      <c r="Z321" s="180"/>
      <c r="AA321" s="180"/>
      <c r="AB321" s="180"/>
      <c r="AC321" s="180"/>
      <c r="AD321" s="180"/>
      <c r="AE321" s="180"/>
      <c r="AF321" s="283"/>
      <c r="AG321" s="283"/>
      <c r="AH321" s="180"/>
      <c r="APH321" s="180"/>
      <c r="API321" s="180"/>
      <c r="APJ321" s="180"/>
      <c r="APK321" s="180"/>
      <c r="APL321" s="180"/>
      <c r="APM321" s="180"/>
      <c r="APN321" s="180"/>
    </row>
    <row r="322" spans="1:34 1100:1106" ht="25.5" customHeight="1">
      <c r="A322" s="180"/>
      <c r="B322" s="180"/>
      <c r="C322" s="180"/>
      <c r="D322" s="180"/>
      <c r="E322" s="244"/>
      <c r="F322" s="180"/>
      <c r="G322" s="180"/>
      <c r="H322" s="180"/>
      <c r="I322" s="180"/>
      <c r="J322" s="180"/>
      <c r="K322" s="252"/>
      <c r="L322" s="252"/>
      <c r="M322" s="252"/>
      <c r="N322" s="252"/>
      <c r="O322" s="180"/>
      <c r="P322" s="180"/>
      <c r="Q322" s="180"/>
      <c r="R322" s="180"/>
      <c r="S322" s="180"/>
      <c r="T322" s="180"/>
      <c r="U322" s="180"/>
      <c r="V322" s="252"/>
      <c r="W322" s="252"/>
      <c r="X322" s="180"/>
      <c r="Y322" s="180"/>
      <c r="Z322" s="180"/>
      <c r="AA322" s="180"/>
      <c r="AB322" s="180"/>
      <c r="AC322" s="180"/>
      <c r="AD322" s="180"/>
      <c r="AE322" s="180"/>
      <c r="AF322" s="283"/>
      <c r="AG322" s="283"/>
      <c r="AH322" s="180"/>
      <c r="APH322" s="180"/>
      <c r="API322" s="180"/>
      <c r="APJ322" s="180"/>
      <c r="APK322" s="180"/>
      <c r="APL322" s="180"/>
      <c r="APM322" s="180"/>
      <c r="APN322" s="180"/>
    </row>
    <row r="323" spans="1:34 1100:1106" ht="25.5" customHeight="1">
      <c r="A323" s="180"/>
      <c r="B323" s="180"/>
      <c r="C323" s="180"/>
      <c r="D323" s="180"/>
      <c r="E323" s="244"/>
      <c r="F323" s="180"/>
      <c r="G323" s="180"/>
      <c r="H323" s="180"/>
      <c r="I323" s="180"/>
      <c r="J323" s="180"/>
      <c r="K323" s="252"/>
      <c r="L323" s="252"/>
      <c r="M323" s="252"/>
      <c r="N323" s="252"/>
      <c r="O323" s="180"/>
      <c r="P323" s="180"/>
      <c r="Q323" s="180"/>
      <c r="R323" s="180"/>
      <c r="S323" s="180"/>
      <c r="T323" s="180"/>
      <c r="U323" s="180"/>
      <c r="V323" s="252"/>
      <c r="W323" s="252"/>
      <c r="X323" s="180"/>
      <c r="Y323" s="180"/>
      <c r="Z323" s="180"/>
      <c r="AA323" s="180"/>
      <c r="AB323" s="180"/>
      <c r="AC323" s="180"/>
      <c r="AD323" s="180"/>
      <c r="AE323" s="180"/>
      <c r="AF323" s="283"/>
      <c r="AG323" s="283"/>
      <c r="AH323" s="180"/>
      <c r="APH323" s="180"/>
      <c r="API323" s="180"/>
      <c r="APJ323" s="180"/>
      <c r="APK323" s="180"/>
      <c r="APL323" s="180"/>
      <c r="APM323" s="180"/>
      <c r="APN323" s="180"/>
    </row>
    <row r="324" spans="1:34 1100:1106" ht="25.5" customHeight="1">
      <c r="A324" s="180"/>
      <c r="B324" s="180"/>
      <c r="C324" s="180"/>
      <c r="D324" s="180"/>
      <c r="E324" s="244"/>
      <c r="F324" s="180"/>
      <c r="G324" s="180"/>
      <c r="H324" s="180"/>
      <c r="I324" s="180"/>
      <c r="J324" s="180"/>
      <c r="K324" s="252"/>
      <c r="L324" s="252"/>
      <c r="M324" s="252"/>
      <c r="N324" s="252"/>
      <c r="O324" s="180"/>
      <c r="P324" s="180"/>
      <c r="Q324" s="180"/>
      <c r="R324" s="180"/>
      <c r="S324" s="180"/>
      <c r="T324" s="180"/>
      <c r="U324" s="180"/>
      <c r="V324" s="252"/>
      <c r="W324" s="252"/>
      <c r="X324" s="180"/>
      <c r="Y324" s="180"/>
      <c r="Z324" s="180"/>
      <c r="AA324" s="180"/>
      <c r="AB324" s="180"/>
      <c r="AC324" s="180"/>
      <c r="AD324" s="180"/>
      <c r="AE324" s="180"/>
      <c r="AF324" s="283"/>
      <c r="AG324" s="283"/>
      <c r="AH324" s="180"/>
      <c r="APH324" s="180"/>
      <c r="API324" s="180"/>
      <c r="APJ324" s="180"/>
      <c r="APK324" s="180"/>
      <c r="APL324" s="180"/>
      <c r="APM324" s="180"/>
      <c r="APN324" s="180"/>
    </row>
    <row r="325" spans="1:34 1100:1106" ht="25.5" customHeight="1">
      <c r="A325" s="180"/>
      <c r="B325" s="180"/>
      <c r="C325" s="180"/>
      <c r="D325" s="180"/>
      <c r="E325" s="244"/>
      <c r="F325" s="180"/>
      <c r="G325" s="180"/>
      <c r="H325" s="180"/>
      <c r="I325" s="180"/>
      <c r="J325" s="180"/>
      <c r="K325" s="252"/>
      <c r="L325" s="252"/>
      <c r="M325" s="252"/>
      <c r="N325" s="252"/>
      <c r="O325" s="180"/>
      <c r="P325" s="180"/>
      <c r="Q325" s="180"/>
      <c r="R325" s="180"/>
      <c r="S325" s="180"/>
      <c r="T325" s="180"/>
      <c r="U325" s="180"/>
      <c r="V325" s="252"/>
      <c r="W325" s="252"/>
      <c r="X325" s="180"/>
      <c r="Y325" s="180"/>
      <c r="Z325" s="180"/>
      <c r="AA325" s="180"/>
      <c r="AB325" s="180"/>
      <c r="AC325" s="180"/>
      <c r="AD325" s="180"/>
      <c r="AE325" s="180"/>
      <c r="AF325" s="283"/>
      <c r="AG325" s="283"/>
      <c r="AH325" s="180"/>
      <c r="APH325" s="180"/>
      <c r="API325" s="180"/>
      <c r="APJ325" s="180"/>
      <c r="APK325" s="180"/>
      <c r="APL325" s="180"/>
      <c r="APM325" s="180"/>
      <c r="APN325" s="180"/>
    </row>
    <row r="326" spans="1:34 1100:1106" ht="25.5" customHeight="1">
      <c r="A326" s="180"/>
      <c r="B326" s="180"/>
      <c r="C326" s="180"/>
      <c r="D326" s="180"/>
      <c r="E326" s="244"/>
      <c r="F326" s="180"/>
      <c r="G326" s="180"/>
      <c r="H326" s="180"/>
      <c r="I326" s="180"/>
      <c r="J326" s="180"/>
      <c r="K326" s="252"/>
      <c r="L326" s="252"/>
      <c r="M326" s="252"/>
      <c r="N326" s="252"/>
      <c r="O326" s="180"/>
      <c r="P326" s="180"/>
      <c r="Q326" s="180"/>
      <c r="R326" s="180"/>
      <c r="S326" s="180"/>
      <c r="T326" s="180"/>
      <c r="U326" s="180"/>
      <c r="V326" s="252"/>
      <c r="W326" s="252"/>
      <c r="X326" s="180"/>
      <c r="Y326" s="180"/>
      <c r="Z326" s="180"/>
      <c r="AA326" s="180"/>
      <c r="AB326" s="180"/>
      <c r="AC326" s="180"/>
      <c r="AD326" s="180"/>
      <c r="AE326" s="180"/>
      <c r="AF326" s="283"/>
      <c r="AG326" s="283"/>
      <c r="AH326" s="180"/>
      <c r="APH326" s="180"/>
      <c r="API326" s="180"/>
      <c r="APJ326" s="180"/>
      <c r="APK326" s="180"/>
      <c r="APL326" s="180"/>
      <c r="APM326" s="180"/>
      <c r="APN326" s="180"/>
    </row>
    <row r="327" spans="1:34 1100:1106" ht="25.5" customHeight="1">
      <c r="A327" s="180"/>
      <c r="B327" s="180"/>
      <c r="C327" s="180"/>
      <c r="D327" s="180"/>
      <c r="E327" s="244"/>
      <c r="F327" s="180"/>
      <c r="G327" s="180"/>
      <c r="H327" s="180"/>
      <c r="I327" s="180"/>
      <c r="J327" s="180"/>
      <c r="K327" s="252"/>
      <c r="L327" s="252"/>
      <c r="M327" s="252"/>
      <c r="N327" s="252"/>
      <c r="O327" s="180"/>
      <c r="P327" s="180"/>
      <c r="Q327" s="180"/>
      <c r="R327" s="180"/>
      <c r="S327" s="180"/>
      <c r="T327" s="180"/>
      <c r="U327" s="180"/>
      <c r="V327" s="252"/>
      <c r="W327" s="252"/>
      <c r="X327" s="180"/>
      <c r="Y327" s="180"/>
      <c r="Z327" s="180"/>
      <c r="AA327" s="180"/>
      <c r="AB327" s="180"/>
      <c r="AC327" s="180"/>
      <c r="AD327" s="180"/>
      <c r="AE327" s="180"/>
      <c r="AF327" s="283"/>
      <c r="AG327" s="283"/>
      <c r="AH327" s="180"/>
      <c r="APH327" s="180"/>
      <c r="API327" s="180"/>
      <c r="APJ327" s="180"/>
      <c r="APK327" s="180"/>
      <c r="APL327" s="180"/>
      <c r="APM327" s="180"/>
      <c r="APN327" s="180"/>
    </row>
    <row r="328" spans="1:34 1100:1106" ht="25.5" customHeight="1">
      <c r="A328" s="180"/>
      <c r="B328" s="180"/>
      <c r="C328" s="180"/>
      <c r="D328" s="180"/>
      <c r="E328" s="244"/>
      <c r="F328" s="180"/>
      <c r="G328" s="180"/>
      <c r="H328" s="180"/>
      <c r="I328" s="180"/>
      <c r="J328" s="180"/>
      <c r="K328" s="252"/>
      <c r="L328" s="252"/>
      <c r="M328" s="252"/>
      <c r="N328" s="252"/>
      <c r="O328" s="180"/>
      <c r="P328" s="180"/>
      <c r="Q328" s="180"/>
      <c r="R328" s="180"/>
      <c r="S328" s="180"/>
      <c r="T328" s="180"/>
      <c r="U328" s="180"/>
      <c r="V328" s="252"/>
      <c r="W328" s="252"/>
      <c r="X328" s="180"/>
      <c r="Y328" s="180"/>
      <c r="Z328" s="180"/>
      <c r="AA328" s="180"/>
      <c r="AB328" s="180"/>
      <c r="AC328" s="180"/>
      <c r="AD328" s="180"/>
      <c r="AE328" s="180"/>
      <c r="AF328" s="283"/>
      <c r="AG328" s="283"/>
      <c r="AH328" s="180"/>
      <c r="APH328" s="180"/>
      <c r="API328" s="180"/>
      <c r="APJ328" s="180"/>
      <c r="APK328" s="180"/>
      <c r="APL328" s="180"/>
      <c r="APM328" s="180"/>
      <c r="APN328" s="180"/>
    </row>
    <row r="329" spans="1:34 1100:1106" ht="25.5" customHeight="1">
      <c r="A329" s="180"/>
      <c r="B329" s="180"/>
      <c r="C329" s="180"/>
      <c r="D329" s="180"/>
      <c r="E329" s="244"/>
      <c r="F329" s="180"/>
      <c r="G329" s="180"/>
      <c r="H329" s="180"/>
      <c r="I329" s="180"/>
      <c r="J329" s="180"/>
      <c r="K329" s="252"/>
      <c r="L329" s="252"/>
      <c r="M329" s="252"/>
      <c r="N329" s="252"/>
      <c r="O329" s="180"/>
      <c r="P329" s="180"/>
      <c r="Q329" s="180"/>
      <c r="R329" s="180"/>
      <c r="S329" s="180"/>
      <c r="T329" s="180"/>
      <c r="U329" s="180"/>
      <c r="V329" s="252"/>
      <c r="W329" s="252"/>
      <c r="X329" s="180"/>
      <c r="Y329" s="180"/>
      <c r="Z329" s="180"/>
      <c r="AA329" s="180"/>
      <c r="AB329" s="180"/>
      <c r="AC329" s="180"/>
      <c r="AD329" s="180"/>
      <c r="AE329" s="180"/>
      <c r="AF329" s="283"/>
      <c r="AG329" s="283"/>
      <c r="AH329" s="180"/>
      <c r="APH329" s="180"/>
      <c r="API329" s="180"/>
      <c r="APJ329" s="180"/>
      <c r="APK329" s="180"/>
      <c r="APL329" s="180"/>
      <c r="APM329" s="180"/>
      <c r="APN329" s="180"/>
    </row>
    <row r="330" spans="1:34 1100:1106" ht="25.5" customHeight="1">
      <c r="A330" s="180"/>
      <c r="B330" s="180"/>
      <c r="C330" s="180"/>
      <c r="D330" s="180"/>
      <c r="E330" s="244"/>
      <c r="F330" s="180"/>
      <c r="G330" s="180"/>
      <c r="H330" s="180"/>
      <c r="I330" s="180"/>
      <c r="J330" s="180"/>
      <c r="K330" s="252"/>
      <c r="L330" s="252"/>
      <c r="M330" s="252"/>
      <c r="N330" s="252"/>
      <c r="O330" s="180"/>
      <c r="P330" s="180"/>
      <c r="Q330" s="180"/>
      <c r="R330" s="180"/>
      <c r="S330" s="180"/>
      <c r="T330" s="180"/>
      <c r="U330" s="180"/>
      <c r="V330" s="252"/>
      <c r="W330" s="252"/>
      <c r="X330" s="180"/>
      <c r="Y330" s="180"/>
      <c r="Z330" s="180"/>
      <c r="AA330" s="180"/>
      <c r="AB330" s="180"/>
      <c r="AC330" s="180"/>
      <c r="AD330" s="180"/>
      <c r="AE330" s="180"/>
      <c r="AF330" s="283"/>
      <c r="AG330" s="283"/>
      <c r="AH330" s="180"/>
      <c r="APH330" s="180"/>
      <c r="API330" s="180"/>
      <c r="APJ330" s="180"/>
      <c r="APK330" s="180"/>
      <c r="APL330" s="180"/>
      <c r="APM330" s="180"/>
      <c r="APN330" s="180"/>
    </row>
    <row r="331" spans="1:34 1100:1106" ht="25.5" customHeight="1">
      <c r="A331" s="180"/>
      <c r="B331" s="180"/>
      <c r="C331" s="180"/>
      <c r="D331" s="180"/>
      <c r="E331" s="244"/>
      <c r="F331" s="180"/>
      <c r="G331" s="180"/>
      <c r="H331" s="180"/>
      <c r="I331" s="180"/>
      <c r="J331" s="180"/>
      <c r="K331" s="252"/>
      <c r="L331" s="252"/>
      <c r="M331" s="252"/>
      <c r="N331" s="252"/>
      <c r="O331" s="180"/>
      <c r="P331" s="180"/>
      <c r="Q331" s="180"/>
      <c r="R331" s="180"/>
      <c r="S331" s="180"/>
      <c r="T331" s="180"/>
      <c r="U331" s="180"/>
      <c r="V331" s="252"/>
      <c r="W331" s="252"/>
      <c r="X331" s="180"/>
      <c r="Y331" s="180"/>
      <c r="Z331" s="180"/>
      <c r="AA331" s="180"/>
      <c r="AB331" s="180"/>
      <c r="AC331" s="180"/>
      <c r="AD331" s="180"/>
      <c r="AE331" s="180"/>
      <c r="AF331" s="283"/>
      <c r="AG331" s="283"/>
      <c r="AH331" s="180"/>
      <c r="APH331" s="180"/>
      <c r="API331" s="180"/>
      <c r="APJ331" s="180"/>
      <c r="APK331" s="180"/>
      <c r="APL331" s="180"/>
      <c r="APM331" s="180"/>
      <c r="APN331" s="180"/>
    </row>
    <row r="332" spans="1:34 1100:1106" ht="25.5" customHeight="1">
      <c r="A332" s="180"/>
      <c r="B332" s="180"/>
      <c r="C332" s="180"/>
      <c r="D332" s="180"/>
      <c r="E332" s="244"/>
      <c r="F332" s="180"/>
      <c r="G332" s="180"/>
      <c r="H332" s="180"/>
      <c r="I332" s="180"/>
      <c r="J332" s="180"/>
      <c r="K332" s="252"/>
      <c r="L332" s="252"/>
      <c r="M332" s="252"/>
      <c r="N332" s="252"/>
      <c r="O332" s="180"/>
      <c r="P332" s="180"/>
      <c r="Q332" s="180"/>
      <c r="R332" s="180"/>
      <c r="S332" s="180"/>
      <c r="T332" s="180"/>
      <c r="U332" s="180"/>
      <c r="V332" s="252"/>
      <c r="W332" s="252"/>
      <c r="X332" s="180"/>
      <c r="Y332" s="180"/>
      <c r="Z332" s="180"/>
      <c r="AA332" s="180"/>
      <c r="AB332" s="180"/>
      <c r="AC332" s="180"/>
      <c r="AD332" s="180"/>
      <c r="AE332" s="180"/>
      <c r="AF332" s="283"/>
      <c r="AG332" s="283"/>
      <c r="AH332" s="180"/>
      <c r="APH332" s="180"/>
      <c r="API332" s="180"/>
      <c r="APJ332" s="180"/>
      <c r="APK332" s="180"/>
      <c r="APL332" s="180"/>
      <c r="APM332" s="180"/>
      <c r="APN332" s="180"/>
    </row>
    <row r="333" spans="1:34 1100:1106" ht="25.5" customHeight="1">
      <c r="A333" s="180"/>
      <c r="B333" s="180"/>
      <c r="C333" s="180"/>
      <c r="D333" s="180"/>
      <c r="E333" s="244"/>
      <c r="F333" s="180"/>
      <c r="G333" s="180"/>
      <c r="H333" s="180"/>
      <c r="I333" s="180"/>
      <c r="J333" s="180"/>
      <c r="K333" s="252"/>
      <c r="L333" s="252"/>
      <c r="M333" s="252"/>
      <c r="N333" s="252"/>
      <c r="O333" s="180"/>
      <c r="P333" s="180"/>
      <c r="Q333" s="180"/>
      <c r="R333" s="180"/>
      <c r="S333" s="180"/>
      <c r="T333" s="180"/>
      <c r="U333" s="180"/>
      <c r="V333" s="252"/>
      <c r="W333" s="252"/>
      <c r="X333" s="180"/>
      <c r="Y333" s="180"/>
      <c r="Z333" s="180"/>
      <c r="AA333" s="180"/>
      <c r="AB333" s="180"/>
      <c r="AC333" s="180"/>
      <c r="AD333" s="180"/>
      <c r="AE333" s="180"/>
      <c r="AF333" s="283"/>
      <c r="AG333" s="283"/>
      <c r="AH333" s="180"/>
      <c r="APH333" s="180"/>
      <c r="API333" s="180"/>
      <c r="APJ333" s="180"/>
      <c r="APK333" s="180"/>
      <c r="APL333" s="180"/>
      <c r="APM333" s="180"/>
      <c r="APN333" s="180"/>
    </row>
    <row r="334" spans="1:34 1100:1106" ht="25.5" customHeight="1">
      <c r="A334" s="180"/>
      <c r="B334" s="180"/>
      <c r="C334" s="180"/>
      <c r="D334" s="180"/>
      <c r="E334" s="244"/>
      <c r="F334" s="180"/>
      <c r="G334" s="180"/>
      <c r="H334" s="180"/>
      <c r="I334" s="180"/>
      <c r="J334" s="180"/>
      <c r="K334" s="252"/>
      <c r="L334" s="252"/>
      <c r="M334" s="252"/>
      <c r="N334" s="252"/>
      <c r="O334" s="180"/>
      <c r="P334" s="180"/>
      <c r="Q334" s="180"/>
      <c r="R334" s="180"/>
      <c r="S334" s="180"/>
      <c r="T334" s="180"/>
      <c r="U334" s="180"/>
      <c r="V334" s="252"/>
      <c r="W334" s="252"/>
      <c r="X334" s="180"/>
      <c r="Y334" s="180"/>
      <c r="Z334" s="180"/>
      <c r="AA334" s="180"/>
      <c r="AB334" s="180"/>
      <c r="AC334" s="180"/>
      <c r="AD334" s="180"/>
      <c r="AE334" s="180"/>
      <c r="AF334" s="283"/>
      <c r="AG334" s="283"/>
      <c r="AH334" s="180"/>
      <c r="APH334" s="180"/>
      <c r="API334" s="180"/>
      <c r="APJ334" s="180"/>
      <c r="APK334" s="180"/>
      <c r="APL334" s="180"/>
      <c r="APM334" s="180"/>
      <c r="APN334" s="180"/>
    </row>
    <row r="335" spans="1:34 1100:1106" ht="25.5" customHeight="1">
      <c r="A335" s="180"/>
      <c r="B335" s="180"/>
      <c r="C335" s="180"/>
      <c r="D335" s="180"/>
      <c r="E335" s="244"/>
      <c r="F335" s="180"/>
      <c r="G335" s="180"/>
      <c r="H335" s="180"/>
      <c r="I335" s="180"/>
      <c r="J335" s="180"/>
      <c r="K335" s="252"/>
      <c r="L335" s="252"/>
      <c r="M335" s="252"/>
      <c r="N335" s="252"/>
      <c r="O335" s="180"/>
      <c r="P335" s="180"/>
      <c r="Q335" s="180"/>
      <c r="R335" s="180"/>
      <c r="S335" s="180"/>
      <c r="T335" s="180"/>
      <c r="U335" s="180"/>
      <c r="V335" s="252"/>
      <c r="W335" s="252"/>
      <c r="X335" s="180"/>
      <c r="Y335" s="180"/>
      <c r="Z335" s="180"/>
      <c r="AA335" s="180"/>
      <c r="AB335" s="180"/>
      <c r="AC335" s="180"/>
      <c r="AD335" s="180"/>
      <c r="AE335" s="180"/>
      <c r="AF335" s="283"/>
      <c r="AG335" s="283"/>
      <c r="AH335" s="180"/>
      <c r="APH335" s="180"/>
      <c r="API335" s="180"/>
      <c r="APJ335" s="180"/>
      <c r="APK335" s="180"/>
      <c r="APL335" s="180"/>
      <c r="APM335" s="180"/>
      <c r="APN335" s="180"/>
    </row>
    <row r="336" spans="1:34 1100:1106" ht="25.5" customHeight="1">
      <c r="A336" s="180"/>
      <c r="B336" s="180"/>
      <c r="C336" s="180"/>
      <c r="D336" s="180"/>
      <c r="E336" s="244"/>
      <c r="F336" s="180"/>
      <c r="G336" s="180"/>
      <c r="H336" s="180"/>
      <c r="I336" s="180"/>
      <c r="J336" s="180"/>
      <c r="K336" s="252"/>
      <c r="L336" s="252"/>
      <c r="M336" s="252"/>
      <c r="N336" s="252"/>
      <c r="O336" s="180"/>
      <c r="P336" s="180"/>
      <c r="Q336" s="180"/>
      <c r="R336" s="180"/>
      <c r="S336" s="180"/>
      <c r="T336" s="180"/>
      <c r="U336" s="180"/>
      <c r="V336" s="252"/>
      <c r="W336" s="252"/>
      <c r="X336" s="180"/>
      <c r="Y336" s="180"/>
      <c r="Z336" s="180"/>
      <c r="AA336" s="180"/>
      <c r="AB336" s="180"/>
      <c r="AC336" s="180"/>
      <c r="AD336" s="180"/>
      <c r="AE336" s="180"/>
      <c r="AF336" s="283"/>
      <c r="AG336" s="283"/>
      <c r="AH336" s="180"/>
      <c r="APH336" s="180"/>
      <c r="API336" s="180"/>
      <c r="APJ336" s="180"/>
      <c r="APK336" s="180"/>
      <c r="APL336" s="180"/>
      <c r="APM336" s="180"/>
      <c r="APN336" s="180"/>
    </row>
    <row r="337" spans="1:34 1100:1106" ht="25.5" customHeight="1">
      <c r="A337" s="180"/>
      <c r="B337" s="180"/>
      <c r="C337" s="180"/>
      <c r="D337" s="180"/>
      <c r="E337" s="244"/>
      <c r="F337" s="180"/>
      <c r="G337" s="180"/>
      <c r="H337" s="180"/>
      <c r="I337" s="180"/>
      <c r="J337" s="180"/>
      <c r="K337" s="252"/>
      <c r="L337" s="252"/>
      <c r="M337" s="252"/>
      <c r="N337" s="252"/>
      <c r="O337" s="180"/>
      <c r="P337" s="180"/>
      <c r="Q337" s="180"/>
      <c r="R337" s="180"/>
      <c r="S337" s="180"/>
      <c r="T337" s="180"/>
      <c r="U337" s="180"/>
      <c r="V337" s="252"/>
      <c r="W337" s="252"/>
      <c r="X337" s="180"/>
      <c r="Y337" s="180"/>
      <c r="Z337" s="180"/>
      <c r="AA337" s="180"/>
      <c r="AB337" s="180"/>
      <c r="AC337" s="180"/>
      <c r="AD337" s="180"/>
      <c r="AE337" s="180"/>
      <c r="AF337" s="283"/>
      <c r="AG337" s="283"/>
      <c r="AH337" s="180"/>
      <c r="APH337" s="180"/>
      <c r="API337" s="180"/>
      <c r="APJ337" s="180"/>
      <c r="APK337" s="180"/>
      <c r="APL337" s="180"/>
      <c r="APM337" s="180"/>
      <c r="APN337" s="180"/>
    </row>
    <row r="338" spans="1:34 1100:1106" ht="25.5" customHeight="1">
      <c r="A338" s="180"/>
      <c r="B338" s="180"/>
      <c r="C338" s="180"/>
      <c r="D338" s="180"/>
      <c r="E338" s="244"/>
      <c r="F338" s="180"/>
      <c r="G338" s="180"/>
      <c r="H338" s="180"/>
      <c r="I338" s="180"/>
      <c r="J338" s="180"/>
      <c r="K338" s="252"/>
      <c r="L338" s="252"/>
      <c r="M338" s="252"/>
      <c r="N338" s="252"/>
      <c r="O338" s="180"/>
      <c r="P338" s="180"/>
      <c r="Q338" s="180"/>
      <c r="R338" s="180"/>
      <c r="S338" s="180"/>
      <c r="T338" s="180"/>
      <c r="U338" s="180"/>
      <c r="V338" s="252"/>
      <c r="W338" s="252"/>
      <c r="X338" s="180"/>
      <c r="Y338" s="180"/>
      <c r="Z338" s="180"/>
      <c r="AA338" s="180"/>
      <c r="AB338" s="180"/>
      <c r="AC338" s="180"/>
      <c r="AD338" s="180"/>
      <c r="AE338" s="180"/>
      <c r="AF338" s="283"/>
      <c r="AG338" s="283"/>
      <c r="AH338" s="180"/>
      <c r="APH338" s="180"/>
      <c r="API338" s="180"/>
      <c r="APJ338" s="180"/>
      <c r="APK338" s="180"/>
      <c r="APL338" s="180"/>
      <c r="APM338" s="180"/>
      <c r="APN338" s="180"/>
    </row>
    <row r="339" spans="1:34 1100:1106" ht="25.5" customHeight="1">
      <c r="A339" s="180"/>
      <c r="B339" s="180"/>
      <c r="C339" s="180"/>
      <c r="D339" s="180"/>
      <c r="E339" s="244"/>
      <c r="F339" s="180"/>
      <c r="G339" s="180"/>
      <c r="H339" s="180"/>
      <c r="I339" s="180"/>
      <c r="J339" s="180"/>
      <c r="K339" s="252"/>
      <c r="L339" s="252"/>
      <c r="M339" s="252"/>
      <c r="N339" s="252"/>
      <c r="O339" s="180"/>
      <c r="P339" s="180"/>
      <c r="Q339" s="180"/>
      <c r="R339" s="180"/>
      <c r="S339" s="180"/>
      <c r="T339" s="180"/>
      <c r="U339" s="180"/>
      <c r="V339" s="252"/>
      <c r="W339" s="252"/>
      <c r="X339" s="180"/>
      <c r="Y339" s="180"/>
      <c r="Z339" s="180"/>
      <c r="AA339" s="180"/>
      <c r="AB339" s="180"/>
      <c r="AC339" s="180"/>
      <c r="AD339" s="180"/>
      <c r="AE339" s="180"/>
      <c r="AF339" s="283"/>
      <c r="AG339" s="283"/>
      <c r="AH339" s="180"/>
      <c r="APH339" s="180"/>
      <c r="API339" s="180"/>
      <c r="APJ339" s="180"/>
      <c r="APK339" s="180"/>
      <c r="APL339" s="180"/>
      <c r="APM339" s="180"/>
      <c r="APN339" s="180"/>
    </row>
    <row r="340" spans="1:34 1100:1106" ht="25.5" customHeight="1">
      <c r="A340" s="180"/>
      <c r="B340" s="180"/>
      <c r="C340" s="180"/>
      <c r="D340" s="180"/>
      <c r="E340" s="244"/>
      <c r="F340" s="180"/>
      <c r="G340" s="180"/>
      <c r="H340" s="180"/>
      <c r="I340" s="180"/>
      <c r="J340" s="180"/>
      <c r="K340" s="252"/>
      <c r="L340" s="252"/>
      <c r="M340" s="252"/>
      <c r="N340" s="252"/>
      <c r="O340" s="180"/>
      <c r="P340" s="180"/>
      <c r="Q340" s="180"/>
      <c r="R340" s="180"/>
      <c r="S340" s="180"/>
      <c r="T340" s="180"/>
      <c r="U340" s="180"/>
      <c r="V340" s="252"/>
      <c r="W340" s="252"/>
      <c r="X340" s="180"/>
      <c r="Y340" s="180"/>
      <c r="Z340" s="180"/>
      <c r="AA340" s="180"/>
      <c r="AB340" s="180"/>
      <c r="AC340" s="180"/>
      <c r="AD340" s="180"/>
      <c r="AE340" s="180"/>
      <c r="AF340" s="283"/>
      <c r="AG340" s="283"/>
      <c r="AH340" s="180"/>
      <c r="APH340" s="180"/>
      <c r="API340" s="180"/>
      <c r="APJ340" s="180"/>
      <c r="APK340" s="180"/>
      <c r="APL340" s="180"/>
      <c r="APM340" s="180"/>
      <c r="APN340" s="180"/>
    </row>
    <row r="341" spans="1:34 1100:1106" ht="25.5" customHeight="1">
      <c r="A341" s="180"/>
      <c r="B341" s="180"/>
      <c r="C341" s="180"/>
      <c r="D341" s="180"/>
      <c r="E341" s="244"/>
      <c r="F341" s="180"/>
      <c r="G341" s="180"/>
      <c r="H341" s="180"/>
      <c r="I341" s="180"/>
      <c r="J341" s="180"/>
      <c r="K341" s="252"/>
      <c r="L341" s="252"/>
      <c r="M341" s="252"/>
      <c r="N341" s="252"/>
      <c r="O341" s="180"/>
      <c r="P341" s="180"/>
      <c r="Q341" s="180"/>
      <c r="R341" s="180"/>
      <c r="S341" s="180"/>
      <c r="T341" s="180"/>
      <c r="U341" s="180"/>
      <c r="V341" s="252"/>
      <c r="W341" s="252"/>
      <c r="X341" s="180"/>
      <c r="Y341" s="180"/>
      <c r="Z341" s="180"/>
      <c r="AA341" s="180"/>
      <c r="AB341" s="180"/>
      <c r="AC341" s="180"/>
      <c r="AD341" s="180"/>
      <c r="AE341" s="180"/>
      <c r="AF341" s="283"/>
      <c r="AG341" s="283"/>
      <c r="AH341" s="180"/>
      <c r="APH341" s="180"/>
      <c r="API341" s="180"/>
      <c r="APJ341" s="180"/>
      <c r="APK341" s="180"/>
      <c r="APL341" s="180"/>
      <c r="APM341" s="180"/>
      <c r="APN341" s="180"/>
    </row>
    <row r="342" spans="1:34 1100:1106" ht="25.5" customHeight="1">
      <c r="A342" s="180"/>
      <c r="B342" s="180"/>
      <c r="C342" s="180"/>
      <c r="D342" s="180"/>
      <c r="E342" s="244"/>
      <c r="F342" s="180"/>
      <c r="G342" s="180"/>
      <c r="H342" s="180"/>
      <c r="I342" s="180"/>
      <c r="J342" s="180"/>
      <c r="K342" s="252"/>
      <c r="L342" s="252"/>
      <c r="M342" s="252"/>
      <c r="N342" s="252"/>
      <c r="O342" s="180"/>
      <c r="P342" s="180"/>
      <c r="Q342" s="180"/>
      <c r="R342" s="180"/>
      <c r="S342" s="180"/>
      <c r="T342" s="180"/>
      <c r="U342" s="180"/>
      <c r="V342" s="252"/>
      <c r="W342" s="252"/>
      <c r="X342" s="180"/>
      <c r="Y342" s="180"/>
      <c r="Z342" s="180"/>
      <c r="AA342" s="180"/>
      <c r="AB342" s="180"/>
      <c r="AC342" s="180"/>
      <c r="AD342" s="180"/>
      <c r="AE342" s="180"/>
      <c r="AF342" s="283"/>
      <c r="AG342" s="283"/>
      <c r="AH342" s="180"/>
      <c r="APH342" s="180"/>
      <c r="API342" s="180"/>
      <c r="APJ342" s="180"/>
      <c r="APK342" s="180"/>
      <c r="APL342" s="180"/>
      <c r="APM342" s="180"/>
      <c r="APN342" s="180"/>
    </row>
    <row r="343" spans="1:34 1100:1106" ht="25.5" customHeight="1">
      <c r="A343" s="180"/>
      <c r="B343" s="180"/>
      <c r="C343" s="180"/>
      <c r="D343" s="180"/>
      <c r="E343" s="244"/>
      <c r="F343" s="180"/>
      <c r="G343" s="180"/>
      <c r="H343" s="180"/>
      <c r="I343" s="180"/>
      <c r="J343" s="180"/>
      <c r="K343" s="252"/>
      <c r="L343" s="252"/>
      <c r="M343" s="252"/>
      <c r="N343" s="252"/>
      <c r="O343" s="180"/>
      <c r="P343" s="180"/>
      <c r="Q343" s="180"/>
      <c r="R343" s="180"/>
      <c r="S343" s="180"/>
      <c r="T343" s="180"/>
      <c r="U343" s="180"/>
      <c r="V343" s="252"/>
      <c r="W343" s="252"/>
      <c r="X343" s="180"/>
      <c r="Y343" s="180"/>
      <c r="Z343" s="180"/>
      <c r="AA343" s="180"/>
      <c r="AB343" s="180"/>
      <c r="AC343" s="180"/>
      <c r="AD343" s="180"/>
      <c r="AE343" s="180"/>
      <c r="AF343" s="283"/>
      <c r="AG343" s="283"/>
      <c r="AH343" s="180"/>
      <c r="APH343" s="180"/>
      <c r="API343" s="180"/>
      <c r="APJ343" s="180"/>
      <c r="APK343" s="180"/>
      <c r="APL343" s="180"/>
      <c r="APM343" s="180"/>
      <c r="APN343" s="180"/>
    </row>
    <row r="344" spans="1:34 1100:1106" ht="25.5" customHeight="1">
      <c r="A344" s="180"/>
      <c r="B344" s="180"/>
      <c r="C344" s="180"/>
      <c r="D344" s="180"/>
      <c r="E344" s="244"/>
      <c r="F344" s="180"/>
      <c r="G344" s="180"/>
      <c r="H344" s="180"/>
      <c r="I344" s="180"/>
      <c r="J344" s="180"/>
      <c r="K344" s="252"/>
      <c r="L344" s="252"/>
      <c r="M344" s="252"/>
      <c r="N344" s="252"/>
      <c r="O344" s="180"/>
      <c r="P344" s="180"/>
      <c r="Q344" s="180"/>
      <c r="R344" s="180"/>
      <c r="S344" s="180"/>
      <c r="T344" s="180"/>
      <c r="U344" s="180"/>
      <c r="V344" s="252"/>
      <c r="W344" s="252"/>
      <c r="X344" s="180"/>
      <c r="Y344" s="180"/>
      <c r="Z344" s="180"/>
      <c r="AA344" s="180"/>
      <c r="AB344" s="180"/>
      <c r="AC344" s="180"/>
      <c r="AD344" s="180"/>
      <c r="AE344" s="180"/>
      <c r="AF344" s="283"/>
      <c r="AG344" s="283"/>
      <c r="AH344" s="180"/>
      <c r="APH344" s="180"/>
      <c r="API344" s="180"/>
      <c r="APJ344" s="180"/>
      <c r="APK344" s="180"/>
      <c r="APL344" s="180"/>
      <c r="APM344" s="180"/>
      <c r="APN344" s="180"/>
    </row>
    <row r="345" spans="1:34 1100:1106" ht="25.5" customHeight="1">
      <c r="A345" s="180"/>
      <c r="B345" s="180"/>
      <c r="C345" s="180"/>
      <c r="D345" s="180"/>
      <c r="E345" s="244"/>
      <c r="F345" s="180"/>
      <c r="G345" s="180"/>
      <c r="H345" s="180"/>
      <c r="I345" s="180"/>
      <c r="J345" s="180"/>
      <c r="K345" s="252"/>
      <c r="L345" s="252"/>
      <c r="M345" s="252"/>
      <c r="N345" s="252"/>
      <c r="O345" s="180"/>
      <c r="P345" s="180"/>
      <c r="Q345" s="180"/>
      <c r="R345" s="180"/>
      <c r="S345" s="180"/>
      <c r="T345" s="180"/>
      <c r="U345" s="180"/>
      <c r="V345" s="252"/>
      <c r="W345" s="252"/>
      <c r="X345" s="180"/>
      <c r="Y345" s="180"/>
      <c r="Z345" s="180"/>
      <c r="AA345" s="180"/>
      <c r="AB345" s="180"/>
      <c r="AC345" s="180"/>
      <c r="AD345" s="180"/>
      <c r="AE345" s="180"/>
      <c r="AF345" s="283"/>
      <c r="AG345" s="283"/>
      <c r="AH345" s="180"/>
      <c r="APH345" s="180"/>
      <c r="API345" s="180"/>
      <c r="APJ345" s="180"/>
      <c r="APK345" s="180"/>
      <c r="APL345" s="180"/>
      <c r="APM345" s="180"/>
      <c r="APN345" s="180"/>
    </row>
    <row r="346" spans="1:34 1100:1106" ht="25.5" customHeight="1">
      <c r="A346" s="180"/>
      <c r="B346" s="180"/>
      <c r="C346" s="180"/>
      <c r="D346" s="180"/>
      <c r="E346" s="244"/>
      <c r="F346" s="180"/>
      <c r="G346" s="180"/>
      <c r="H346" s="180"/>
      <c r="I346" s="180"/>
      <c r="J346" s="180"/>
      <c r="K346" s="252"/>
      <c r="L346" s="252"/>
      <c r="M346" s="252"/>
      <c r="N346" s="252"/>
      <c r="O346" s="180"/>
      <c r="P346" s="180"/>
      <c r="Q346" s="180"/>
      <c r="R346" s="180"/>
      <c r="S346" s="180"/>
      <c r="T346" s="180"/>
      <c r="U346" s="180"/>
      <c r="V346" s="252"/>
      <c r="W346" s="252"/>
      <c r="X346" s="180"/>
      <c r="Y346" s="180"/>
      <c r="Z346" s="180"/>
      <c r="AA346" s="180"/>
      <c r="AB346" s="180"/>
      <c r="AC346" s="180"/>
      <c r="AD346" s="180"/>
      <c r="AE346" s="180"/>
      <c r="AF346" s="283"/>
      <c r="AG346" s="283"/>
      <c r="AH346" s="180"/>
      <c r="APH346" s="180"/>
      <c r="API346" s="180"/>
      <c r="APJ346" s="180"/>
      <c r="APK346" s="180"/>
      <c r="APL346" s="180"/>
      <c r="APM346" s="180"/>
      <c r="APN346" s="180"/>
    </row>
    <row r="347" spans="1:34 1100:1106" ht="25.5" customHeight="1">
      <c r="A347" s="180"/>
      <c r="B347" s="180"/>
      <c r="C347" s="180"/>
      <c r="D347" s="180"/>
      <c r="E347" s="244"/>
      <c r="F347" s="180"/>
      <c r="G347" s="180"/>
      <c r="H347" s="180"/>
      <c r="I347" s="180"/>
      <c r="J347" s="180"/>
      <c r="K347" s="252"/>
      <c r="L347" s="252"/>
      <c r="M347" s="252"/>
      <c r="N347" s="252"/>
      <c r="O347" s="180"/>
      <c r="P347" s="180"/>
      <c r="Q347" s="180"/>
      <c r="R347" s="180"/>
      <c r="S347" s="180"/>
      <c r="T347" s="180"/>
      <c r="U347" s="180"/>
      <c r="V347" s="252"/>
      <c r="W347" s="252"/>
      <c r="X347" s="180"/>
      <c r="Y347" s="180"/>
      <c r="Z347" s="180"/>
      <c r="AA347" s="180"/>
      <c r="AB347" s="180"/>
      <c r="AC347" s="180"/>
      <c r="AD347" s="180"/>
      <c r="AE347" s="180"/>
      <c r="AF347" s="283"/>
      <c r="AG347" s="283"/>
      <c r="AH347" s="180"/>
      <c r="APH347" s="180"/>
      <c r="API347" s="180"/>
      <c r="APJ347" s="180"/>
      <c r="APK347" s="180"/>
      <c r="APL347" s="180"/>
      <c r="APM347" s="180"/>
      <c r="APN347" s="180"/>
    </row>
    <row r="348" spans="1:34 1100:1106" ht="25.5" customHeight="1">
      <c r="A348" s="180"/>
      <c r="B348" s="180"/>
      <c r="C348" s="180"/>
      <c r="D348" s="180"/>
      <c r="E348" s="244"/>
      <c r="F348" s="180"/>
      <c r="G348" s="180"/>
      <c r="H348" s="180"/>
      <c r="I348" s="180"/>
      <c r="J348" s="180"/>
      <c r="K348" s="252"/>
      <c r="L348" s="252"/>
      <c r="M348" s="252"/>
      <c r="N348" s="252"/>
      <c r="O348" s="180"/>
      <c r="P348" s="180"/>
      <c r="Q348" s="180"/>
      <c r="R348" s="180"/>
      <c r="S348" s="180"/>
      <c r="T348" s="180"/>
      <c r="U348" s="180"/>
      <c r="V348" s="252"/>
      <c r="W348" s="252"/>
      <c r="X348" s="180"/>
      <c r="Y348" s="180"/>
      <c r="Z348" s="180"/>
      <c r="AA348" s="180"/>
      <c r="AB348" s="180"/>
      <c r="AC348" s="180"/>
      <c r="AD348" s="180"/>
      <c r="AE348" s="180"/>
      <c r="AF348" s="283"/>
      <c r="AG348" s="283"/>
      <c r="AH348" s="180"/>
      <c r="APH348" s="180"/>
      <c r="API348" s="180"/>
      <c r="APJ348" s="180"/>
      <c r="APK348" s="180"/>
      <c r="APL348" s="180"/>
      <c r="APM348" s="180"/>
      <c r="APN348" s="180"/>
    </row>
    <row r="349" spans="1:34 1100:1106" ht="25.5" customHeight="1">
      <c r="A349" s="180"/>
      <c r="B349" s="180"/>
      <c r="C349" s="180"/>
      <c r="D349" s="180"/>
      <c r="E349" s="244"/>
      <c r="F349" s="180"/>
      <c r="G349" s="180"/>
      <c r="H349" s="180"/>
      <c r="I349" s="180"/>
      <c r="J349" s="180"/>
      <c r="K349" s="252"/>
      <c r="L349" s="252"/>
      <c r="M349" s="252"/>
      <c r="N349" s="252"/>
      <c r="O349" s="180"/>
      <c r="P349" s="180"/>
      <c r="Q349" s="180"/>
      <c r="R349" s="180"/>
      <c r="S349" s="180"/>
      <c r="T349" s="180"/>
      <c r="U349" s="180"/>
      <c r="V349" s="252"/>
      <c r="W349" s="252"/>
      <c r="X349" s="180"/>
      <c r="Y349" s="180"/>
      <c r="Z349" s="180"/>
      <c r="AA349" s="180"/>
      <c r="AB349" s="180"/>
      <c r="AC349" s="180"/>
      <c r="AD349" s="180"/>
      <c r="AE349" s="180"/>
      <c r="AF349" s="283"/>
      <c r="AG349" s="283"/>
      <c r="AH349" s="180"/>
      <c r="APH349" s="180"/>
      <c r="API349" s="180"/>
      <c r="APJ349" s="180"/>
      <c r="APK349" s="180"/>
      <c r="APL349" s="180"/>
      <c r="APM349" s="180"/>
      <c r="APN349" s="180"/>
    </row>
    <row r="350" spans="1:34 1100:1106" ht="25.5" customHeight="1">
      <c r="A350" s="180"/>
      <c r="B350" s="180"/>
      <c r="C350" s="180"/>
      <c r="D350" s="180"/>
      <c r="E350" s="244"/>
      <c r="F350" s="180"/>
      <c r="G350" s="180"/>
      <c r="H350" s="180"/>
      <c r="I350" s="180"/>
      <c r="J350" s="180"/>
      <c r="K350" s="252"/>
      <c r="L350" s="252"/>
      <c r="M350" s="252"/>
      <c r="N350" s="252"/>
      <c r="O350" s="180"/>
      <c r="P350" s="180"/>
      <c r="Q350" s="180"/>
      <c r="R350" s="180"/>
      <c r="S350" s="180"/>
      <c r="T350" s="180"/>
      <c r="U350" s="180"/>
      <c r="V350" s="252"/>
      <c r="W350" s="252"/>
      <c r="X350" s="180"/>
      <c r="Y350" s="180"/>
      <c r="Z350" s="180"/>
      <c r="AA350" s="180"/>
      <c r="AB350" s="180"/>
      <c r="AC350" s="180"/>
      <c r="AD350" s="180"/>
      <c r="AE350" s="180"/>
      <c r="AF350" s="283"/>
      <c r="AG350" s="283"/>
      <c r="AH350" s="180"/>
      <c r="APH350" s="180"/>
      <c r="API350" s="180"/>
      <c r="APJ350" s="180"/>
      <c r="APK350" s="180"/>
      <c r="APL350" s="180"/>
      <c r="APM350" s="180"/>
      <c r="APN350" s="180"/>
    </row>
    <row r="351" spans="1:34 1100:1106" ht="25.5" customHeight="1">
      <c r="A351" s="180"/>
      <c r="B351" s="180"/>
      <c r="C351" s="180"/>
      <c r="D351" s="180"/>
      <c r="E351" s="244"/>
      <c r="F351" s="180"/>
      <c r="G351" s="180"/>
      <c r="H351" s="180"/>
      <c r="I351" s="180"/>
      <c r="J351" s="180"/>
      <c r="K351" s="252"/>
      <c r="L351" s="252"/>
      <c r="M351" s="252"/>
      <c r="N351" s="252"/>
      <c r="O351" s="180"/>
      <c r="P351" s="180"/>
      <c r="Q351" s="180"/>
      <c r="R351" s="180"/>
      <c r="S351" s="180"/>
      <c r="T351" s="180"/>
      <c r="U351" s="180"/>
      <c r="V351" s="252"/>
      <c r="W351" s="252"/>
      <c r="X351" s="180"/>
      <c r="Y351" s="180"/>
      <c r="Z351" s="180"/>
      <c r="AA351" s="180"/>
      <c r="AB351" s="180"/>
      <c r="AC351" s="180"/>
      <c r="AD351" s="180"/>
      <c r="AE351" s="180"/>
      <c r="AF351" s="283"/>
      <c r="AG351" s="283"/>
      <c r="AH351" s="180"/>
      <c r="APH351" s="180"/>
      <c r="API351" s="180"/>
      <c r="APJ351" s="180"/>
      <c r="APK351" s="180"/>
      <c r="APL351" s="180"/>
      <c r="APM351" s="180"/>
      <c r="APN351" s="180"/>
    </row>
    <row r="352" spans="1:34 1100:1106" ht="25.5" customHeight="1">
      <c r="A352" s="180"/>
      <c r="B352" s="180"/>
      <c r="C352" s="180"/>
      <c r="D352" s="180"/>
      <c r="E352" s="244"/>
      <c r="F352" s="180"/>
      <c r="G352" s="180"/>
      <c r="H352" s="180"/>
      <c r="I352" s="180"/>
      <c r="J352" s="180"/>
      <c r="K352" s="252"/>
      <c r="L352" s="252"/>
      <c r="M352" s="252"/>
      <c r="N352" s="252"/>
      <c r="O352" s="180"/>
      <c r="P352" s="180"/>
      <c r="Q352" s="180"/>
      <c r="R352" s="180"/>
      <c r="S352" s="180"/>
      <c r="T352" s="180"/>
      <c r="U352" s="180"/>
      <c r="V352" s="252"/>
      <c r="W352" s="252"/>
      <c r="X352" s="180"/>
      <c r="Y352" s="180"/>
      <c r="Z352" s="180"/>
      <c r="AA352" s="180"/>
      <c r="AB352" s="180"/>
      <c r="AC352" s="180"/>
      <c r="AD352" s="180"/>
      <c r="AE352" s="180"/>
      <c r="AF352" s="283"/>
      <c r="AG352" s="283"/>
      <c r="AH352" s="180"/>
      <c r="APH352" s="180"/>
      <c r="API352" s="180"/>
      <c r="APJ352" s="180"/>
      <c r="APK352" s="180"/>
      <c r="APL352" s="180"/>
      <c r="APM352" s="180"/>
      <c r="APN352" s="180"/>
    </row>
    <row r="353" spans="1:34 1100:1106" ht="25.5" customHeight="1">
      <c r="A353" s="180"/>
      <c r="B353" s="180"/>
      <c r="C353" s="180"/>
      <c r="D353" s="180"/>
      <c r="E353" s="244"/>
      <c r="F353" s="180"/>
      <c r="G353" s="180"/>
      <c r="H353" s="180"/>
      <c r="I353" s="180"/>
      <c r="J353" s="180"/>
      <c r="K353" s="252"/>
      <c r="L353" s="252"/>
      <c r="M353" s="252"/>
      <c r="N353" s="252"/>
      <c r="O353" s="180"/>
      <c r="P353" s="180"/>
      <c r="Q353" s="180"/>
      <c r="R353" s="180"/>
      <c r="S353" s="180"/>
      <c r="T353" s="180"/>
      <c r="U353" s="180"/>
      <c r="V353" s="252"/>
      <c r="W353" s="252"/>
      <c r="X353" s="180"/>
      <c r="Y353" s="180"/>
      <c r="Z353" s="180"/>
      <c r="AA353" s="180"/>
      <c r="AB353" s="180"/>
      <c r="AC353" s="180"/>
      <c r="AD353" s="180"/>
      <c r="AE353" s="180"/>
      <c r="AF353" s="283"/>
      <c r="AG353" s="283"/>
      <c r="AH353" s="180"/>
      <c r="APH353" s="180"/>
      <c r="API353" s="180"/>
      <c r="APJ353" s="180"/>
      <c r="APK353" s="180"/>
      <c r="APL353" s="180"/>
      <c r="APM353" s="180"/>
      <c r="APN353" s="180"/>
    </row>
    <row r="354" spans="1:34 1100:1106" ht="25.5" customHeight="1">
      <c r="A354" s="180"/>
      <c r="B354" s="180"/>
      <c r="C354" s="180"/>
      <c r="D354" s="180"/>
      <c r="E354" s="244"/>
      <c r="F354" s="180"/>
      <c r="G354" s="180"/>
      <c r="H354" s="180"/>
      <c r="I354" s="180"/>
      <c r="J354" s="180"/>
      <c r="K354" s="252"/>
      <c r="L354" s="252"/>
      <c r="M354" s="252"/>
      <c r="N354" s="252"/>
      <c r="O354" s="180"/>
      <c r="P354" s="180"/>
      <c r="Q354" s="180"/>
      <c r="R354" s="180"/>
      <c r="S354" s="180"/>
      <c r="T354" s="180"/>
      <c r="U354" s="180"/>
      <c r="V354" s="252"/>
      <c r="W354" s="252"/>
      <c r="X354" s="180"/>
      <c r="Y354" s="180"/>
      <c r="Z354" s="180"/>
      <c r="AA354" s="180"/>
      <c r="AB354" s="180"/>
      <c r="AC354" s="180"/>
      <c r="AD354" s="180"/>
      <c r="AE354" s="180"/>
      <c r="AF354" s="283"/>
      <c r="AG354" s="283"/>
      <c r="AH354" s="180"/>
      <c r="APH354" s="180"/>
      <c r="API354" s="180"/>
      <c r="APJ354" s="180"/>
      <c r="APK354" s="180"/>
      <c r="APL354" s="180"/>
      <c r="APM354" s="180"/>
      <c r="APN354" s="180"/>
    </row>
    <row r="355" spans="1:34 1100:1106" ht="25.5" customHeight="1">
      <c r="A355" s="180"/>
      <c r="B355" s="180"/>
      <c r="C355" s="180"/>
      <c r="D355" s="180"/>
      <c r="E355" s="244"/>
      <c r="F355" s="180"/>
      <c r="G355" s="180"/>
      <c r="H355" s="180"/>
      <c r="I355" s="180"/>
      <c r="J355" s="180"/>
      <c r="K355" s="252"/>
      <c r="L355" s="252"/>
      <c r="M355" s="252"/>
      <c r="N355" s="252"/>
      <c r="O355" s="180"/>
      <c r="P355" s="180"/>
      <c r="Q355" s="180"/>
      <c r="R355" s="180"/>
      <c r="S355" s="180"/>
      <c r="T355" s="180"/>
      <c r="U355" s="180"/>
      <c r="V355" s="252"/>
      <c r="W355" s="252"/>
      <c r="X355" s="180"/>
      <c r="Y355" s="180"/>
      <c r="Z355" s="180"/>
      <c r="AA355" s="180"/>
      <c r="AB355" s="180"/>
      <c r="AC355" s="180"/>
      <c r="AD355" s="180"/>
      <c r="AE355" s="180"/>
      <c r="AF355" s="283"/>
      <c r="AG355" s="283"/>
      <c r="AH355" s="180"/>
      <c r="APH355" s="180"/>
      <c r="API355" s="180"/>
      <c r="APJ355" s="180"/>
      <c r="APK355" s="180"/>
      <c r="APL355" s="180"/>
      <c r="APM355" s="180"/>
      <c r="APN355" s="180"/>
    </row>
    <row r="356" spans="1:34 1100:1106" ht="25.5" customHeight="1">
      <c r="A356" s="180"/>
      <c r="B356" s="180"/>
      <c r="C356" s="180"/>
      <c r="D356" s="180"/>
      <c r="E356" s="244"/>
      <c r="F356" s="180"/>
      <c r="G356" s="180"/>
      <c r="H356" s="180"/>
      <c r="I356" s="180"/>
      <c r="J356" s="180"/>
      <c r="K356" s="252"/>
      <c r="L356" s="252"/>
      <c r="M356" s="252"/>
      <c r="N356" s="252"/>
      <c r="O356" s="180"/>
      <c r="P356" s="180"/>
      <c r="Q356" s="180"/>
      <c r="R356" s="180"/>
      <c r="S356" s="180"/>
      <c r="T356" s="180"/>
      <c r="U356" s="180"/>
      <c r="V356" s="252"/>
      <c r="W356" s="252"/>
      <c r="X356" s="180"/>
      <c r="Y356" s="180"/>
      <c r="Z356" s="180"/>
      <c r="AA356" s="180"/>
      <c r="AB356" s="180"/>
      <c r="AC356" s="180"/>
      <c r="AD356" s="180"/>
      <c r="AE356" s="180"/>
      <c r="AF356" s="283"/>
      <c r="AG356" s="283"/>
      <c r="AH356" s="180"/>
      <c r="APH356" s="180"/>
      <c r="API356" s="180"/>
      <c r="APJ356" s="180"/>
      <c r="APK356" s="180"/>
      <c r="APL356" s="180"/>
      <c r="APM356" s="180"/>
      <c r="APN356" s="180"/>
    </row>
    <row r="357" spans="1:34 1100:1106" ht="25.5" customHeight="1">
      <c r="A357" s="180"/>
      <c r="B357" s="180"/>
      <c r="C357" s="180"/>
      <c r="D357" s="180"/>
      <c r="E357" s="244"/>
      <c r="F357" s="180"/>
      <c r="G357" s="180"/>
      <c r="H357" s="180"/>
      <c r="I357" s="180"/>
      <c r="J357" s="180"/>
      <c r="K357" s="252"/>
      <c r="L357" s="252"/>
      <c r="M357" s="252"/>
      <c r="N357" s="252"/>
      <c r="O357" s="180"/>
      <c r="P357" s="180"/>
      <c r="Q357" s="180"/>
      <c r="R357" s="180"/>
      <c r="S357" s="180"/>
      <c r="T357" s="180"/>
      <c r="U357" s="180"/>
      <c r="V357" s="252"/>
      <c r="W357" s="252"/>
      <c r="X357" s="180"/>
      <c r="Y357" s="180"/>
      <c r="Z357" s="180"/>
      <c r="AA357" s="180"/>
      <c r="AB357" s="180"/>
      <c r="AC357" s="180"/>
      <c r="AD357" s="180"/>
      <c r="AE357" s="180"/>
      <c r="AF357" s="283"/>
      <c r="AG357" s="283"/>
      <c r="AH357" s="180"/>
      <c r="APH357" s="180"/>
      <c r="API357" s="180"/>
      <c r="APJ357" s="180"/>
      <c r="APK357" s="180"/>
      <c r="APL357" s="180"/>
      <c r="APM357" s="180"/>
      <c r="APN357" s="180"/>
    </row>
    <row r="358" spans="1:34 1100:1106" ht="25.5" customHeight="1">
      <c r="A358" s="180"/>
      <c r="B358" s="180"/>
      <c r="C358" s="180"/>
      <c r="D358" s="180"/>
      <c r="E358" s="244"/>
      <c r="F358" s="180"/>
      <c r="G358" s="180"/>
      <c r="H358" s="180"/>
      <c r="I358" s="180"/>
      <c r="J358" s="180"/>
      <c r="K358" s="252"/>
      <c r="L358" s="252"/>
      <c r="M358" s="252"/>
      <c r="N358" s="252"/>
      <c r="O358" s="180"/>
      <c r="P358" s="180"/>
      <c r="Q358" s="180"/>
      <c r="R358" s="180"/>
      <c r="S358" s="180"/>
      <c r="T358" s="180"/>
      <c r="U358" s="180"/>
      <c r="V358" s="252"/>
      <c r="W358" s="252"/>
      <c r="X358" s="180"/>
      <c r="Y358" s="180"/>
      <c r="Z358" s="180"/>
      <c r="AA358" s="180"/>
      <c r="AB358" s="180"/>
      <c r="AC358" s="180"/>
      <c r="AD358" s="180"/>
      <c r="AE358" s="180"/>
      <c r="AF358" s="283"/>
      <c r="AG358" s="283"/>
      <c r="AH358" s="180"/>
      <c r="APH358" s="180"/>
      <c r="API358" s="180"/>
      <c r="APJ358" s="180"/>
      <c r="APK358" s="180"/>
      <c r="APL358" s="180"/>
      <c r="APM358" s="180"/>
      <c r="APN358" s="180"/>
    </row>
    <row r="359" spans="1:34 1100:1106" ht="25.5" customHeight="1">
      <c r="A359" s="180"/>
      <c r="B359" s="180"/>
      <c r="C359" s="180"/>
      <c r="D359" s="180"/>
      <c r="E359" s="244"/>
      <c r="F359" s="180"/>
      <c r="G359" s="180"/>
      <c r="H359" s="180"/>
      <c r="I359" s="180"/>
      <c r="J359" s="180"/>
      <c r="K359" s="252"/>
      <c r="L359" s="252"/>
      <c r="M359" s="252"/>
      <c r="N359" s="252"/>
      <c r="O359" s="180"/>
      <c r="P359" s="180"/>
      <c r="Q359" s="180"/>
      <c r="R359" s="180"/>
      <c r="S359" s="180"/>
      <c r="T359" s="180"/>
      <c r="U359" s="180"/>
      <c r="V359" s="252"/>
      <c r="W359" s="252"/>
      <c r="X359" s="180"/>
      <c r="Y359" s="180"/>
      <c r="Z359" s="180"/>
      <c r="AA359" s="180"/>
      <c r="AB359" s="180"/>
      <c r="AC359" s="180"/>
      <c r="AD359" s="180"/>
      <c r="AE359" s="180"/>
      <c r="AF359" s="283"/>
      <c r="AG359" s="283"/>
      <c r="AH359" s="180"/>
      <c r="APH359" s="180"/>
      <c r="API359" s="180"/>
      <c r="APJ359" s="180"/>
      <c r="APK359" s="180"/>
      <c r="APL359" s="180"/>
      <c r="APM359" s="180"/>
      <c r="APN359" s="180"/>
    </row>
    <row r="360" spans="1:34 1100:1106" ht="25.5" customHeight="1">
      <c r="A360" s="180"/>
      <c r="B360" s="180"/>
      <c r="C360" s="180"/>
      <c r="D360" s="180"/>
      <c r="E360" s="244"/>
      <c r="F360" s="180"/>
      <c r="G360" s="180"/>
      <c r="H360" s="180"/>
      <c r="I360" s="180"/>
      <c r="J360" s="180"/>
      <c r="K360" s="252"/>
      <c r="L360" s="252"/>
      <c r="M360" s="252"/>
      <c r="N360" s="252"/>
      <c r="O360" s="180"/>
      <c r="P360" s="180"/>
      <c r="Q360" s="180"/>
      <c r="R360" s="180"/>
      <c r="S360" s="180"/>
      <c r="T360" s="180"/>
      <c r="U360" s="180"/>
      <c r="V360" s="252"/>
      <c r="W360" s="252"/>
      <c r="X360" s="180"/>
      <c r="Y360" s="180"/>
      <c r="Z360" s="180"/>
      <c r="AA360" s="180"/>
      <c r="AB360" s="180"/>
      <c r="AC360" s="180"/>
      <c r="AD360" s="180"/>
      <c r="AE360" s="180"/>
      <c r="AF360" s="283"/>
      <c r="AG360" s="283"/>
      <c r="AH360" s="180"/>
      <c r="APH360" s="180"/>
      <c r="API360" s="180"/>
      <c r="APJ360" s="180"/>
      <c r="APK360" s="180"/>
      <c r="APL360" s="180"/>
      <c r="APM360" s="180"/>
      <c r="APN360" s="180"/>
    </row>
    <row r="361" spans="1:34 1100:1106" ht="25.5" customHeight="1">
      <c r="A361" s="180"/>
      <c r="B361" s="180"/>
      <c r="C361" s="180"/>
      <c r="D361" s="180"/>
      <c r="E361" s="244"/>
      <c r="F361" s="180"/>
      <c r="G361" s="180"/>
      <c r="H361" s="180"/>
      <c r="I361" s="180"/>
      <c r="J361" s="180"/>
      <c r="K361" s="252"/>
      <c r="L361" s="252"/>
      <c r="M361" s="252"/>
      <c r="N361" s="252"/>
      <c r="O361" s="180"/>
      <c r="P361" s="180"/>
      <c r="Q361" s="180"/>
      <c r="R361" s="180"/>
      <c r="S361" s="180"/>
      <c r="T361" s="180"/>
      <c r="U361" s="180"/>
      <c r="V361" s="252"/>
      <c r="W361" s="252"/>
      <c r="X361" s="180"/>
      <c r="Y361" s="180"/>
      <c r="Z361" s="180"/>
      <c r="AA361" s="180"/>
      <c r="AB361" s="180"/>
      <c r="AC361" s="180"/>
      <c r="AD361" s="180"/>
      <c r="AE361" s="180"/>
      <c r="AF361" s="283"/>
      <c r="AG361" s="283"/>
      <c r="AH361" s="180"/>
      <c r="APH361" s="180"/>
      <c r="API361" s="180"/>
      <c r="APJ361" s="180"/>
      <c r="APK361" s="180"/>
      <c r="APL361" s="180"/>
      <c r="APM361" s="180"/>
      <c r="APN361" s="180"/>
    </row>
    <row r="362" spans="1:34 1100:1106" ht="25.5" customHeight="1">
      <c r="A362" s="180"/>
      <c r="B362" s="180"/>
      <c r="C362" s="180"/>
      <c r="D362" s="180"/>
      <c r="E362" s="244"/>
      <c r="F362" s="180"/>
      <c r="G362" s="180"/>
      <c r="H362" s="180"/>
      <c r="I362" s="180"/>
      <c r="J362" s="180"/>
      <c r="K362" s="252"/>
      <c r="L362" s="252"/>
      <c r="M362" s="252"/>
      <c r="N362" s="252"/>
      <c r="O362" s="180"/>
      <c r="P362" s="180"/>
      <c r="Q362" s="180"/>
      <c r="R362" s="180"/>
      <c r="S362" s="180"/>
      <c r="T362" s="180"/>
      <c r="U362" s="180"/>
      <c r="V362" s="252"/>
      <c r="W362" s="252"/>
      <c r="X362" s="180"/>
      <c r="Y362" s="180"/>
      <c r="Z362" s="180"/>
      <c r="AA362" s="180"/>
      <c r="AB362" s="180"/>
      <c r="AC362" s="180"/>
      <c r="AD362" s="180"/>
      <c r="AE362" s="180"/>
      <c r="AF362" s="283"/>
      <c r="AG362" s="283"/>
      <c r="AH362" s="180"/>
      <c r="APH362" s="180"/>
      <c r="API362" s="180"/>
      <c r="APJ362" s="180"/>
      <c r="APK362" s="180"/>
      <c r="APL362" s="180"/>
      <c r="APM362" s="180"/>
      <c r="APN362" s="180"/>
    </row>
    <row r="363" spans="1:34 1100:1106" ht="25.5" customHeight="1">
      <c r="A363" s="180"/>
      <c r="B363" s="180"/>
      <c r="C363" s="180"/>
      <c r="D363" s="180"/>
      <c r="E363" s="244"/>
      <c r="F363" s="180"/>
      <c r="G363" s="180"/>
      <c r="H363" s="180"/>
      <c r="I363" s="180"/>
      <c r="J363" s="180"/>
      <c r="K363" s="252"/>
      <c r="L363" s="252"/>
      <c r="M363" s="252"/>
      <c r="N363" s="252"/>
      <c r="O363" s="180"/>
      <c r="P363" s="180"/>
      <c r="Q363" s="180"/>
      <c r="R363" s="180"/>
      <c r="S363" s="180"/>
      <c r="T363" s="180"/>
      <c r="U363" s="180"/>
      <c r="V363" s="252"/>
      <c r="W363" s="252"/>
      <c r="X363" s="180"/>
      <c r="Y363" s="180"/>
      <c r="Z363" s="180"/>
      <c r="AA363" s="180"/>
      <c r="AB363" s="180"/>
      <c r="AC363" s="180"/>
      <c r="AD363" s="180"/>
      <c r="AE363" s="180"/>
      <c r="AF363" s="283"/>
      <c r="AG363" s="283"/>
      <c r="AH363" s="180"/>
      <c r="APH363" s="180"/>
      <c r="API363" s="180"/>
      <c r="APJ363" s="180"/>
      <c r="APK363" s="180"/>
      <c r="APL363" s="180"/>
      <c r="APM363" s="180"/>
      <c r="APN363" s="180"/>
    </row>
    <row r="364" spans="1:34 1100:1106" ht="25.5" customHeight="1">
      <c r="A364" s="180"/>
      <c r="B364" s="180"/>
      <c r="C364" s="180"/>
      <c r="D364" s="180"/>
      <c r="E364" s="244"/>
      <c r="F364" s="180"/>
      <c r="G364" s="180"/>
      <c r="H364" s="180"/>
      <c r="I364" s="180"/>
      <c r="J364" s="180"/>
      <c r="K364" s="252"/>
      <c r="L364" s="252"/>
      <c r="M364" s="252"/>
      <c r="N364" s="252"/>
      <c r="O364" s="180"/>
      <c r="P364" s="180"/>
      <c r="Q364" s="180"/>
      <c r="R364" s="180"/>
      <c r="S364" s="180"/>
      <c r="T364" s="180"/>
      <c r="U364" s="180"/>
      <c r="V364" s="252"/>
      <c r="W364" s="252"/>
      <c r="X364" s="180"/>
      <c r="Y364" s="180"/>
      <c r="Z364" s="180"/>
      <c r="AA364" s="180"/>
      <c r="AB364" s="180"/>
      <c r="AC364" s="180"/>
      <c r="AD364" s="180"/>
      <c r="AE364" s="180"/>
      <c r="AF364" s="283"/>
      <c r="AG364" s="283"/>
      <c r="AH364" s="180"/>
      <c r="APH364" s="180"/>
      <c r="API364" s="180"/>
      <c r="APJ364" s="180"/>
      <c r="APK364" s="180"/>
      <c r="APL364" s="180"/>
      <c r="APM364" s="180"/>
      <c r="APN364" s="180"/>
    </row>
    <row r="365" spans="1:34 1100:1106" ht="25.5" customHeight="1">
      <c r="A365" s="180"/>
      <c r="B365" s="180"/>
      <c r="C365" s="180"/>
      <c r="D365" s="180"/>
      <c r="E365" s="244"/>
      <c r="F365" s="180"/>
      <c r="G365" s="180"/>
      <c r="H365" s="180"/>
      <c r="I365" s="180"/>
      <c r="J365" s="180"/>
      <c r="K365" s="252"/>
      <c r="L365" s="252"/>
      <c r="M365" s="252"/>
      <c r="N365" s="252"/>
      <c r="O365" s="180"/>
      <c r="P365" s="180"/>
      <c r="Q365" s="180"/>
      <c r="R365" s="180"/>
      <c r="S365" s="180"/>
      <c r="T365" s="180"/>
      <c r="U365" s="180"/>
      <c r="V365" s="252"/>
      <c r="W365" s="252"/>
      <c r="X365" s="180"/>
      <c r="Y365" s="180"/>
      <c r="Z365" s="180"/>
      <c r="AA365" s="180"/>
      <c r="AB365" s="180"/>
      <c r="AC365" s="180"/>
      <c r="AD365" s="180"/>
      <c r="AE365" s="180"/>
      <c r="AF365" s="283"/>
      <c r="AG365" s="283"/>
      <c r="AH365" s="180"/>
      <c r="APH365" s="180"/>
      <c r="API365" s="180"/>
      <c r="APJ365" s="180"/>
      <c r="APK365" s="180"/>
      <c r="APL365" s="180"/>
      <c r="APM365" s="180"/>
      <c r="APN365" s="180"/>
    </row>
    <row r="366" spans="1:34 1100:1106" ht="25.5" customHeight="1">
      <c r="A366" s="180"/>
      <c r="B366" s="180"/>
      <c r="C366" s="180"/>
      <c r="D366" s="180"/>
      <c r="E366" s="244"/>
      <c r="F366" s="180"/>
      <c r="G366" s="180"/>
      <c r="H366" s="180"/>
      <c r="I366" s="180"/>
      <c r="J366" s="180"/>
      <c r="K366" s="252"/>
      <c r="L366" s="252"/>
      <c r="M366" s="252"/>
      <c r="N366" s="252"/>
      <c r="O366" s="180"/>
      <c r="P366" s="180"/>
      <c r="Q366" s="180"/>
      <c r="R366" s="180"/>
      <c r="S366" s="180"/>
      <c r="T366" s="180"/>
      <c r="U366" s="180"/>
      <c r="V366" s="252"/>
      <c r="W366" s="252"/>
      <c r="X366" s="180"/>
      <c r="Y366" s="180"/>
      <c r="Z366" s="180"/>
      <c r="AA366" s="180"/>
      <c r="AB366" s="180"/>
      <c r="AC366" s="180"/>
      <c r="AD366" s="180"/>
      <c r="AE366" s="180"/>
      <c r="AF366" s="283"/>
      <c r="AG366" s="283"/>
      <c r="AH366" s="180"/>
      <c r="APH366" s="180"/>
      <c r="API366" s="180"/>
      <c r="APJ366" s="180"/>
      <c r="APK366" s="180"/>
      <c r="APL366" s="180"/>
      <c r="APM366" s="180"/>
      <c r="APN366" s="180"/>
    </row>
    <row r="367" spans="1:34 1100:1106" ht="25.5" customHeight="1">
      <c r="A367" s="180"/>
      <c r="B367" s="180"/>
      <c r="C367" s="180"/>
      <c r="D367" s="180"/>
      <c r="E367" s="244"/>
      <c r="F367" s="180"/>
      <c r="G367" s="180"/>
      <c r="H367" s="180"/>
      <c r="I367" s="180"/>
      <c r="J367" s="180"/>
      <c r="K367" s="252"/>
      <c r="L367" s="252"/>
      <c r="M367" s="252"/>
      <c r="N367" s="252"/>
      <c r="O367" s="180"/>
      <c r="P367" s="180"/>
      <c r="Q367" s="180"/>
      <c r="R367" s="180"/>
      <c r="S367" s="180"/>
      <c r="T367" s="180"/>
      <c r="U367" s="180"/>
      <c r="V367" s="252"/>
      <c r="W367" s="252"/>
      <c r="X367" s="180"/>
      <c r="Y367" s="180"/>
      <c r="Z367" s="180"/>
      <c r="AA367" s="180"/>
      <c r="AB367" s="180"/>
      <c r="AC367" s="180"/>
      <c r="AD367" s="180"/>
      <c r="AE367" s="180"/>
      <c r="AF367" s="283"/>
      <c r="AG367" s="283"/>
      <c r="AH367" s="180"/>
      <c r="APH367" s="180"/>
      <c r="API367" s="180"/>
      <c r="APJ367" s="180"/>
      <c r="APK367" s="180"/>
      <c r="APL367" s="180"/>
      <c r="APM367" s="180"/>
      <c r="APN367" s="180"/>
    </row>
    <row r="368" spans="1:34 1100:1106" ht="25.5" customHeight="1">
      <c r="A368" s="180"/>
      <c r="B368" s="180"/>
      <c r="C368" s="180"/>
      <c r="D368" s="180"/>
      <c r="E368" s="244"/>
      <c r="F368" s="180"/>
      <c r="G368" s="180"/>
      <c r="H368" s="180"/>
      <c r="I368" s="180"/>
      <c r="J368" s="180"/>
      <c r="K368" s="252"/>
      <c r="L368" s="252"/>
      <c r="M368" s="252"/>
      <c r="N368" s="252"/>
      <c r="O368" s="180"/>
      <c r="P368" s="180"/>
      <c r="Q368" s="180"/>
      <c r="R368" s="180"/>
      <c r="S368" s="180"/>
      <c r="T368" s="180"/>
      <c r="U368" s="180"/>
      <c r="V368" s="252"/>
      <c r="W368" s="252"/>
      <c r="X368" s="180"/>
      <c r="Y368" s="180"/>
      <c r="Z368" s="180"/>
      <c r="AA368" s="180"/>
      <c r="AB368" s="180"/>
      <c r="AC368" s="180"/>
      <c r="AD368" s="180"/>
      <c r="AE368" s="180"/>
      <c r="AF368" s="283"/>
      <c r="AG368" s="283"/>
      <c r="AH368" s="180"/>
      <c r="APH368" s="180"/>
      <c r="API368" s="180"/>
      <c r="APJ368" s="180"/>
      <c r="APK368" s="180"/>
      <c r="APL368" s="180"/>
      <c r="APM368" s="180"/>
      <c r="APN368" s="180"/>
    </row>
    <row r="369" spans="1:34 1100:1106" ht="25.5" customHeight="1">
      <c r="A369" s="180"/>
      <c r="B369" s="180"/>
      <c r="C369" s="180"/>
      <c r="D369" s="180"/>
      <c r="E369" s="244"/>
      <c r="F369" s="180"/>
      <c r="G369" s="180"/>
      <c r="H369" s="180"/>
      <c r="I369" s="180"/>
      <c r="J369" s="180"/>
      <c r="K369" s="252"/>
      <c r="L369" s="252"/>
      <c r="M369" s="252"/>
      <c r="N369" s="252"/>
      <c r="O369" s="180"/>
      <c r="P369" s="180"/>
      <c r="Q369" s="180"/>
      <c r="R369" s="180"/>
      <c r="S369" s="180"/>
      <c r="T369" s="180"/>
      <c r="U369" s="180"/>
      <c r="V369" s="252"/>
      <c r="W369" s="252"/>
      <c r="X369" s="180"/>
      <c r="Y369" s="180"/>
      <c r="Z369" s="180"/>
      <c r="AA369" s="180"/>
      <c r="AB369" s="180"/>
      <c r="AC369" s="180"/>
      <c r="AD369" s="180"/>
      <c r="AE369" s="180"/>
      <c r="AF369" s="283"/>
      <c r="AG369" s="283"/>
      <c r="AH369" s="180"/>
      <c r="APH369" s="180"/>
      <c r="API369" s="180"/>
      <c r="APJ369" s="180"/>
      <c r="APK369" s="180"/>
      <c r="APL369" s="180"/>
      <c r="APM369" s="180"/>
      <c r="APN369" s="180"/>
    </row>
    <row r="370" spans="1:34 1100:1106" ht="25.5" customHeight="1">
      <c r="A370" s="180"/>
      <c r="B370" s="180"/>
      <c r="C370" s="180"/>
      <c r="D370" s="180"/>
      <c r="E370" s="244"/>
      <c r="F370" s="180"/>
      <c r="G370" s="180"/>
      <c r="H370" s="180"/>
      <c r="I370" s="180"/>
      <c r="J370" s="180"/>
      <c r="K370" s="252"/>
      <c r="L370" s="252"/>
      <c r="M370" s="252"/>
      <c r="N370" s="252"/>
      <c r="O370" s="180"/>
      <c r="P370" s="180"/>
      <c r="Q370" s="180"/>
      <c r="R370" s="180"/>
      <c r="S370" s="180"/>
      <c r="T370" s="180"/>
      <c r="U370" s="180"/>
      <c r="V370" s="252"/>
      <c r="W370" s="252"/>
      <c r="X370" s="180"/>
      <c r="Y370" s="180"/>
      <c r="Z370" s="180"/>
      <c r="AA370" s="180"/>
      <c r="AB370" s="180"/>
      <c r="AC370" s="180"/>
      <c r="AD370" s="180"/>
      <c r="AE370" s="180"/>
      <c r="AF370" s="283"/>
      <c r="AG370" s="283"/>
      <c r="AH370" s="180"/>
      <c r="APH370" s="180"/>
      <c r="API370" s="180"/>
      <c r="APJ370" s="180"/>
      <c r="APK370" s="180"/>
      <c r="APL370" s="180"/>
      <c r="APM370" s="180"/>
      <c r="APN370" s="180"/>
    </row>
    <row r="371" spans="1:34 1100:1106" ht="25.5" customHeight="1">
      <c r="A371" s="180"/>
      <c r="B371" s="180"/>
      <c r="C371" s="180"/>
      <c r="D371" s="180"/>
      <c r="E371" s="244"/>
      <c r="F371" s="180"/>
      <c r="G371" s="180"/>
      <c r="H371" s="180"/>
      <c r="I371" s="180"/>
      <c r="J371" s="180"/>
      <c r="K371" s="252"/>
      <c r="L371" s="252"/>
      <c r="M371" s="252"/>
      <c r="N371" s="252"/>
      <c r="O371" s="180"/>
      <c r="P371" s="180"/>
      <c r="Q371" s="180"/>
      <c r="R371" s="180"/>
      <c r="S371" s="180"/>
      <c r="T371" s="180"/>
      <c r="U371" s="180"/>
      <c r="V371" s="252"/>
      <c r="W371" s="252"/>
      <c r="X371" s="180"/>
      <c r="Y371" s="180"/>
      <c r="Z371" s="180"/>
      <c r="AA371" s="180"/>
      <c r="AB371" s="180"/>
      <c r="AC371" s="180"/>
      <c r="AD371" s="180"/>
      <c r="AE371" s="180"/>
      <c r="AF371" s="283"/>
      <c r="AG371" s="283"/>
      <c r="AH371" s="180"/>
      <c r="APH371" s="180"/>
      <c r="API371" s="180"/>
      <c r="APJ371" s="180"/>
      <c r="APK371" s="180"/>
      <c r="APL371" s="180"/>
      <c r="APM371" s="180"/>
      <c r="APN371" s="180"/>
    </row>
    <row r="372" spans="1:34 1100:1106" ht="25.5" customHeight="1">
      <c r="A372" s="180"/>
      <c r="B372" s="180"/>
      <c r="C372" s="180"/>
      <c r="D372" s="180"/>
      <c r="E372" s="244"/>
      <c r="F372" s="180"/>
      <c r="G372" s="180"/>
      <c r="H372" s="180"/>
      <c r="I372" s="180"/>
      <c r="J372" s="180"/>
      <c r="K372" s="252"/>
      <c r="L372" s="252"/>
      <c r="M372" s="252"/>
      <c r="N372" s="252"/>
      <c r="O372" s="180"/>
      <c r="P372" s="180"/>
      <c r="Q372" s="180"/>
      <c r="R372" s="180"/>
      <c r="S372" s="180"/>
      <c r="T372" s="180"/>
      <c r="U372" s="180"/>
      <c r="V372" s="252"/>
      <c r="W372" s="252"/>
      <c r="X372" s="180"/>
      <c r="Y372" s="180"/>
      <c r="Z372" s="180"/>
      <c r="AA372" s="180"/>
      <c r="AB372" s="180"/>
      <c r="AC372" s="180"/>
      <c r="AD372" s="180"/>
      <c r="AE372" s="180"/>
      <c r="AF372" s="283"/>
      <c r="AG372" s="283"/>
      <c r="AH372" s="180"/>
      <c r="APH372" s="180"/>
      <c r="API372" s="180"/>
      <c r="APJ372" s="180"/>
      <c r="APK372" s="180"/>
      <c r="APL372" s="180"/>
      <c r="APM372" s="180"/>
      <c r="APN372" s="180"/>
    </row>
    <row r="373" spans="1:34 1100:1106" ht="25.5" customHeight="1">
      <c r="A373" s="180"/>
      <c r="B373" s="180"/>
      <c r="C373" s="180"/>
      <c r="D373" s="180"/>
      <c r="E373" s="244"/>
      <c r="F373" s="180"/>
      <c r="G373" s="180"/>
      <c r="H373" s="180"/>
      <c r="I373" s="180"/>
      <c r="J373" s="180"/>
      <c r="K373" s="252"/>
      <c r="L373" s="252"/>
      <c r="M373" s="252"/>
      <c r="N373" s="252"/>
      <c r="O373" s="180"/>
      <c r="P373" s="180"/>
      <c r="Q373" s="180"/>
      <c r="R373" s="180"/>
      <c r="S373" s="180"/>
      <c r="T373" s="180"/>
      <c r="U373" s="180"/>
      <c r="V373" s="252"/>
      <c r="W373" s="252"/>
      <c r="X373" s="180"/>
      <c r="Y373" s="180"/>
      <c r="Z373" s="180"/>
      <c r="AA373" s="180"/>
      <c r="AB373" s="180"/>
      <c r="AC373" s="180"/>
      <c r="AD373" s="180"/>
      <c r="AE373" s="180"/>
      <c r="AF373" s="283"/>
      <c r="AG373" s="283"/>
      <c r="AH373" s="180"/>
      <c r="APH373" s="180"/>
      <c r="API373" s="180"/>
      <c r="APJ373" s="180"/>
      <c r="APK373" s="180"/>
      <c r="APL373" s="180"/>
      <c r="APM373" s="180"/>
      <c r="APN373" s="180"/>
    </row>
    <row r="374" spans="1:34 1100:1106" ht="25.5" customHeight="1">
      <c r="A374" s="180"/>
      <c r="B374" s="180"/>
      <c r="C374" s="180"/>
      <c r="D374" s="180"/>
      <c r="E374" s="244"/>
      <c r="F374" s="180"/>
      <c r="G374" s="180"/>
      <c r="H374" s="180"/>
      <c r="I374" s="180"/>
      <c r="J374" s="180"/>
      <c r="K374" s="252"/>
      <c r="L374" s="252"/>
      <c r="M374" s="252"/>
      <c r="N374" s="252"/>
      <c r="O374" s="180"/>
      <c r="P374" s="180"/>
      <c r="Q374" s="180"/>
      <c r="R374" s="180"/>
      <c r="S374" s="180"/>
      <c r="T374" s="180"/>
      <c r="U374" s="180"/>
      <c r="V374" s="252"/>
      <c r="W374" s="252"/>
      <c r="X374" s="180"/>
      <c r="Y374" s="180"/>
      <c r="Z374" s="180"/>
      <c r="AA374" s="180"/>
      <c r="AB374" s="180"/>
      <c r="AC374" s="180"/>
      <c r="AD374" s="180"/>
      <c r="AE374" s="180"/>
      <c r="AF374" s="283"/>
      <c r="AG374" s="283"/>
      <c r="AH374" s="180"/>
      <c r="APH374" s="180"/>
      <c r="API374" s="180"/>
      <c r="APJ374" s="180"/>
      <c r="APK374" s="180"/>
      <c r="APL374" s="180"/>
      <c r="APM374" s="180"/>
      <c r="APN374" s="180"/>
    </row>
    <row r="375" spans="1:34 1100:1106" ht="25.5" customHeight="1">
      <c r="A375" s="180"/>
      <c r="B375" s="180"/>
      <c r="C375" s="180"/>
      <c r="D375" s="180"/>
      <c r="E375" s="244"/>
      <c r="F375" s="180"/>
      <c r="G375" s="180"/>
      <c r="H375" s="180"/>
      <c r="I375" s="180"/>
      <c r="J375" s="180"/>
      <c r="K375" s="252"/>
      <c r="L375" s="252"/>
      <c r="M375" s="252"/>
      <c r="N375" s="252"/>
      <c r="O375" s="180"/>
      <c r="P375" s="180"/>
      <c r="Q375" s="180"/>
      <c r="R375" s="180"/>
      <c r="S375" s="180"/>
      <c r="T375" s="180"/>
      <c r="U375" s="180"/>
      <c r="V375" s="252"/>
      <c r="W375" s="252"/>
      <c r="X375" s="180"/>
      <c r="Y375" s="180"/>
      <c r="Z375" s="180"/>
      <c r="AA375" s="180"/>
      <c r="AB375" s="180"/>
      <c r="AC375" s="180"/>
      <c r="AD375" s="180"/>
      <c r="AE375" s="180"/>
      <c r="AF375" s="283"/>
      <c r="AG375" s="283"/>
      <c r="AH375" s="180"/>
      <c r="APH375" s="180"/>
      <c r="API375" s="180"/>
      <c r="APJ375" s="180"/>
      <c r="APK375" s="180"/>
      <c r="APL375" s="180"/>
      <c r="APM375" s="180"/>
      <c r="APN375" s="180"/>
    </row>
    <row r="376" spans="1:34 1100:1106" ht="25.5" customHeight="1">
      <c r="A376" s="180"/>
      <c r="B376" s="180"/>
      <c r="C376" s="180"/>
      <c r="D376" s="180"/>
      <c r="E376" s="244"/>
      <c r="F376" s="180"/>
      <c r="G376" s="180"/>
      <c r="H376" s="180"/>
      <c r="I376" s="180"/>
      <c r="J376" s="180"/>
      <c r="K376" s="252"/>
      <c r="L376" s="252"/>
      <c r="M376" s="252"/>
      <c r="N376" s="252"/>
      <c r="O376" s="180"/>
      <c r="P376" s="180"/>
      <c r="Q376" s="180"/>
      <c r="R376" s="180"/>
      <c r="S376" s="180"/>
      <c r="T376" s="180"/>
      <c r="U376" s="180"/>
      <c r="V376" s="252"/>
      <c r="W376" s="252"/>
      <c r="X376" s="180"/>
      <c r="Y376" s="180"/>
      <c r="Z376" s="180"/>
      <c r="AA376" s="180"/>
      <c r="AB376" s="180"/>
      <c r="AC376" s="180"/>
      <c r="AD376" s="180"/>
      <c r="AE376" s="180"/>
      <c r="AF376" s="283"/>
      <c r="AG376" s="283"/>
      <c r="AH376" s="180"/>
      <c r="APH376" s="180"/>
      <c r="API376" s="180"/>
      <c r="APJ376" s="180"/>
      <c r="APK376" s="180"/>
      <c r="APL376" s="180"/>
      <c r="APM376" s="180"/>
      <c r="APN376" s="180"/>
    </row>
    <row r="377" spans="1:34 1100:1106" ht="25.5" customHeight="1">
      <c r="A377" s="180"/>
      <c r="B377" s="180"/>
      <c r="C377" s="180"/>
      <c r="D377" s="180"/>
      <c r="E377" s="244"/>
      <c r="F377" s="180"/>
      <c r="G377" s="180"/>
      <c r="H377" s="180"/>
      <c r="I377" s="180"/>
      <c r="J377" s="180"/>
      <c r="K377" s="252"/>
      <c r="L377" s="252"/>
      <c r="M377" s="252"/>
      <c r="N377" s="252"/>
      <c r="O377" s="180"/>
      <c r="P377" s="180"/>
      <c r="Q377" s="180"/>
      <c r="R377" s="180"/>
      <c r="S377" s="180"/>
      <c r="T377" s="180"/>
      <c r="U377" s="180"/>
      <c r="V377" s="252"/>
      <c r="W377" s="252"/>
      <c r="X377" s="180"/>
      <c r="Y377" s="180"/>
      <c r="Z377" s="180"/>
      <c r="AA377" s="180"/>
      <c r="AB377" s="180"/>
      <c r="AC377" s="180"/>
      <c r="AD377" s="180"/>
      <c r="AE377" s="180"/>
      <c r="AF377" s="283"/>
      <c r="AG377" s="283"/>
      <c r="AH377" s="180"/>
      <c r="APH377" s="180"/>
      <c r="API377" s="180"/>
      <c r="APJ377" s="180"/>
      <c r="APK377" s="180"/>
      <c r="APL377" s="180"/>
      <c r="APM377" s="180"/>
      <c r="APN377" s="180"/>
    </row>
    <row r="378" spans="1:34 1100:1106" ht="25.5" customHeight="1">
      <c r="A378" s="180"/>
      <c r="B378" s="180"/>
      <c r="C378" s="180"/>
      <c r="D378" s="180"/>
      <c r="E378" s="244"/>
      <c r="F378" s="180"/>
      <c r="G378" s="180"/>
      <c r="H378" s="180"/>
      <c r="I378" s="180"/>
      <c r="J378" s="180"/>
      <c r="K378" s="252"/>
      <c r="L378" s="252"/>
      <c r="M378" s="252"/>
      <c r="N378" s="252"/>
      <c r="O378" s="180"/>
      <c r="P378" s="180"/>
      <c r="Q378" s="180"/>
      <c r="R378" s="180"/>
      <c r="S378" s="180"/>
      <c r="T378" s="180"/>
      <c r="U378" s="180"/>
      <c r="V378" s="252"/>
      <c r="W378" s="252"/>
      <c r="X378" s="180"/>
      <c r="Y378" s="180"/>
      <c r="Z378" s="180"/>
      <c r="AA378" s="180"/>
      <c r="AB378" s="180"/>
      <c r="AC378" s="180"/>
      <c r="AD378" s="180"/>
      <c r="AE378" s="180"/>
      <c r="AF378" s="283"/>
      <c r="AG378" s="283"/>
      <c r="AH378" s="180"/>
      <c r="APH378" s="180"/>
      <c r="API378" s="180"/>
      <c r="APJ378" s="180"/>
      <c r="APK378" s="180"/>
      <c r="APL378" s="180"/>
      <c r="APM378" s="180"/>
      <c r="APN378" s="180"/>
    </row>
    <row r="379" spans="1:34 1100:1106" ht="25.5" customHeight="1">
      <c r="A379" s="180"/>
      <c r="B379" s="180"/>
      <c r="C379" s="180"/>
      <c r="D379" s="180"/>
      <c r="E379" s="244"/>
      <c r="F379" s="180"/>
      <c r="G379" s="180"/>
      <c r="H379" s="180"/>
      <c r="I379" s="180"/>
      <c r="J379" s="180"/>
      <c r="K379" s="252"/>
      <c r="L379" s="252"/>
      <c r="M379" s="252"/>
      <c r="N379" s="252"/>
      <c r="O379" s="180"/>
      <c r="P379" s="180"/>
      <c r="Q379" s="180"/>
      <c r="R379" s="180"/>
      <c r="S379" s="180"/>
      <c r="T379" s="180"/>
      <c r="U379" s="180"/>
      <c r="V379" s="252"/>
      <c r="W379" s="252"/>
      <c r="X379" s="180"/>
      <c r="Y379" s="180"/>
      <c r="Z379" s="180"/>
      <c r="AA379" s="180"/>
      <c r="AB379" s="180"/>
      <c r="AC379" s="180"/>
      <c r="AD379" s="180"/>
      <c r="AE379" s="180"/>
      <c r="AF379" s="283"/>
      <c r="AG379" s="283"/>
      <c r="AH379" s="180"/>
      <c r="APH379" s="180"/>
      <c r="API379" s="180"/>
      <c r="APJ379" s="180"/>
      <c r="APK379" s="180"/>
      <c r="APL379" s="180"/>
      <c r="APM379" s="180"/>
      <c r="APN379" s="180"/>
    </row>
    <row r="380" spans="1:34 1100:1106" ht="25.5" customHeight="1">
      <c r="A380" s="180"/>
      <c r="B380" s="180"/>
      <c r="C380" s="180"/>
      <c r="D380" s="180"/>
      <c r="E380" s="244"/>
      <c r="F380" s="180"/>
      <c r="G380" s="180"/>
      <c r="H380" s="180"/>
      <c r="I380" s="180"/>
      <c r="J380" s="180"/>
      <c r="K380" s="252"/>
      <c r="L380" s="252"/>
      <c r="M380" s="252"/>
      <c r="N380" s="252"/>
      <c r="O380" s="180"/>
      <c r="P380" s="180"/>
      <c r="Q380" s="180"/>
      <c r="R380" s="180"/>
      <c r="S380" s="180"/>
      <c r="T380" s="180"/>
      <c r="U380" s="180"/>
      <c r="V380" s="252"/>
      <c r="W380" s="252"/>
      <c r="X380" s="180"/>
      <c r="Y380" s="180"/>
      <c r="Z380" s="180"/>
      <c r="AA380" s="180"/>
      <c r="AB380" s="180"/>
      <c r="AC380" s="180"/>
      <c r="AD380" s="180"/>
      <c r="AE380" s="180"/>
      <c r="AF380" s="283"/>
      <c r="AG380" s="283"/>
      <c r="AH380" s="180"/>
      <c r="APH380" s="180"/>
      <c r="API380" s="180"/>
      <c r="APJ380" s="180"/>
      <c r="APK380" s="180"/>
      <c r="APL380" s="180"/>
      <c r="APM380" s="180"/>
      <c r="APN380" s="180"/>
    </row>
    <row r="381" spans="1:34 1100:1106" ht="25.5" customHeight="1">
      <c r="A381" s="180"/>
      <c r="B381" s="180"/>
      <c r="C381" s="180"/>
      <c r="D381" s="180"/>
      <c r="E381" s="244"/>
      <c r="F381" s="180"/>
      <c r="G381" s="180"/>
      <c r="H381" s="180"/>
      <c r="I381" s="180"/>
      <c r="J381" s="180"/>
      <c r="K381" s="252"/>
      <c r="L381" s="252"/>
      <c r="M381" s="252"/>
      <c r="N381" s="252"/>
      <c r="O381" s="180"/>
      <c r="P381" s="180"/>
      <c r="Q381" s="180"/>
      <c r="R381" s="180"/>
      <c r="S381" s="180"/>
      <c r="T381" s="180"/>
      <c r="U381" s="180"/>
      <c r="V381" s="252"/>
      <c r="W381" s="252"/>
      <c r="X381" s="180"/>
      <c r="Y381" s="180"/>
      <c r="Z381" s="180"/>
      <c r="AA381" s="180"/>
      <c r="AB381" s="180"/>
      <c r="AC381" s="180"/>
      <c r="AD381" s="180"/>
      <c r="AE381" s="180"/>
      <c r="AF381" s="283"/>
      <c r="AG381" s="283"/>
      <c r="AH381" s="180"/>
      <c r="APH381" s="180"/>
      <c r="API381" s="180"/>
      <c r="APJ381" s="180"/>
      <c r="APK381" s="180"/>
      <c r="APL381" s="180"/>
      <c r="APM381" s="180"/>
      <c r="APN381" s="180"/>
    </row>
    <row r="382" spans="1:34 1100:1106" ht="25.5" customHeight="1">
      <c r="A382" s="180"/>
      <c r="B382" s="180"/>
      <c r="C382" s="180"/>
      <c r="D382" s="180"/>
      <c r="E382" s="244"/>
      <c r="F382" s="180"/>
      <c r="G382" s="180"/>
      <c r="H382" s="180"/>
      <c r="I382" s="180"/>
      <c r="J382" s="180"/>
      <c r="K382" s="252"/>
      <c r="L382" s="252"/>
      <c r="M382" s="252"/>
      <c r="N382" s="252"/>
      <c r="O382" s="180"/>
      <c r="P382" s="180"/>
      <c r="Q382" s="180"/>
      <c r="R382" s="180"/>
      <c r="S382" s="180"/>
      <c r="T382" s="180"/>
      <c r="U382" s="180"/>
      <c r="V382" s="252"/>
      <c r="W382" s="252"/>
      <c r="X382" s="180"/>
      <c r="Y382" s="180"/>
      <c r="Z382" s="180"/>
      <c r="AA382" s="180"/>
      <c r="AB382" s="180"/>
      <c r="AC382" s="180"/>
      <c r="AD382" s="180"/>
      <c r="AE382" s="180"/>
      <c r="AF382" s="283"/>
      <c r="AG382" s="283"/>
      <c r="AH382" s="180"/>
      <c r="APH382" s="180"/>
      <c r="API382" s="180"/>
      <c r="APJ382" s="180"/>
      <c r="APK382" s="180"/>
      <c r="APL382" s="180"/>
      <c r="APM382" s="180"/>
      <c r="APN382" s="180"/>
    </row>
    <row r="383" spans="1:34 1100:1106" ht="25.5" customHeight="1">
      <c r="A383" s="180"/>
      <c r="B383" s="180"/>
      <c r="C383" s="180"/>
      <c r="D383" s="180"/>
      <c r="E383" s="244"/>
      <c r="F383" s="180"/>
      <c r="G383" s="180"/>
      <c r="H383" s="180"/>
      <c r="I383" s="180"/>
      <c r="J383" s="180"/>
      <c r="K383" s="252"/>
      <c r="L383" s="252"/>
      <c r="M383" s="252"/>
      <c r="N383" s="252"/>
      <c r="O383" s="180"/>
      <c r="P383" s="180"/>
      <c r="Q383" s="180"/>
      <c r="R383" s="180"/>
      <c r="S383" s="180"/>
      <c r="T383" s="180"/>
      <c r="U383" s="180"/>
      <c r="V383" s="252"/>
      <c r="W383" s="252"/>
      <c r="X383" s="180"/>
      <c r="Y383" s="180"/>
      <c r="Z383" s="180"/>
      <c r="AA383" s="180"/>
      <c r="AB383" s="180"/>
      <c r="AC383" s="180"/>
      <c r="AD383" s="180"/>
      <c r="AE383" s="180"/>
      <c r="AF383" s="283"/>
      <c r="AG383" s="283"/>
      <c r="AH383" s="180"/>
      <c r="APH383" s="180"/>
      <c r="API383" s="180"/>
      <c r="APJ383" s="180"/>
      <c r="APK383" s="180"/>
      <c r="APL383" s="180"/>
      <c r="APM383" s="180"/>
      <c r="APN383" s="180"/>
    </row>
    <row r="384" spans="1:34 1100:1106" ht="25.5" customHeight="1">
      <c r="A384" s="180"/>
      <c r="B384" s="180"/>
      <c r="C384" s="180"/>
      <c r="D384" s="180"/>
      <c r="E384" s="244"/>
      <c r="F384" s="180"/>
      <c r="G384" s="180"/>
      <c r="H384" s="180"/>
      <c r="I384" s="180"/>
      <c r="J384" s="180"/>
      <c r="K384" s="252"/>
      <c r="L384" s="252"/>
      <c r="M384" s="252"/>
      <c r="N384" s="252"/>
      <c r="O384" s="180"/>
      <c r="P384" s="180"/>
      <c r="Q384" s="180"/>
      <c r="R384" s="180"/>
      <c r="S384" s="180"/>
      <c r="T384" s="180"/>
      <c r="U384" s="180"/>
      <c r="V384" s="252"/>
      <c r="W384" s="252"/>
      <c r="X384" s="180"/>
      <c r="Y384" s="180"/>
      <c r="Z384" s="180"/>
      <c r="AA384" s="180"/>
      <c r="AB384" s="180"/>
      <c r="AC384" s="180"/>
      <c r="AD384" s="180"/>
      <c r="AE384" s="180"/>
      <c r="AF384" s="283"/>
      <c r="AG384" s="283"/>
      <c r="AH384" s="180"/>
      <c r="APH384" s="180"/>
      <c r="API384" s="180"/>
      <c r="APJ384" s="180"/>
      <c r="APK384" s="180"/>
      <c r="APL384" s="180"/>
      <c r="APM384" s="180"/>
      <c r="APN384" s="180"/>
    </row>
    <row r="385" spans="1:34 1100:1106" ht="25.5" customHeight="1">
      <c r="A385" s="180"/>
      <c r="B385" s="180"/>
      <c r="C385" s="180"/>
      <c r="D385" s="180"/>
      <c r="E385" s="244"/>
      <c r="F385" s="180"/>
      <c r="G385" s="180"/>
      <c r="H385" s="180"/>
      <c r="I385" s="180"/>
      <c r="J385" s="180"/>
      <c r="K385" s="252"/>
      <c r="L385" s="252"/>
      <c r="M385" s="252"/>
      <c r="N385" s="252"/>
      <c r="O385" s="180"/>
      <c r="P385" s="180"/>
      <c r="Q385" s="180"/>
      <c r="R385" s="180"/>
      <c r="S385" s="180"/>
      <c r="T385" s="180"/>
      <c r="U385" s="180"/>
      <c r="V385" s="252"/>
      <c r="W385" s="252"/>
      <c r="X385" s="180"/>
      <c r="Y385" s="180"/>
      <c r="Z385" s="180"/>
      <c r="AA385" s="180"/>
      <c r="AB385" s="180"/>
      <c r="AC385" s="180"/>
      <c r="AD385" s="180"/>
      <c r="AE385" s="180"/>
      <c r="AF385" s="283"/>
      <c r="AG385" s="283"/>
      <c r="AH385" s="180"/>
      <c r="APH385" s="180"/>
      <c r="API385" s="180"/>
      <c r="APJ385" s="180"/>
      <c r="APK385" s="180"/>
      <c r="APL385" s="180"/>
      <c r="APM385" s="180"/>
      <c r="APN385" s="180"/>
    </row>
    <row r="386" spans="1:34 1100:1106" ht="25.5" customHeight="1">
      <c r="A386" s="180"/>
      <c r="B386" s="180"/>
      <c r="C386" s="180"/>
      <c r="D386" s="180"/>
      <c r="E386" s="244"/>
      <c r="F386" s="180"/>
      <c r="G386" s="180"/>
      <c r="H386" s="180"/>
      <c r="I386" s="180"/>
      <c r="J386" s="180"/>
      <c r="K386" s="252"/>
      <c r="L386" s="252"/>
      <c r="M386" s="252"/>
      <c r="N386" s="252"/>
      <c r="O386" s="180"/>
      <c r="P386" s="180"/>
      <c r="Q386" s="180"/>
      <c r="R386" s="180"/>
      <c r="S386" s="180"/>
      <c r="T386" s="180"/>
      <c r="U386" s="180"/>
      <c r="V386" s="252"/>
      <c r="W386" s="252"/>
      <c r="X386" s="180"/>
      <c r="Y386" s="180"/>
      <c r="Z386" s="180"/>
      <c r="AA386" s="180"/>
      <c r="AB386" s="180"/>
      <c r="AC386" s="180"/>
      <c r="AD386" s="180"/>
      <c r="AE386" s="180"/>
      <c r="AF386" s="283"/>
      <c r="AG386" s="283"/>
      <c r="AH386" s="180"/>
      <c r="APH386" s="180"/>
      <c r="API386" s="180"/>
      <c r="APJ386" s="180"/>
      <c r="APK386" s="180"/>
      <c r="APL386" s="180"/>
      <c r="APM386" s="180"/>
      <c r="APN386" s="180"/>
    </row>
    <row r="387" spans="1:34 1100:1106" ht="25.5" customHeight="1">
      <c r="A387" s="180"/>
      <c r="B387" s="180"/>
      <c r="C387" s="180"/>
      <c r="D387" s="180"/>
      <c r="E387" s="244"/>
      <c r="F387" s="180"/>
      <c r="G387" s="180"/>
      <c r="H387" s="180"/>
      <c r="I387" s="180"/>
      <c r="J387" s="180"/>
      <c r="K387" s="252"/>
      <c r="L387" s="252"/>
      <c r="M387" s="252"/>
      <c r="N387" s="252"/>
      <c r="O387" s="180"/>
      <c r="P387" s="180"/>
      <c r="Q387" s="180"/>
      <c r="R387" s="180"/>
      <c r="S387" s="180"/>
      <c r="T387" s="180"/>
      <c r="U387" s="180"/>
      <c r="V387" s="252"/>
      <c r="W387" s="252"/>
      <c r="X387" s="180"/>
      <c r="Y387" s="180"/>
      <c r="Z387" s="180"/>
      <c r="AA387" s="180"/>
      <c r="AB387" s="180"/>
      <c r="AC387" s="180"/>
      <c r="AD387" s="180"/>
      <c r="AE387" s="180"/>
      <c r="AF387" s="283"/>
      <c r="AG387" s="283"/>
      <c r="AH387" s="180"/>
      <c r="APH387" s="180"/>
      <c r="API387" s="180"/>
      <c r="APJ387" s="180"/>
      <c r="APK387" s="180"/>
      <c r="APL387" s="180"/>
      <c r="APM387" s="180"/>
      <c r="APN387" s="180"/>
    </row>
    <row r="388" spans="1:34 1100:1106" ht="25.5" customHeight="1">
      <c r="A388" s="180"/>
      <c r="B388" s="180"/>
      <c r="C388" s="180"/>
      <c r="D388" s="180"/>
      <c r="E388" s="244"/>
      <c r="F388" s="180"/>
      <c r="G388" s="180"/>
      <c r="H388" s="180"/>
      <c r="I388" s="180"/>
      <c r="J388" s="180"/>
      <c r="K388" s="252"/>
      <c r="L388" s="252"/>
      <c r="M388" s="252"/>
      <c r="N388" s="252"/>
      <c r="O388" s="180"/>
      <c r="P388" s="180"/>
      <c r="Q388" s="180"/>
      <c r="R388" s="180"/>
      <c r="S388" s="180"/>
      <c r="T388" s="180"/>
      <c r="U388" s="180"/>
      <c r="V388" s="252"/>
      <c r="W388" s="252"/>
      <c r="X388" s="180"/>
      <c r="Y388" s="180"/>
      <c r="Z388" s="180"/>
      <c r="AA388" s="180"/>
      <c r="AB388" s="180"/>
      <c r="AC388" s="180"/>
      <c r="AD388" s="180"/>
      <c r="AE388" s="180"/>
      <c r="AF388" s="283"/>
      <c r="AG388" s="283"/>
      <c r="AH388" s="180"/>
      <c r="APH388" s="180"/>
      <c r="API388" s="180"/>
      <c r="APJ388" s="180"/>
      <c r="APK388" s="180"/>
      <c r="APL388" s="180"/>
      <c r="APM388" s="180"/>
      <c r="APN388" s="180"/>
    </row>
    <row r="389" spans="1:34 1100:1106" ht="25.5" customHeight="1">
      <c r="A389" s="180"/>
      <c r="B389" s="180"/>
      <c r="C389" s="180"/>
      <c r="D389" s="180"/>
      <c r="E389" s="244"/>
      <c r="F389" s="180"/>
      <c r="G389" s="180"/>
      <c r="H389" s="180"/>
      <c r="I389" s="180"/>
      <c r="J389" s="180"/>
      <c r="K389" s="252"/>
      <c r="L389" s="252"/>
      <c r="M389" s="252"/>
      <c r="N389" s="252"/>
      <c r="O389" s="180"/>
      <c r="P389" s="180"/>
      <c r="Q389" s="180"/>
      <c r="R389" s="180"/>
      <c r="S389" s="180"/>
      <c r="T389" s="180"/>
      <c r="U389" s="180"/>
      <c r="V389" s="252"/>
      <c r="W389" s="252"/>
      <c r="X389" s="180"/>
      <c r="Y389" s="180"/>
      <c r="Z389" s="180"/>
      <c r="AA389" s="180"/>
      <c r="AB389" s="180"/>
      <c r="AC389" s="180"/>
      <c r="AD389" s="180"/>
      <c r="AE389" s="180"/>
      <c r="AF389" s="283"/>
      <c r="AG389" s="283"/>
      <c r="AH389" s="180"/>
      <c r="APH389" s="180"/>
      <c r="API389" s="180"/>
      <c r="APJ389" s="180"/>
      <c r="APK389" s="180"/>
      <c r="APL389" s="180"/>
      <c r="APM389" s="180"/>
      <c r="APN389" s="180"/>
    </row>
    <row r="390" spans="1:34 1100:1106" ht="25.5" customHeight="1">
      <c r="A390" s="180"/>
      <c r="B390" s="180"/>
      <c r="C390" s="180"/>
      <c r="D390" s="180"/>
      <c r="E390" s="244"/>
      <c r="F390" s="180"/>
      <c r="G390" s="180"/>
      <c r="H390" s="180"/>
      <c r="I390" s="180"/>
      <c r="J390" s="180"/>
      <c r="K390" s="252"/>
      <c r="L390" s="252"/>
      <c r="M390" s="252"/>
      <c r="N390" s="252"/>
      <c r="O390" s="180"/>
      <c r="P390" s="180"/>
      <c r="Q390" s="180"/>
      <c r="R390" s="180"/>
      <c r="S390" s="180"/>
      <c r="T390" s="180"/>
      <c r="U390" s="180"/>
      <c r="V390" s="252"/>
      <c r="W390" s="252"/>
      <c r="X390" s="180"/>
      <c r="Y390" s="180"/>
      <c r="Z390" s="180"/>
      <c r="AA390" s="180"/>
      <c r="AB390" s="180"/>
      <c r="AC390" s="180"/>
      <c r="AD390" s="180"/>
      <c r="AE390" s="180"/>
      <c r="AF390" s="283"/>
      <c r="AG390" s="283"/>
      <c r="AH390" s="180"/>
      <c r="APH390" s="180"/>
      <c r="API390" s="180"/>
      <c r="APJ390" s="180"/>
      <c r="APK390" s="180"/>
      <c r="APL390" s="180"/>
      <c r="APM390" s="180"/>
      <c r="APN390" s="180"/>
    </row>
    <row r="391" spans="1:34 1100:1106" ht="25.5" customHeight="1">
      <c r="A391" s="180"/>
      <c r="B391" s="180"/>
      <c r="C391" s="180"/>
      <c r="D391" s="180"/>
      <c r="E391" s="244"/>
      <c r="F391" s="180"/>
      <c r="G391" s="180"/>
      <c r="H391" s="180"/>
      <c r="I391" s="180"/>
      <c r="J391" s="180"/>
      <c r="K391" s="252"/>
      <c r="L391" s="252"/>
      <c r="M391" s="252"/>
      <c r="N391" s="252"/>
      <c r="O391" s="180"/>
      <c r="P391" s="180"/>
      <c r="Q391" s="180"/>
      <c r="R391" s="180"/>
      <c r="S391" s="180"/>
      <c r="T391" s="180"/>
      <c r="U391" s="180"/>
      <c r="V391" s="252"/>
      <c r="W391" s="252"/>
      <c r="X391" s="180"/>
      <c r="Y391" s="180"/>
      <c r="Z391" s="180"/>
      <c r="AA391" s="180"/>
      <c r="AB391" s="180"/>
      <c r="AC391" s="180"/>
      <c r="AD391" s="180"/>
      <c r="AE391" s="180"/>
      <c r="AF391" s="283"/>
      <c r="AG391" s="283"/>
      <c r="AH391" s="180"/>
      <c r="APH391" s="180"/>
      <c r="API391" s="180"/>
      <c r="APJ391" s="180"/>
      <c r="APK391" s="180"/>
      <c r="APL391" s="180"/>
      <c r="APM391" s="180"/>
      <c r="APN391" s="180"/>
    </row>
    <row r="392" spans="1:34 1100:1106" ht="25.5" customHeight="1">
      <c r="A392" s="180"/>
      <c r="B392" s="180"/>
      <c r="C392" s="180"/>
      <c r="D392" s="180"/>
      <c r="E392" s="244"/>
      <c r="F392" s="180"/>
      <c r="G392" s="180"/>
      <c r="H392" s="180"/>
      <c r="I392" s="180"/>
      <c r="J392" s="180"/>
      <c r="K392" s="252"/>
      <c r="L392" s="252"/>
      <c r="M392" s="252"/>
      <c r="N392" s="252"/>
      <c r="O392" s="180"/>
      <c r="P392" s="180"/>
      <c r="Q392" s="180"/>
      <c r="R392" s="180"/>
      <c r="S392" s="180"/>
      <c r="T392" s="180"/>
      <c r="U392" s="180"/>
      <c r="V392" s="252"/>
      <c r="W392" s="252"/>
      <c r="X392" s="180"/>
      <c r="Y392" s="180"/>
      <c r="Z392" s="180"/>
      <c r="AA392" s="180"/>
      <c r="AB392" s="180"/>
      <c r="AC392" s="180"/>
      <c r="AD392" s="180"/>
      <c r="AE392" s="180"/>
      <c r="AF392" s="283"/>
      <c r="AG392" s="283"/>
      <c r="AH392" s="180"/>
      <c r="APH392" s="180"/>
      <c r="API392" s="180"/>
      <c r="APJ392" s="180"/>
      <c r="APK392" s="180"/>
      <c r="APL392" s="180"/>
      <c r="APM392" s="180"/>
      <c r="APN392" s="180"/>
    </row>
    <row r="393" spans="1:34 1100:1106" ht="25.5" customHeight="1">
      <c r="A393" s="180"/>
      <c r="B393" s="180"/>
      <c r="C393" s="180"/>
      <c r="D393" s="180"/>
      <c r="E393" s="244"/>
      <c r="F393" s="180"/>
      <c r="G393" s="180"/>
      <c r="H393" s="180"/>
      <c r="I393" s="180"/>
      <c r="J393" s="180"/>
      <c r="K393" s="252"/>
      <c r="L393" s="252"/>
      <c r="M393" s="252"/>
      <c r="N393" s="252"/>
      <c r="O393" s="180"/>
      <c r="P393" s="180"/>
      <c r="Q393" s="180"/>
      <c r="R393" s="180"/>
      <c r="S393" s="180"/>
      <c r="T393" s="180"/>
      <c r="U393" s="180"/>
      <c r="V393" s="252"/>
      <c r="W393" s="252"/>
      <c r="X393" s="180"/>
      <c r="Y393" s="180"/>
      <c r="Z393" s="180"/>
      <c r="AA393" s="180"/>
      <c r="AB393" s="180"/>
      <c r="AC393" s="180"/>
      <c r="AD393" s="180"/>
      <c r="AE393" s="180"/>
      <c r="AF393" s="283"/>
      <c r="AG393" s="283"/>
      <c r="AH393" s="180"/>
      <c r="APH393" s="180"/>
      <c r="API393" s="180"/>
      <c r="APJ393" s="180"/>
      <c r="APK393" s="180"/>
      <c r="APL393" s="180"/>
      <c r="APM393" s="180"/>
      <c r="APN393" s="180"/>
    </row>
    <row r="394" spans="1:34 1100:1106" ht="25.5" customHeight="1">
      <c r="A394" s="180"/>
      <c r="B394" s="180"/>
      <c r="C394" s="180"/>
      <c r="D394" s="180"/>
      <c r="E394" s="244"/>
      <c r="F394" s="180"/>
      <c r="G394" s="180"/>
      <c r="H394" s="180"/>
      <c r="I394" s="180"/>
      <c r="J394" s="180"/>
      <c r="K394" s="252"/>
      <c r="L394" s="252"/>
      <c r="M394" s="252"/>
      <c r="N394" s="252"/>
      <c r="O394" s="180"/>
      <c r="P394" s="180"/>
      <c r="Q394" s="180"/>
      <c r="R394" s="180"/>
      <c r="S394" s="180"/>
      <c r="T394" s="180"/>
      <c r="U394" s="180"/>
      <c r="V394" s="252"/>
      <c r="W394" s="252"/>
      <c r="X394" s="180"/>
      <c r="Y394" s="180"/>
      <c r="Z394" s="180"/>
      <c r="AA394" s="180"/>
      <c r="AB394" s="180"/>
      <c r="AC394" s="180"/>
      <c r="AD394" s="180"/>
      <c r="AE394" s="180"/>
      <c r="AF394" s="283"/>
      <c r="AG394" s="283"/>
      <c r="AH394" s="180"/>
      <c r="APH394" s="180"/>
      <c r="API394" s="180"/>
      <c r="APJ394" s="180"/>
      <c r="APK394" s="180"/>
      <c r="APL394" s="180"/>
      <c r="APM394" s="180"/>
      <c r="APN394" s="180"/>
    </row>
    <row r="395" spans="1:34 1100:1106" ht="25.5" customHeight="1">
      <c r="A395" s="180"/>
      <c r="B395" s="180"/>
      <c r="C395" s="180"/>
      <c r="D395" s="180"/>
      <c r="E395" s="244"/>
      <c r="F395" s="180"/>
      <c r="G395" s="180"/>
      <c r="H395" s="180"/>
      <c r="I395" s="180"/>
      <c r="J395" s="180"/>
      <c r="K395" s="252"/>
      <c r="L395" s="252"/>
      <c r="M395" s="252"/>
      <c r="N395" s="252"/>
      <c r="O395" s="180"/>
      <c r="P395" s="180"/>
      <c r="Q395" s="180"/>
      <c r="R395" s="180"/>
      <c r="S395" s="180"/>
      <c r="T395" s="180"/>
      <c r="U395" s="180"/>
      <c r="V395" s="252"/>
      <c r="W395" s="252"/>
      <c r="X395" s="180"/>
      <c r="Y395" s="180"/>
      <c r="Z395" s="180"/>
      <c r="AA395" s="180"/>
      <c r="AB395" s="180"/>
      <c r="AC395" s="180"/>
      <c r="AD395" s="180"/>
      <c r="AE395" s="180"/>
      <c r="AF395" s="283"/>
      <c r="AG395" s="283"/>
      <c r="AH395" s="180"/>
      <c r="APH395" s="180"/>
      <c r="API395" s="180"/>
      <c r="APJ395" s="180"/>
      <c r="APK395" s="180"/>
      <c r="APL395" s="180"/>
      <c r="APM395" s="180"/>
      <c r="APN395" s="180"/>
    </row>
    <row r="396" spans="1:34 1100:1106" ht="25.5" customHeight="1">
      <c r="A396" s="180"/>
      <c r="B396" s="180"/>
      <c r="C396" s="180"/>
      <c r="D396" s="180"/>
      <c r="E396" s="244"/>
      <c r="F396" s="180"/>
      <c r="G396" s="180"/>
      <c r="H396" s="180"/>
      <c r="I396" s="180"/>
      <c r="J396" s="180"/>
      <c r="K396" s="252"/>
      <c r="L396" s="252"/>
      <c r="M396" s="252"/>
      <c r="N396" s="252"/>
      <c r="O396" s="180"/>
      <c r="P396" s="180"/>
      <c r="Q396" s="180"/>
      <c r="R396" s="180"/>
      <c r="S396" s="180"/>
      <c r="T396" s="180"/>
      <c r="U396" s="180"/>
      <c r="V396" s="252"/>
      <c r="W396" s="252"/>
      <c r="X396" s="180"/>
      <c r="Y396" s="180"/>
      <c r="Z396" s="180"/>
      <c r="AA396" s="180"/>
      <c r="AB396" s="180"/>
      <c r="AC396" s="180"/>
      <c r="AD396" s="180"/>
      <c r="AE396" s="180"/>
      <c r="AF396" s="283"/>
      <c r="AG396" s="283"/>
      <c r="AH396" s="180"/>
      <c r="APH396" s="180"/>
      <c r="API396" s="180"/>
      <c r="APJ396" s="180"/>
      <c r="APK396" s="180"/>
      <c r="APL396" s="180"/>
      <c r="APM396" s="180"/>
      <c r="APN396" s="180"/>
    </row>
    <row r="397" spans="1:34 1100:1106" ht="25.5" customHeight="1">
      <c r="A397" s="180"/>
      <c r="B397" s="180"/>
      <c r="C397" s="180"/>
      <c r="D397" s="180"/>
      <c r="E397" s="244"/>
      <c r="F397" s="180"/>
      <c r="G397" s="180"/>
      <c r="H397" s="180"/>
      <c r="I397" s="180"/>
      <c r="J397" s="180"/>
      <c r="K397" s="252"/>
      <c r="L397" s="252"/>
      <c r="M397" s="252"/>
      <c r="N397" s="252"/>
      <c r="O397" s="180"/>
      <c r="P397" s="180"/>
      <c r="Q397" s="180"/>
      <c r="R397" s="180"/>
      <c r="S397" s="180"/>
      <c r="T397" s="180"/>
      <c r="U397" s="180"/>
      <c r="V397" s="252"/>
      <c r="W397" s="252"/>
      <c r="X397" s="180"/>
      <c r="Y397" s="180"/>
      <c r="Z397" s="180"/>
      <c r="AA397" s="180"/>
      <c r="AB397" s="180"/>
      <c r="AC397" s="180"/>
      <c r="AD397" s="180"/>
      <c r="AE397" s="180"/>
      <c r="AF397" s="283"/>
      <c r="AG397" s="283"/>
      <c r="AH397" s="180"/>
      <c r="APH397" s="180"/>
      <c r="API397" s="180"/>
      <c r="APJ397" s="180"/>
      <c r="APK397" s="180"/>
      <c r="APL397" s="180"/>
      <c r="APM397" s="180"/>
      <c r="APN397" s="180"/>
    </row>
    <row r="398" spans="1:34 1100:1106" ht="25.5" customHeight="1">
      <c r="A398" s="180"/>
      <c r="B398" s="180"/>
      <c r="C398" s="180"/>
      <c r="D398" s="180"/>
      <c r="E398" s="244"/>
      <c r="F398" s="180"/>
      <c r="G398" s="180"/>
      <c r="H398" s="180"/>
      <c r="I398" s="180"/>
      <c r="J398" s="180"/>
      <c r="K398" s="252"/>
      <c r="L398" s="252"/>
      <c r="M398" s="252"/>
      <c r="N398" s="252"/>
      <c r="O398" s="180"/>
      <c r="P398" s="180"/>
      <c r="Q398" s="180"/>
      <c r="R398" s="180"/>
      <c r="S398" s="180"/>
      <c r="T398" s="180"/>
      <c r="U398" s="180"/>
      <c r="V398" s="252"/>
      <c r="W398" s="252"/>
      <c r="X398" s="180"/>
      <c r="Y398" s="180"/>
      <c r="Z398" s="180"/>
      <c r="AA398" s="180"/>
      <c r="AB398" s="180"/>
      <c r="AC398" s="180"/>
      <c r="AD398" s="180"/>
      <c r="AE398" s="180"/>
      <c r="AF398" s="283"/>
      <c r="AG398" s="283"/>
      <c r="AH398" s="180"/>
      <c r="APH398" s="180"/>
      <c r="API398" s="180"/>
      <c r="APJ398" s="180"/>
      <c r="APK398" s="180"/>
      <c r="APL398" s="180"/>
      <c r="APM398" s="180"/>
      <c r="APN398" s="180"/>
    </row>
    <row r="399" spans="1:34 1100:1106" ht="25.5" customHeight="1">
      <c r="A399" s="180"/>
      <c r="B399" s="180"/>
      <c r="C399" s="180"/>
      <c r="D399" s="180"/>
      <c r="E399" s="244"/>
      <c r="F399" s="180"/>
      <c r="G399" s="180"/>
      <c r="H399" s="180"/>
      <c r="I399" s="180"/>
      <c r="J399" s="180"/>
      <c r="K399" s="252"/>
      <c r="L399" s="252"/>
      <c r="M399" s="252"/>
      <c r="N399" s="252"/>
      <c r="O399" s="180"/>
      <c r="P399" s="180"/>
      <c r="Q399" s="180"/>
      <c r="R399" s="180"/>
      <c r="S399" s="180"/>
      <c r="T399" s="180"/>
      <c r="U399" s="180"/>
      <c r="V399" s="252"/>
      <c r="W399" s="252"/>
      <c r="X399" s="180"/>
      <c r="Y399" s="180"/>
      <c r="Z399" s="180"/>
      <c r="AA399" s="180"/>
      <c r="AB399" s="180"/>
      <c r="AC399" s="180"/>
      <c r="AD399" s="180"/>
      <c r="AE399" s="180"/>
      <c r="AF399" s="283"/>
      <c r="AG399" s="283"/>
      <c r="AH399" s="180"/>
      <c r="APH399" s="180"/>
      <c r="API399" s="180"/>
      <c r="APJ399" s="180"/>
      <c r="APK399" s="180"/>
      <c r="APL399" s="180"/>
      <c r="APM399" s="180"/>
      <c r="APN399" s="180"/>
    </row>
    <row r="400" spans="1:34 1100:1106" ht="25.5" customHeight="1">
      <c r="A400" s="180"/>
      <c r="B400" s="180"/>
      <c r="C400" s="180"/>
      <c r="D400" s="180"/>
      <c r="E400" s="244"/>
      <c r="F400" s="180"/>
      <c r="G400" s="180"/>
      <c r="H400" s="180"/>
      <c r="I400" s="180"/>
      <c r="J400" s="180"/>
      <c r="K400" s="252"/>
      <c r="L400" s="252"/>
      <c r="M400" s="252"/>
      <c r="N400" s="252"/>
      <c r="O400" s="180"/>
      <c r="P400" s="180"/>
      <c r="Q400" s="180"/>
      <c r="R400" s="180"/>
      <c r="S400" s="180"/>
      <c r="T400" s="180"/>
      <c r="U400" s="180"/>
      <c r="V400" s="252"/>
      <c r="W400" s="252"/>
      <c r="X400" s="180"/>
      <c r="Y400" s="180"/>
      <c r="Z400" s="180"/>
      <c r="AA400" s="180"/>
      <c r="AB400" s="180"/>
      <c r="AC400" s="180"/>
      <c r="AD400" s="180"/>
      <c r="AE400" s="180"/>
      <c r="AF400" s="283"/>
      <c r="AG400" s="283"/>
      <c r="AH400" s="180"/>
      <c r="APH400" s="180"/>
      <c r="API400" s="180"/>
      <c r="APJ400" s="180"/>
      <c r="APK400" s="180"/>
      <c r="APL400" s="180"/>
      <c r="APM400" s="180"/>
      <c r="APN400" s="180"/>
    </row>
    <row r="401" spans="1:34 1100:1106" ht="25.5" customHeight="1">
      <c r="A401" s="180"/>
      <c r="B401" s="180"/>
      <c r="C401" s="180"/>
      <c r="D401" s="180"/>
      <c r="E401" s="244"/>
      <c r="F401" s="180"/>
      <c r="G401" s="180"/>
      <c r="H401" s="180"/>
      <c r="I401" s="180"/>
      <c r="J401" s="180"/>
      <c r="K401" s="252"/>
      <c r="L401" s="252"/>
      <c r="M401" s="252"/>
      <c r="N401" s="252"/>
      <c r="O401" s="180"/>
      <c r="P401" s="180"/>
      <c r="Q401" s="180"/>
      <c r="R401" s="180"/>
      <c r="S401" s="180"/>
      <c r="T401" s="180"/>
      <c r="U401" s="180"/>
      <c r="V401" s="252"/>
      <c r="W401" s="252"/>
      <c r="X401" s="180"/>
      <c r="Y401" s="180"/>
      <c r="Z401" s="180"/>
      <c r="AA401" s="180"/>
      <c r="AB401" s="180"/>
      <c r="AC401" s="180"/>
      <c r="AD401" s="180"/>
      <c r="AE401" s="180"/>
      <c r="AF401" s="283"/>
      <c r="AG401" s="283"/>
      <c r="AH401" s="180"/>
      <c r="APH401" s="180"/>
      <c r="API401" s="180"/>
      <c r="APJ401" s="180"/>
      <c r="APK401" s="180"/>
      <c r="APL401" s="180"/>
      <c r="APM401" s="180"/>
      <c r="APN401" s="180"/>
    </row>
    <row r="402" spans="1:34 1100:1106" ht="25.5" customHeight="1">
      <c r="A402" s="180"/>
      <c r="B402" s="180"/>
      <c r="C402" s="180"/>
      <c r="D402" s="180"/>
      <c r="E402" s="244"/>
      <c r="F402" s="180"/>
      <c r="G402" s="180"/>
      <c r="H402" s="180"/>
      <c r="I402" s="180"/>
      <c r="J402" s="180"/>
      <c r="K402" s="252"/>
      <c r="L402" s="252"/>
      <c r="M402" s="252"/>
      <c r="N402" s="252"/>
      <c r="O402" s="180"/>
      <c r="P402" s="180"/>
      <c r="Q402" s="180"/>
      <c r="R402" s="180"/>
      <c r="S402" s="180"/>
      <c r="T402" s="180"/>
      <c r="U402" s="180"/>
      <c r="V402" s="252"/>
      <c r="W402" s="252"/>
      <c r="X402" s="180"/>
      <c r="Y402" s="180"/>
      <c r="Z402" s="180"/>
      <c r="AA402" s="180"/>
      <c r="AB402" s="180"/>
      <c r="AC402" s="180"/>
      <c r="AD402" s="180"/>
      <c r="AE402" s="180"/>
      <c r="AF402" s="283"/>
      <c r="AG402" s="283"/>
      <c r="AH402" s="180"/>
      <c r="APH402" s="180"/>
      <c r="API402" s="180"/>
      <c r="APJ402" s="180"/>
      <c r="APK402" s="180"/>
      <c r="APL402" s="180"/>
      <c r="APM402" s="180"/>
      <c r="APN402" s="180"/>
    </row>
    <row r="403" spans="1:34 1100:1106" ht="25.5" customHeight="1">
      <c r="A403" s="180"/>
      <c r="B403" s="180"/>
      <c r="C403" s="180"/>
      <c r="D403" s="180"/>
      <c r="E403" s="244"/>
      <c r="F403" s="180"/>
      <c r="G403" s="180"/>
      <c r="H403" s="180"/>
      <c r="I403" s="180"/>
      <c r="J403" s="180"/>
      <c r="K403" s="252"/>
      <c r="L403" s="252"/>
      <c r="M403" s="252"/>
      <c r="N403" s="252"/>
      <c r="O403" s="180"/>
      <c r="P403" s="180"/>
      <c r="Q403" s="180"/>
      <c r="R403" s="180"/>
      <c r="S403" s="180"/>
      <c r="T403" s="180"/>
      <c r="U403" s="180"/>
      <c r="V403" s="252"/>
      <c r="W403" s="252"/>
      <c r="X403" s="180"/>
      <c r="Y403" s="180"/>
      <c r="Z403" s="180"/>
      <c r="AA403" s="180"/>
      <c r="AB403" s="180"/>
      <c r="AC403" s="180"/>
      <c r="AD403" s="180"/>
      <c r="AE403" s="180"/>
      <c r="AF403" s="283"/>
      <c r="AG403" s="283"/>
      <c r="AH403" s="180"/>
      <c r="APH403" s="180"/>
      <c r="API403" s="180"/>
      <c r="APJ403" s="180"/>
      <c r="APK403" s="180"/>
      <c r="APL403" s="180"/>
      <c r="APM403" s="180"/>
      <c r="APN403" s="180"/>
    </row>
    <row r="404" spans="1:34 1100:1106" ht="25.5" customHeight="1">
      <c r="A404" s="180"/>
      <c r="B404" s="180"/>
      <c r="C404" s="180"/>
      <c r="D404" s="180"/>
      <c r="E404" s="244"/>
      <c r="F404" s="180"/>
      <c r="G404" s="180"/>
      <c r="H404" s="180"/>
      <c r="I404" s="180"/>
      <c r="J404" s="180"/>
      <c r="K404" s="252"/>
      <c r="L404" s="252"/>
      <c r="M404" s="252"/>
      <c r="N404" s="252"/>
      <c r="O404" s="180"/>
      <c r="P404" s="180"/>
      <c r="Q404" s="180"/>
      <c r="R404" s="180"/>
      <c r="S404" s="180"/>
      <c r="T404" s="180"/>
      <c r="U404" s="180"/>
      <c r="V404" s="252"/>
      <c r="W404" s="252"/>
      <c r="X404" s="180"/>
      <c r="Y404" s="180"/>
      <c r="Z404" s="180"/>
      <c r="AA404" s="180"/>
      <c r="AB404" s="180"/>
      <c r="AC404" s="180"/>
      <c r="AD404" s="180"/>
      <c r="AE404" s="180"/>
      <c r="AF404" s="283"/>
      <c r="AG404" s="283"/>
      <c r="AH404" s="180"/>
      <c r="APH404" s="180"/>
      <c r="API404" s="180"/>
      <c r="APJ404" s="180"/>
      <c r="APK404" s="180"/>
      <c r="APL404" s="180"/>
      <c r="APM404" s="180"/>
      <c r="APN404" s="180"/>
    </row>
    <row r="405" spans="1:34 1100:1106" ht="25.5" customHeight="1">
      <c r="A405" s="180"/>
      <c r="B405" s="180"/>
      <c r="C405" s="180"/>
      <c r="D405" s="180"/>
      <c r="E405" s="244"/>
      <c r="F405" s="180"/>
      <c r="G405" s="180"/>
      <c r="H405" s="180"/>
      <c r="I405" s="180"/>
      <c r="J405" s="180"/>
      <c r="K405" s="252"/>
      <c r="L405" s="252"/>
      <c r="M405" s="252"/>
      <c r="N405" s="252"/>
      <c r="O405" s="180"/>
      <c r="P405" s="180"/>
      <c r="Q405" s="180"/>
      <c r="R405" s="180"/>
      <c r="S405" s="180"/>
      <c r="T405" s="180"/>
      <c r="U405" s="180"/>
      <c r="V405" s="252"/>
      <c r="W405" s="252"/>
      <c r="X405" s="180"/>
      <c r="Y405" s="180"/>
      <c r="Z405" s="180"/>
      <c r="AA405" s="180"/>
      <c r="AB405" s="180"/>
      <c r="AC405" s="180"/>
      <c r="AD405" s="180"/>
      <c r="AE405" s="180"/>
      <c r="AF405" s="283"/>
      <c r="AG405" s="283"/>
      <c r="AH405" s="180"/>
      <c r="APH405" s="180"/>
      <c r="API405" s="180"/>
      <c r="APJ405" s="180"/>
      <c r="APK405" s="180"/>
      <c r="APL405" s="180"/>
      <c r="APM405" s="180"/>
      <c r="APN405" s="180"/>
    </row>
    <row r="406" spans="1:34 1100:1106" ht="25.5" customHeight="1">
      <c r="A406" s="180"/>
      <c r="B406" s="180"/>
      <c r="C406" s="180"/>
      <c r="D406" s="180"/>
      <c r="E406" s="244"/>
      <c r="F406" s="180"/>
      <c r="G406" s="180"/>
      <c r="H406" s="180"/>
      <c r="I406" s="180"/>
      <c r="J406" s="180"/>
      <c r="K406" s="252"/>
      <c r="L406" s="252"/>
      <c r="M406" s="252"/>
      <c r="N406" s="252"/>
      <c r="O406" s="180"/>
      <c r="P406" s="180"/>
      <c r="Q406" s="180"/>
      <c r="R406" s="180"/>
      <c r="S406" s="180"/>
      <c r="T406" s="180"/>
      <c r="U406" s="180"/>
      <c r="V406" s="252"/>
      <c r="W406" s="252"/>
      <c r="X406" s="180"/>
      <c r="Y406" s="180"/>
      <c r="Z406" s="180"/>
      <c r="AA406" s="180"/>
      <c r="AB406" s="180"/>
      <c r="AC406" s="180"/>
      <c r="AD406" s="180"/>
      <c r="AE406" s="180"/>
      <c r="AF406" s="283"/>
      <c r="AG406" s="283"/>
      <c r="AH406" s="180"/>
      <c r="APH406" s="180"/>
      <c r="API406" s="180"/>
      <c r="APJ406" s="180"/>
      <c r="APK406" s="180"/>
      <c r="APL406" s="180"/>
      <c r="APM406" s="180"/>
      <c r="APN406" s="180"/>
    </row>
    <row r="407" spans="1:34 1100:1106" ht="25.5" customHeight="1">
      <c r="A407" s="180"/>
      <c r="B407" s="180"/>
      <c r="C407" s="180"/>
      <c r="D407" s="180"/>
      <c r="E407" s="244"/>
      <c r="F407" s="180"/>
      <c r="G407" s="180"/>
      <c r="H407" s="180"/>
      <c r="I407" s="180"/>
      <c r="J407" s="180"/>
      <c r="K407" s="252"/>
      <c r="L407" s="252"/>
      <c r="M407" s="252"/>
      <c r="N407" s="252"/>
      <c r="O407" s="180"/>
      <c r="P407" s="180"/>
      <c r="Q407" s="180"/>
      <c r="R407" s="180"/>
      <c r="S407" s="180"/>
      <c r="T407" s="180"/>
      <c r="U407" s="180"/>
      <c r="V407" s="252"/>
      <c r="W407" s="252"/>
      <c r="X407" s="180"/>
      <c r="Y407" s="180"/>
      <c r="Z407" s="180"/>
      <c r="AA407" s="180"/>
      <c r="AB407" s="180"/>
      <c r="AC407" s="180"/>
      <c r="AD407" s="180"/>
      <c r="AE407" s="180"/>
      <c r="AF407" s="283"/>
      <c r="AG407" s="283"/>
      <c r="AH407" s="180"/>
      <c r="APH407" s="180"/>
      <c r="API407" s="180"/>
      <c r="APJ407" s="180"/>
      <c r="APK407" s="180"/>
      <c r="APL407" s="180"/>
      <c r="APM407" s="180"/>
      <c r="APN407" s="180"/>
    </row>
    <row r="408" spans="1:34 1100:1106" ht="25.5" customHeight="1">
      <c r="A408" s="180"/>
      <c r="B408" s="180"/>
      <c r="C408" s="180"/>
      <c r="D408" s="180"/>
      <c r="E408" s="244"/>
      <c r="F408" s="180"/>
      <c r="G408" s="180"/>
      <c r="H408" s="180"/>
      <c r="I408" s="180"/>
      <c r="J408" s="180"/>
      <c r="K408" s="252"/>
      <c r="L408" s="252"/>
      <c r="M408" s="252"/>
      <c r="N408" s="252"/>
      <c r="O408" s="180"/>
      <c r="P408" s="180"/>
      <c r="Q408" s="180"/>
      <c r="R408" s="180"/>
      <c r="S408" s="180"/>
      <c r="T408" s="180"/>
      <c r="U408" s="180"/>
      <c r="V408" s="252"/>
      <c r="W408" s="252"/>
      <c r="X408" s="180"/>
      <c r="Y408" s="180"/>
      <c r="Z408" s="180"/>
      <c r="AA408" s="180"/>
      <c r="AB408" s="180"/>
      <c r="AC408" s="180"/>
      <c r="AD408" s="180"/>
      <c r="AE408" s="180"/>
      <c r="AF408" s="283"/>
      <c r="AG408" s="283"/>
      <c r="AH408" s="180"/>
      <c r="APH408" s="180"/>
      <c r="API408" s="180"/>
      <c r="APJ408" s="180"/>
      <c r="APK408" s="180"/>
      <c r="APL408" s="180"/>
      <c r="APM408" s="180"/>
      <c r="APN408" s="180"/>
    </row>
    <row r="409" spans="1:34 1100:1106" ht="25.5" customHeight="1">
      <c r="A409" s="180"/>
      <c r="B409" s="180"/>
      <c r="C409" s="180"/>
      <c r="D409" s="180"/>
      <c r="E409" s="244"/>
      <c r="F409" s="180"/>
      <c r="G409" s="180"/>
      <c r="H409" s="180"/>
      <c r="I409" s="180"/>
      <c r="J409" s="180"/>
      <c r="K409" s="252"/>
      <c r="L409" s="252"/>
      <c r="M409" s="252"/>
      <c r="N409" s="252"/>
      <c r="O409" s="180"/>
      <c r="P409" s="180"/>
      <c r="Q409" s="180"/>
      <c r="R409" s="180"/>
      <c r="S409" s="180"/>
      <c r="T409" s="180"/>
      <c r="U409" s="180"/>
      <c r="V409" s="252"/>
      <c r="W409" s="252"/>
      <c r="X409" s="180"/>
      <c r="Y409" s="180"/>
      <c r="Z409" s="180"/>
      <c r="AA409" s="180"/>
      <c r="AB409" s="180"/>
      <c r="AC409" s="180"/>
      <c r="AD409" s="180"/>
      <c r="AE409" s="180"/>
      <c r="AF409" s="283"/>
      <c r="AG409" s="283"/>
      <c r="AH409" s="180"/>
      <c r="APH409" s="180"/>
      <c r="API409" s="180"/>
      <c r="APJ409" s="180"/>
      <c r="APK409" s="180"/>
      <c r="APL409" s="180"/>
      <c r="APM409" s="180"/>
      <c r="APN409" s="180"/>
    </row>
    <row r="410" spans="1:34 1100:1106" ht="25.5" customHeight="1">
      <c r="A410" s="180"/>
      <c r="B410" s="180"/>
      <c r="C410" s="180"/>
      <c r="D410" s="180"/>
      <c r="E410" s="244"/>
      <c r="F410" s="180"/>
      <c r="G410" s="180"/>
      <c r="H410" s="180"/>
      <c r="I410" s="180"/>
      <c r="J410" s="180"/>
      <c r="K410" s="252"/>
      <c r="L410" s="252"/>
      <c r="M410" s="252"/>
      <c r="N410" s="252"/>
      <c r="O410" s="180"/>
      <c r="P410" s="180"/>
      <c r="Q410" s="180"/>
      <c r="R410" s="180"/>
      <c r="S410" s="180"/>
      <c r="T410" s="180"/>
      <c r="U410" s="180"/>
      <c r="V410" s="252"/>
      <c r="W410" s="252"/>
      <c r="X410" s="180"/>
      <c r="Y410" s="180"/>
      <c r="Z410" s="180"/>
      <c r="AA410" s="180"/>
      <c r="AB410" s="180"/>
      <c r="AC410" s="180"/>
      <c r="AD410" s="180"/>
      <c r="AE410" s="180"/>
      <c r="AF410" s="283"/>
      <c r="AG410" s="283"/>
      <c r="AH410" s="180"/>
      <c r="APH410" s="180"/>
      <c r="API410" s="180"/>
      <c r="APJ410" s="180"/>
      <c r="APK410" s="180"/>
      <c r="APL410" s="180"/>
      <c r="APM410" s="180"/>
      <c r="APN410" s="180"/>
    </row>
    <row r="411" spans="1:34 1100:1106" ht="25.5" customHeight="1">
      <c r="A411" s="180"/>
      <c r="B411" s="180"/>
      <c r="C411" s="180"/>
      <c r="D411" s="180"/>
      <c r="E411" s="244"/>
      <c r="F411" s="180"/>
      <c r="G411" s="180"/>
      <c r="H411" s="180"/>
      <c r="I411" s="180"/>
      <c r="J411" s="180"/>
      <c r="K411" s="252"/>
      <c r="L411" s="252"/>
      <c r="M411" s="252"/>
      <c r="N411" s="252"/>
      <c r="O411" s="180"/>
      <c r="P411" s="180"/>
      <c r="Q411" s="180"/>
      <c r="R411" s="180"/>
      <c r="S411" s="180"/>
      <c r="T411" s="180"/>
      <c r="U411" s="180"/>
      <c r="V411" s="252"/>
      <c r="W411" s="252"/>
      <c r="X411" s="180"/>
      <c r="Y411" s="180"/>
      <c r="Z411" s="180"/>
      <c r="AA411" s="180"/>
      <c r="AB411" s="180"/>
      <c r="AC411" s="180"/>
      <c r="AD411" s="180"/>
      <c r="AE411" s="180"/>
      <c r="AF411" s="283"/>
      <c r="AG411" s="283"/>
      <c r="AH411" s="180"/>
      <c r="APH411" s="180"/>
      <c r="API411" s="180"/>
      <c r="APJ411" s="180"/>
      <c r="APK411" s="180"/>
      <c r="APL411" s="180"/>
      <c r="APM411" s="180"/>
      <c r="APN411" s="180"/>
    </row>
    <row r="412" spans="1:34 1100:1106" ht="25.5" customHeight="1">
      <c r="A412" s="180"/>
      <c r="B412" s="180"/>
      <c r="C412" s="180"/>
      <c r="D412" s="180"/>
      <c r="E412" s="244"/>
      <c r="F412" s="180"/>
      <c r="G412" s="180"/>
      <c r="H412" s="180"/>
      <c r="I412" s="180"/>
      <c r="J412" s="180"/>
      <c r="K412" s="252"/>
      <c r="L412" s="252"/>
      <c r="M412" s="252"/>
      <c r="N412" s="252"/>
      <c r="O412" s="180"/>
      <c r="P412" s="180"/>
      <c r="Q412" s="180"/>
      <c r="R412" s="180"/>
      <c r="S412" s="180"/>
      <c r="T412" s="180"/>
      <c r="U412" s="180"/>
      <c r="V412" s="252"/>
      <c r="W412" s="252"/>
      <c r="X412" s="180"/>
      <c r="Y412" s="180"/>
      <c r="Z412" s="180"/>
      <c r="AA412" s="180"/>
      <c r="AB412" s="180"/>
      <c r="AC412" s="180"/>
      <c r="AD412" s="180"/>
      <c r="AE412" s="180"/>
      <c r="AF412" s="283"/>
      <c r="AG412" s="283"/>
      <c r="AH412" s="180"/>
      <c r="APH412" s="180"/>
      <c r="API412" s="180"/>
      <c r="APJ412" s="180"/>
      <c r="APK412" s="180"/>
      <c r="APL412" s="180"/>
      <c r="APM412" s="180"/>
      <c r="APN412" s="180"/>
    </row>
    <row r="413" spans="1:34 1100:1106" ht="25.5" customHeight="1">
      <c r="A413" s="180"/>
      <c r="B413" s="180"/>
      <c r="C413" s="180"/>
      <c r="D413" s="180"/>
      <c r="E413" s="244"/>
      <c r="F413" s="180"/>
      <c r="G413" s="180"/>
      <c r="H413" s="180"/>
      <c r="I413" s="180"/>
      <c r="J413" s="180"/>
      <c r="K413" s="252"/>
      <c r="L413" s="252"/>
      <c r="M413" s="252"/>
      <c r="N413" s="252"/>
      <c r="O413" s="180"/>
      <c r="P413" s="180"/>
      <c r="Q413" s="180"/>
      <c r="R413" s="180"/>
      <c r="S413" s="180"/>
      <c r="T413" s="180"/>
      <c r="U413" s="180"/>
      <c r="V413" s="252"/>
      <c r="W413" s="252"/>
      <c r="X413" s="180"/>
      <c r="Y413" s="180"/>
      <c r="Z413" s="180"/>
      <c r="AA413" s="180"/>
      <c r="AB413" s="180"/>
      <c r="AC413" s="180"/>
      <c r="AD413" s="180"/>
      <c r="AE413" s="180"/>
      <c r="AF413" s="283"/>
      <c r="AG413" s="283"/>
      <c r="AH413" s="180"/>
      <c r="APH413" s="180"/>
      <c r="API413" s="180"/>
      <c r="APJ413" s="180"/>
      <c r="APK413" s="180"/>
      <c r="APL413" s="180"/>
      <c r="APM413" s="180"/>
      <c r="APN413" s="180"/>
    </row>
    <row r="414" spans="1:34 1100:1106" ht="25.5" customHeight="1">
      <c r="A414" s="180"/>
      <c r="B414" s="180"/>
      <c r="C414" s="180"/>
      <c r="D414" s="180"/>
      <c r="E414" s="244"/>
      <c r="F414" s="180"/>
      <c r="G414" s="180"/>
      <c r="H414" s="180"/>
      <c r="I414" s="180"/>
      <c r="J414" s="180"/>
      <c r="K414" s="252"/>
      <c r="L414" s="252"/>
      <c r="M414" s="252"/>
      <c r="N414" s="252"/>
      <c r="O414" s="180"/>
      <c r="P414" s="180"/>
      <c r="Q414" s="180"/>
      <c r="R414" s="180"/>
      <c r="S414" s="180"/>
      <c r="T414" s="180"/>
      <c r="U414" s="180"/>
      <c r="V414" s="252"/>
      <c r="W414" s="252"/>
      <c r="X414" s="180"/>
      <c r="Y414" s="180"/>
      <c r="Z414" s="180"/>
      <c r="AA414" s="180"/>
      <c r="AB414" s="180"/>
      <c r="AC414" s="180"/>
      <c r="AD414" s="180"/>
      <c r="AE414" s="180"/>
      <c r="AF414" s="283"/>
      <c r="AG414" s="283"/>
      <c r="AH414" s="180"/>
      <c r="APH414" s="180"/>
      <c r="API414" s="180"/>
      <c r="APJ414" s="180"/>
      <c r="APK414" s="180"/>
      <c r="APL414" s="180"/>
      <c r="APM414" s="180"/>
      <c r="APN414" s="180"/>
    </row>
    <row r="415" spans="1:34 1100:1106" ht="25.5" customHeight="1">
      <c r="A415" s="180"/>
      <c r="B415" s="180"/>
      <c r="C415" s="180"/>
      <c r="D415" s="180"/>
      <c r="E415" s="244"/>
      <c r="F415" s="180"/>
      <c r="G415" s="180"/>
      <c r="H415" s="180"/>
      <c r="I415" s="180"/>
      <c r="J415" s="180"/>
      <c r="K415" s="252"/>
      <c r="L415" s="252"/>
      <c r="M415" s="252"/>
      <c r="N415" s="252"/>
      <c r="O415" s="180"/>
      <c r="P415" s="180"/>
      <c r="Q415" s="180"/>
      <c r="R415" s="180"/>
      <c r="S415" s="180"/>
      <c r="T415" s="180"/>
      <c r="U415" s="180"/>
      <c r="V415" s="252"/>
      <c r="W415" s="252"/>
      <c r="X415" s="180"/>
      <c r="Y415" s="180"/>
      <c r="Z415" s="180"/>
      <c r="AA415" s="180"/>
      <c r="AB415" s="180"/>
      <c r="AC415" s="180"/>
      <c r="AD415" s="180"/>
      <c r="AE415" s="180"/>
      <c r="AF415" s="283"/>
      <c r="AG415" s="283"/>
      <c r="AH415" s="180"/>
      <c r="APH415" s="180"/>
      <c r="API415" s="180"/>
      <c r="APJ415" s="180"/>
      <c r="APK415" s="180"/>
      <c r="APL415" s="180"/>
      <c r="APM415" s="180"/>
      <c r="APN415" s="180"/>
    </row>
    <row r="416" spans="1:34 1100:1106" ht="25.5" customHeight="1">
      <c r="A416" s="180"/>
      <c r="B416" s="180"/>
      <c r="C416" s="180"/>
      <c r="D416" s="180"/>
      <c r="E416" s="244"/>
      <c r="F416" s="180"/>
      <c r="G416" s="180"/>
      <c r="H416" s="180"/>
      <c r="I416" s="180"/>
      <c r="J416" s="180"/>
      <c r="K416" s="252"/>
      <c r="L416" s="252"/>
      <c r="M416" s="252"/>
      <c r="N416" s="252"/>
      <c r="O416" s="180"/>
      <c r="P416" s="180"/>
      <c r="Q416" s="180"/>
      <c r="R416" s="180"/>
      <c r="S416" s="180"/>
      <c r="T416" s="180"/>
      <c r="U416" s="180"/>
      <c r="V416" s="252"/>
      <c r="W416" s="252"/>
      <c r="X416" s="180"/>
      <c r="Y416" s="180"/>
      <c r="Z416" s="180"/>
      <c r="AA416" s="180"/>
      <c r="AB416" s="180"/>
      <c r="AC416" s="180"/>
      <c r="AD416" s="180"/>
      <c r="AE416" s="180"/>
      <c r="AF416" s="283"/>
      <c r="AG416" s="283"/>
      <c r="AH416" s="180"/>
      <c r="APH416" s="180"/>
      <c r="API416" s="180"/>
      <c r="APJ416" s="180"/>
      <c r="APK416" s="180"/>
      <c r="APL416" s="180"/>
      <c r="APM416" s="180"/>
      <c r="APN416" s="180"/>
    </row>
    <row r="417" spans="1:34 1100:1106" ht="25.5" customHeight="1">
      <c r="A417" s="180"/>
      <c r="B417" s="180"/>
      <c r="C417" s="180"/>
      <c r="D417" s="180"/>
      <c r="E417" s="244"/>
      <c r="F417" s="180"/>
      <c r="G417" s="180"/>
      <c r="H417" s="180"/>
      <c r="I417" s="180"/>
      <c r="J417" s="180"/>
      <c r="K417" s="252"/>
      <c r="L417" s="252"/>
      <c r="M417" s="252"/>
      <c r="N417" s="252"/>
      <c r="O417" s="180"/>
      <c r="P417" s="180"/>
      <c r="Q417" s="180"/>
      <c r="R417" s="180"/>
      <c r="S417" s="180"/>
      <c r="T417" s="180"/>
      <c r="U417" s="180"/>
      <c r="V417" s="252"/>
      <c r="W417" s="252"/>
      <c r="X417" s="180"/>
      <c r="Y417" s="180"/>
      <c r="Z417" s="180"/>
      <c r="AA417" s="180"/>
      <c r="AB417" s="180"/>
      <c r="AC417" s="180"/>
      <c r="AD417" s="180"/>
      <c r="AE417" s="180"/>
      <c r="AF417" s="283"/>
      <c r="AG417" s="283"/>
      <c r="AH417" s="180"/>
      <c r="APH417" s="180"/>
      <c r="API417" s="180"/>
      <c r="APJ417" s="180"/>
      <c r="APK417" s="180"/>
      <c r="APL417" s="180"/>
      <c r="APM417" s="180"/>
      <c r="APN417" s="180"/>
    </row>
    <row r="418" spans="1:34 1100:1106" ht="25.5" customHeight="1">
      <c r="A418" s="180"/>
      <c r="B418" s="180"/>
      <c r="C418" s="180"/>
      <c r="D418" s="180"/>
      <c r="E418" s="244"/>
      <c r="F418" s="180"/>
      <c r="G418" s="180"/>
      <c r="H418" s="180"/>
      <c r="I418" s="180"/>
      <c r="J418" s="180"/>
      <c r="K418" s="252"/>
      <c r="L418" s="252"/>
      <c r="M418" s="252"/>
      <c r="N418" s="252"/>
      <c r="O418" s="180"/>
      <c r="P418" s="180"/>
      <c r="Q418" s="180"/>
      <c r="R418" s="180"/>
      <c r="S418" s="180"/>
      <c r="T418" s="180"/>
      <c r="U418" s="180"/>
      <c r="V418" s="252"/>
      <c r="W418" s="252"/>
      <c r="X418" s="180"/>
      <c r="Y418" s="180"/>
      <c r="Z418" s="180"/>
      <c r="AA418" s="180"/>
      <c r="AB418" s="180"/>
      <c r="AC418" s="180"/>
      <c r="AD418" s="180"/>
      <c r="AE418" s="180"/>
      <c r="AF418" s="283"/>
      <c r="AG418" s="283"/>
      <c r="AH418" s="180"/>
      <c r="APH418" s="180"/>
      <c r="API418" s="180"/>
      <c r="APJ418" s="180"/>
      <c r="APK418" s="180"/>
      <c r="APL418" s="180"/>
      <c r="APM418" s="180"/>
      <c r="APN418" s="180"/>
    </row>
    <row r="419" spans="1:34 1100:1106" ht="25.5" customHeight="1">
      <c r="A419" s="180"/>
      <c r="B419" s="180"/>
      <c r="C419" s="180"/>
      <c r="D419" s="180"/>
      <c r="E419" s="244"/>
      <c r="F419" s="180"/>
      <c r="G419" s="180"/>
      <c r="H419" s="180"/>
      <c r="I419" s="180"/>
      <c r="J419" s="180"/>
      <c r="K419" s="252"/>
      <c r="L419" s="252"/>
      <c r="M419" s="252"/>
      <c r="N419" s="252"/>
      <c r="O419" s="180"/>
      <c r="P419" s="180"/>
      <c r="Q419" s="180"/>
      <c r="R419" s="180"/>
      <c r="S419" s="180"/>
      <c r="T419" s="180"/>
      <c r="U419" s="180"/>
      <c r="V419" s="252"/>
      <c r="W419" s="252"/>
      <c r="X419" s="180"/>
      <c r="Y419" s="180"/>
      <c r="Z419" s="180"/>
      <c r="AA419" s="180"/>
      <c r="AB419" s="180"/>
      <c r="AC419" s="180"/>
      <c r="AD419" s="180"/>
      <c r="AE419" s="180"/>
      <c r="AF419" s="283"/>
      <c r="AG419" s="283"/>
      <c r="AH419" s="180"/>
      <c r="APH419" s="180"/>
      <c r="API419" s="180"/>
      <c r="APJ419" s="180"/>
      <c r="APK419" s="180"/>
      <c r="APL419" s="180"/>
      <c r="APM419" s="180"/>
      <c r="APN419" s="180"/>
    </row>
    <row r="420" spans="1:34 1100:1106" ht="25.5" customHeight="1">
      <c r="A420" s="180"/>
      <c r="B420" s="180"/>
      <c r="C420" s="180"/>
      <c r="D420" s="180"/>
      <c r="E420" s="244"/>
      <c r="F420" s="180"/>
      <c r="G420" s="180"/>
      <c r="H420" s="180"/>
      <c r="I420" s="180"/>
      <c r="J420" s="180"/>
      <c r="K420" s="252"/>
      <c r="L420" s="252"/>
      <c r="M420" s="252"/>
      <c r="N420" s="252"/>
      <c r="O420" s="180"/>
      <c r="P420" s="180"/>
      <c r="Q420" s="180"/>
      <c r="R420" s="180"/>
      <c r="S420" s="180"/>
      <c r="T420" s="180"/>
      <c r="U420" s="180"/>
      <c r="V420" s="252"/>
      <c r="W420" s="252"/>
      <c r="X420" s="180"/>
      <c r="Y420" s="180"/>
      <c r="Z420" s="180"/>
      <c r="AA420" s="180"/>
      <c r="AB420" s="180"/>
      <c r="AC420" s="180"/>
      <c r="AD420" s="180"/>
      <c r="AE420" s="180"/>
      <c r="AF420" s="283"/>
      <c r="AG420" s="283"/>
      <c r="AH420" s="180"/>
      <c r="APH420" s="180"/>
      <c r="API420" s="180"/>
      <c r="APJ420" s="180"/>
      <c r="APK420" s="180"/>
      <c r="APL420" s="180"/>
      <c r="APM420" s="180"/>
      <c r="APN420" s="180"/>
    </row>
    <row r="421" spans="1:34 1100:1106" ht="25.5" customHeight="1">
      <c r="A421" s="180"/>
      <c r="B421" s="180"/>
      <c r="C421" s="180"/>
      <c r="D421" s="180"/>
      <c r="E421" s="244"/>
      <c r="F421" s="180"/>
      <c r="G421" s="180"/>
      <c r="H421" s="180"/>
      <c r="I421" s="180"/>
      <c r="J421" s="180"/>
      <c r="K421" s="252"/>
      <c r="L421" s="252"/>
      <c r="M421" s="252"/>
      <c r="N421" s="252"/>
      <c r="O421" s="180"/>
      <c r="P421" s="180"/>
      <c r="Q421" s="180"/>
      <c r="R421" s="180"/>
      <c r="S421" s="180"/>
      <c r="T421" s="180"/>
      <c r="U421" s="180"/>
      <c r="V421" s="252"/>
      <c r="W421" s="252"/>
      <c r="X421" s="180"/>
      <c r="Y421" s="180"/>
      <c r="Z421" s="180"/>
      <c r="AA421" s="180"/>
      <c r="AB421" s="180"/>
      <c r="AC421" s="180"/>
      <c r="AD421" s="180"/>
      <c r="AE421" s="180"/>
      <c r="AF421" s="283"/>
      <c r="AG421" s="283"/>
      <c r="AH421" s="180"/>
      <c r="APH421" s="180"/>
      <c r="API421" s="180"/>
      <c r="APJ421" s="180"/>
      <c r="APK421" s="180"/>
      <c r="APL421" s="180"/>
      <c r="APM421" s="180"/>
      <c r="APN421" s="180"/>
    </row>
    <row r="422" spans="1:34 1100:1106" ht="25.5" customHeight="1">
      <c r="A422" s="180"/>
      <c r="B422" s="180"/>
      <c r="C422" s="180"/>
      <c r="D422" s="180"/>
      <c r="E422" s="244"/>
      <c r="F422" s="180"/>
      <c r="G422" s="180"/>
      <c r="H422" s="180"/>
      <c r="I422" s="180"/>
      <c r="J422" s="180"/>
      <c r="K422" s="252"/>
      <c r="L422" s="252"/>
      <c r="M422" s="252"/>
      <c r="N422" s="252"/>
      <c r="O422" s="180"/>
      <c r="P422" s="180"/>
      <c r="Q422" s="180"/>
      <c r="R422" s="180"/>
      <c r="S422" s="180"/>
      <c r="T422" s="180"/>
      <c r="U422" s="180"/>
      <c r="V422" s="252"/>
      <c r="W422" s="252"/>
      <c r="X422" s="180"/>
      <c r="Y422" s="180"/>
      <c r="Z422" s="180"/>
      <c r="AA422" s="180"/>
      <c r="AB422" s="180"/>
      <c r="AC422" s="180"/>
      <c r="AD422" s="180"/>
      <c r="AE422" s="180"/>
      <c r="AF422" s="283"/>
      <c r="AG422" s="283"/>
      <c r="AH422" s="180"/>
      <c r="APH422" s="180"/>
      <c r="API422" s="180"/>
      <c r="APJ422" s="180"/>
      <c r="APK422" s="180"/>
      <c r="APL422" s="180"/>
      <c r="APM422" s="180"/>
      <c r="APN422" s="180"/>
    </row>
    <row r="423" spans="1:34 1100:1106" ht="25.5" customHeight="1">
      <c r="A423" s="180"/>
      <c r="B423" s="180"/>
      <c r="C423" s="180"/>
      <c r="D423" s="180"/>
      <c r="E423" s="244"/>
      <c r="F423" s="180"/>
      <c r="G423" s="180"/>
      <c r="H423" s="180"/>
      <c r="I423" s="180"/>
      <c r="J423" s="180"/>
      <c r="K423" s="252"/>
      <c r="L423" s="252"/>
      <c r="M423" s="252"/>
      <c r="N423" s="252"/>
      <c r="O423" s="180"/>
      <c r="P423" s="180"/>
      <c r="Q423" s="180"/>
      <c r="R423" s="180"/>
      <c r="S423" s="180"/>
      <c r="T423" s="180"/>
      <c r="U423" s="180"/>
      <c r="V423" s="252"/>
      <c r="W423" s="252"/>
      <c r="X423" s="180"/>
      <c r="Y423" s="180"/>
      <c r="Z423" s="180"/>
      <c r="AA423" s="180"/>
      <c r="AB423" s="180"/>
      <c r="AC423" s="180"/>
      <c r="AD423" s="180"/>
      <c r="AE423" s="180"/>
      <c r="AF423" s="283"/>
      <c r="AG423" s="283"/>
      <c r="AH423" s="180"/>
      <c r="APH423" s="180"/>
      <c r="API423" s="180"/>
      <c r="APJ423" s="180"/>
      <c r="APK423" s="180"/>
      <c r="APL423" s="180"/>
      <c r="APM423" s="180"/>
      <c r="APN423" s="180"/>
    </row>
    <row r="424" spans="1:34 1100:1106" ht="25.5" customHeight="1">
      <c r="A424" s="180"/>
      <c r="B424" s="180"/>
      <c r="C424" s="180"/>
      <c r="D424" s="180"/>
      <c r="E424" s="244"/>
      <c r="F424" s="180"/>
      <c r="G424" s="180"/>
      <c r="H424" s="180"/>
      <c r="I424" s="180"/>
      <c r="J424" s="180"/>
      <c r="K424" s="252"/>
      <c r="L424" s="252"/>
      <c r="M424" s="252"/>
      <c r="N424" s="252"/>
      <c r="O424" s="180"/>
      <c r="P424" s="180"/>
      <c r="Q424" s="180"/>
      <c r="R424" s="180"/>
      <c r="S424" s="180"/>
      <c r="T424" s="180"/>
      <c r="U424" s="180"/>
      <c r="V424" s="252"/>
      <c r="W424" s="252"/>
      <c r="X424" s="180"/>
      <c r="Y424" s="180"/>
      <c r="Z424" s="180"/>
      <c r="AA424" s="180"/>
      <c r="AB424" s="180"/>
      <c r="AC424" s="180"/>
      <c r="AD424" s="180"/>
      <c r="AE424" s="180"/>
      <c r="AF424" s="283"/>
      <c r="AG424" s="283"/>
      <c r="AH424" s="180"/>
      <c r="APH424" s="180"/>
      <c r="API424" s="180"/>
      <c r="APJ424" s="180"/>
      <c r="APK424" s="180"/>
      <c r="APL424" s="180"/>
      <c r="APM424" s="180"/>
      <c r="APN424" s="180"/>
    </row>
    <row r="425" spans="1:34 1100:1106" ht="25.5" customHeight="1">
      <c r="A425" s="180"/>
      <c r="B425" s="180"/>
      <c r="C425" s="180"/>
      <c r="D425" s="180"/>
      <c r="E425" s="244"/>
      <c r="F425" s="180"/>
      <c r="G425" s="180"/>
      <c r="H425" s="180"/>
      <c r="I425" s="180"/>
      <c r="J425" s="180"/>
      <c r="K425" s="252"/>
      <c r="L425" s="252"/>
      <c r="M425" s="252"/>
      <c r="N425" s="252"/>
      <c r="O425" s="180"/>
      <c r="P425" s="180"/>
      <c r="Q425" s="180"/>
      <c r="R425" s="180"/>
      <c r="S425" s="180"/>
      <c r="T425" s="180"/>
      <c r="U425" s="180"/>
      <c r="V425" s="252"/>
      <c r="W425" s="252"/>
      <c r="X425" s="180"/>
      <c r="Y425" s="180"/>
      <c r="Z425" s="180"/>
      <c r="AA425" s="180"/>
      <c r="AB425" s="180"/>
      <c r="AC425" s="180"/>
      <c r="AD425" s="180"/>
      <c r="AE425" s="180"/>
      <c r="AF425" s="283"/>
      <c r="AG425" s="283"/>
      <c r="AH425" s="180"/>
      <c r="APH425" s="180"/>
      <c r="API425" s="180"/>
      <c r="APJ425" s="180"/>
      <c r="APK425" s="180"/>
      <c r="APL425" s="180"/>
      <c r="APM425" s="180"/>
      <c r="APN425" s="180"/>
    </row>
    <row r="426" spans="1:34 1100:1106" ht="25.5" customHeight="1">
      <c r="A426" s="180"/>
      <c r="B426" s="180"/>
      <c r="C426" s="180"/>
      <c r="D426" s="180"/>
      <c r="E426" s="244"/>
      <c r="F426" s="180"/>
      <c r="G426" s="180"/>
      <c r="H426" s="180"/>
      <c r="I426" s="180"/>
      <c r="J426" s="180"/>
      <c r="K426" s="252"/>
      <c r="L426" s="252"/>
      <c r="M426" s="252"/>
      <c r="N426" s="252"/>
      <c r="O426" s="180"/>
      <c r="P426" s="180"/>
      <c r="Q426" s="180"/>
      <c r="R426" s="180"/>
      <c r="S426" s="180"/>
      <c r="T426" s="180"/>
      <c r="U426" s="180"/>
      <c r="V426" s="252"/>
      <c r="W426" s="252"/>
      <c r="X426" s="180"/>
      <c r="Y426" s="180"/>
      <c r="Z426" s="180"/>
      <c r="AA426" s="180"/>
      <c r="AB426" s="180"/>
      <c r="AC426" s="180"/>
      <c r="AD426" s="180"/>
      <c r="AE426" s="180"/>
      <c r="AF426" s="283"/>
      <c r="AG426" s="283"/>
      <c r="AH426" s="180"/>
      <c r="APH426" s="180"/>
      <c r="API426" s="180"/>
      <c r="APJ426" s="180"/>
      <c r="APK426" s="180"/>
      <c r="APL426" s="180"/>
      <c r="APM426" s="180"/>
      <c r="APN426" s="180"/>
    </row>
    <row r="427" spans="1:34 1100:1106" ht="25.5" customHeight="1">
      <c r="A427" s="180"/>
      <c r="B427" s="180"/>
      <c r="C427" s="180"/>
      <c r="D427" s="180"/>
      <c r="E427" s="244"/>
      <c r="F427" s="180"/>
      <c r="G427" s="180"/>
      <c r="H427" s="180"/>
      <c r="I427" s="180"/>
      <c r="J427" s="180"/>
      <c r="K427" s="252"/>
      <c r="L427" s="252"/>
      <c r="M427" s="252"/>
      <c r="N427" s="252"/>
      <c r="O427" s="180"/>
      <c r="P427" s="180"/>
      <c r="Q427" s="180"/>
      <c r="R427" s="180"/>
      <c r="S427" s="180"/>
      <c r="T427" s="180"/>
      <c r="U427" s="180"/>
      <c r="V427" s="252"/>
      <c r="W427" s="252"/>
      <c r="X427" s="180"/>
      <c r="Y427" s="180"/>
      <c r="Z427" s="180"/>
      <c r="AA427" s="180"/>
      <c r="AB427" s="180"/>
      <c r="AC427" s="180"/>
      <c r="AD427" s="180"/>
      <c r="AE427" s="180"/>
      <c r="AF427" s="283"/>
      <c r="AG427" s="283"/>
      <c r="AH427" s="180"/>
      <c r="APH427" s="180"/>
      <c r="API427" s="180"/>
      <c r="APJ427" s="180"/>
      <c r="APK427" s="180"/>
      <c r="APL427" s="180"/>
      <c r="APM427" s="180"/>
      <c r="APN427" s="180"/>
    </row>
    <row r="428" spans="1:34 1100:1106" ht="25.5" customHeight="1">
      <c r="A428" s="180"/>
      <c r="B428" s="180"/>
      <c r="C428" s="180"/>
      <c r="D428" s="180"/>
      <c r="E428" s="244"/>
      <c r="F428" s="180"/>
      <c r="G428" s="180"/>
      <c r="H428" s="180"/>
      <c r="I428" s="180"/>
      <c r="J428" s="180"/>
      <c r="K428" s="252"/>
      <c r="L428" s="252"/>
      <c r="M428" s="252"/>
      <c r="N428" s="252"/>
      <c r="O428" s="180"/>
      <c r="P428" s="180"/>
      <c r="Q428" s="180"/>
      <c r="R428" s="180"/>
      <c r="S428" s="180"/>
      <c r="T428" s="180"/>
      <c r="U428" s="180"/>
      <c r="V428" s="252"/>
      <c r="W428" s="252"/>
      <c r="X428" s="180"/>
      <c r="Y428" s="180"/>
      <c r="Z428" s="180"/>
      <c r="AA428" s="180"/>
      <c r="AB428" s="180"/>
      <c r="AC428" s="180"/>
      <c r="AD428" s="180"/>
      <c r="AE428" s="180"/>
      <c r="AF428" s="283"/>
      <c r="AG428" s="283"/>
      <c r="AH428" s="180"/>
      <c r="APH428" s="180"/>
      <c r="API428" s="180"/>
      <c r="APJ428" s="180"/>
      <c r="APK428" s="180"/>
      <c r="APL428" s="180"/>
      <c r="APM428" s="180"/>
      <c r="APN428" s="180"/>
    </row>
    <row r="429" spans="1:34 1100:1106" ht="25.5" customHeight="1">
      <c r="A429" s="180"/>
      <c r="B429" s="180"/>
      <c r="C429" s="180"/>
      <c r="D429" s="180"/>
      <c r="E429" s="244"/>
      <c r="F429" s="180"/>
      <c r="G429" s="180"/>
      <c r="H429" s="180"/>
      <c r="I429" s="180"/>
      <c r="J429" s="180"/>
      <c r="K429" s="252"/>
      <c r="L429" s="252"/>
      <c r="M429" s="252"/>
      <c r="N429" s="252"/>
      <c r="O429" s="180"/>
      <c r="P429" s="180"/>
      <c r="Q429" s="180"/>
      <c r="R429" s="180"/>
      <c r="S429" s="180"/>
      <c r="T429" s="180"/>
      <c r="U429" s="180"/>
      <c r="V429" s="252"/>
      <c r="W429" s="252"/>
      <c r="X429" s="180"/>
      <c r="Y429" s="180"/>
      <c r="Z429" s="180"/>
      <c r="AA429" s="180"/>
      <c r="AB429" s="180"/>
      <c r="AC429" s="180"/>
      <c r="AD429" s="180"/>
      <c r="AE429" s="180"/>
      <c r="AF429" s="283"/>
      <c r="AG429" s="283"/>
      <c r="AH429" s="180"/>
      <c r="APH429" s="180"/>
      <c r="API429" s="180"/>
      <c r="APJ429" s="180"/>
      <c r="APK429" s="180"/>
      <c r="APL429" s="180"/>
      <c r="APM429" s="180"/>
      <c r="APN429" s="180"/>
    </row>
    <row r="430" spans="1:34 1100:1106" ht="25.5" customHeight="1">
      <c r="A430" s="180"/>
      <c r="B430" s="180"/>
      <c r="C430" s="180"/>
      <c r="D430" s="180"/>
      <c r="E430" s="244"/>
      <c r="F430" s="180"/>
      <c r="G430" s="180"/>
      <c r="H430" s="180"/>
      <c r="I430" s="180"/>
      <c r="J430" s="180"/>
      <c r="K430" s="252"/>
      <c r="L430" s="252"/>
      <c r="M430" s="252"/>
      <c r="N430" s="252"/>
      <c r="O430" s="180"/>
      <c r="P430" s="180"/>
      <c r="Q430" s="180"/>
      <c r="R430" s="180"/>
      <c r="S430" s="180"/>
      <c r="T430" s="180"/>
      <c r="U430" s="180"/>
      <c r="V430" s="252"/>
      <c r="W430" s="252"/>
      <c r="X430" s="180"/>
      <c r="Y430" s="180"/>
      <c r="Z430" s="180"/>
      <c r="AA430" s="180"/>
      <c r="AB430" s="180"/>
      <c r="AC430" s="180"/>
      <c r="AD430" s="180"/>
      <c r="AE430" s="180"/>
      <c r="AF430" s="283"/>
      <c r="AG430" s="283"/>
      <c r="AH430" s="180"/>
      <c r="APH430" s="180"/>
      <c r="API430" s="180"/>
      <c r="APJ430" s="180"/>
      <c r="APK430" s="180"/>
      <c r="APL430" s="180"/>
      <c r="APM430" s="180"/>
      <c r="APN430" s="180"/>
    </row>
    <row r="431" spans="1:34 1100:1106" ht="25.5" customHeight="1">
      <c r="A431" s="180"/>
      <c r="B431" s="180"/>
      <c r="C431" s="180"/>
      <c r="D431" s="180"/>
      <c r="E431" s="244"/>
      <c r="F431" s="180"/>
      <c r="G431" s="180"/>
      <c r="H431" s="180"/>
      <c r="I431" s="180"/>
      <c r="J431" s="180"/>
      <c r="K431" s="252"/>
      <c r="L431" s="252"/>
      <c r="M431" s="252"/>
      <c r="N431" s="252"/>
      <c r="O431" s="180"/>
      <c r="P431" s="180"/>
      <c r="Q431" s="180"/>
      <c r="R431" s="180"/>
      <c r="S431" s="180"/>
      <c r="T431" s="180"/>
      <c r="U431" s="180"/>
      <c r="V431" s="252"/>
      <c r="W431" s="252"/>
      <c r="X431" s="180"/>
      <c r="Y431" s="180"/>
      <c r="Z431" s="180"/>
      <c r="AA431" s="180"/>
      <c r="AB431" s="180"/>
      <c r="AC431" s="180"/>
      <c r="AD431" s="180"/>
      <c r="AE431" s="180"/>
      <c r="AF431" s="283"/>
      <c r="AG431" s="283"/>
      <c r="AH431" s="180"/>
      <c r="APH431" s="180"/>
      <c r="API431" s="180"/>
      <c r="APJ431" s="180"/>
      <c r="APK431" s="180"/>
      <c r="APL431" s="180"/>
      <c r="APM431" s="180"/>
      <c r="APN431" s="180"/>
    </row>
    <row r="432" spans="1:34 1100:1106" ht="25.5" customHeight="1">
      <c r="A432" s="180"/>
      <c r="B432" s="180"/>
      <c r="C432" s="180"/>
      <c r="D432" s="180"/>
      <c r="E432" s="244"/>
      <c r="F432" s="180"/>
      <c r="G432" s="180"/>
      <c r="H432" s="180"/>
      <c r="I432" s="180"/>
      <c r="J432" s="180"/>
      <c r="K432" s="252"/>
      <c r="L432" s="252"/>
      <c r="M432" s="252"/>
      <c r="N432" s="252"/>
      <c r="O432" s="180"/>
      <c r="P432" s="180"/>
      <c r="Q432" s="180"/>
      <c r="R432" s="180"/>
      <c r="S432" s="180"/>
      <c r="T432" s="180"/>
      <c r="U432" s="180"/>
      <c r="V432" s="252"/>
      <c r="W432" s="252"/>
      <c r="X432" s="180"/>
      <c r="Y432" s="180"/>
      <c r="Z432" s="180"/>
      <c r="AA432" s="180"/>
      <c r="AB432" s="180"/>
      <c r="AC432" s="180"/>
      <c r="AD432" s="180"/>
      <c r="AE432" s="180"/>
      <c r="AF432" s="283"/>
      <c r="AG432" s="283"/>
      <c r="AH432" s="180"/>
      <c r="APH432" s="180"/>
      <c r="API432" s="180"/>
      <c r="APJ432" s="180"/>
      <c r="APK432" s="180"/>
      <c r="APL432" s="180"/>
      <c r="APM432" s="180"/>
      <c r="APN432" s="180"/>
    </row>
    <row r="433" spans="1:34 1100:1106" ht="25.5" customHeight="1">
      <c r="A433" s="180"/>
      <c r="B433" s="180"/>
      <c r="C433" s="180"/>
      <c r="D433" s="180"/>
      <c r="E433" s="244"/>
      <c r="F433" s="180"/>
      <c r="G433" s="180"/>
      <c r="H433" s="180"/>
      <c r="I433" s="180"/>
      <c r="J433" s="180"/>
      <c r="K433" s="252"/>
      <c r="L433" s="252"/>
      <c r="M433" s="252"/>
      <c r="N433" s="252"/>
      <c r="O433" s="180"/>
      <c r="P433" s="180"/>
      <c r="Q433" s="180"/>
      <c r="R433" s="180"/>
      <c r="S433" s="180"/>
      <c r="T433" s="180"/>
      <c r="U433" s="180"/>
      <c r="V433" s="252"/>
      <c r="W433" s="252"/>
      <c r="X433" s="180"/>
      <c r="Y433" s="180"/>
      <c r="Z433" s="180"/>
      <c r="AA433" s="180"/>
      <c r="AB433" s="180"/>
      <c r="AC433" s="180"/>
      <c r="AD433" s="180"/>
      <c r="AE433" s="180"/>
      <c r="AF433" s="283"/>
      <c r="AG433" s="283"/>
      <c r="AH433" s="180"/>
      <c r="APH433" s="180"/>
      <c r="API433" s="180"/>
      <c r="APJ433" s="180"/>
      <c r="APK433" s="180"/>
      <c r="APL433" s="180"/>
      <c r="APM433" s="180"/>
      <c r="APN433" s="180"/>
    </row>
    <row r="434" spans="1:34 1100:1106" ht="25.5" customHeight="1">
      <c r="A434" s="180"/>
      <c r="B434" s="180"/>
      <c r="C434" s="180"/>
      <c r="D434" s="180"/>
      <c r="E434" s="244"/>
      <c r="F434" s="180"/>
      <c r="G434" s="180"/>
      <c r="H434" s="180"/>
      <c r="I434" s="180"/>
      <c r="J434" s="180"/>
      <c r="K434" s="252"/>
      <c r="L434" s="252"/>
      <c r="M434" s="252"/>
      <c r="N434" s="252"/>
      <c r="O434" s="180"/>
      <c r="P434" s="180"/>
      <c r="Q434" s="180"/>
      <c r="R434" s="180"/>
      <c r="S434" s="180"/>
      <c r="T434" s="180"/>
      <c r="U434" s="180"/>
      <c r="V434" s="252"/>
      <c r="W434" s="252"/>
      <c r="X434" s="180"/>
      <c r="Y434" s="180"/>
      <c r="Z434" s="180"/>
      <c r="AA434" s="180"/>
      <c r="AB434" s="180"/>
      <c r="AC434" s="180"/>
      <c r="AD434" s="180"/>
      <c r="AE434" s="180"/>
      <c r="AF434" s="283"/>
      <c r="AG434" s="283"/>
      <c r="AH434" s="180"/>
      <c r="APH434" s="180"/>
      <c r="API434" s="180"/>
      <c r="APJ434" s="180"/>
      <c r="APK434" s="180"/>
      <c r="APL434" s="180"/>
      <c r="APM434" s="180"/>
      <c r="APN434" s="180"/>
    </row>
    <row r="435" spans="1:34 1100:1106" ht="25.5" customHeight="1">
      <c r="A435" s="180"/>
      <c r="B435" s="180"/>
      <c r="C435" s="180"/>
      <c r="D435" s="180"/>
      <c r="E435" s="244"/>
      <c r="F435" s="180"/>
      <c r="G435" s="180"/>
      <c r="H435" s="180"/>
      <c r="I435" s="180"/>
      <c r="J435" s="180"/>
      <c r="K435" s="252"/>
      <c r="L435" s="252"/>
      <c r="M435" s="252"/>
      <c r="N435" s="252"/>
      <c r="O435" s="180"/>
      <c r="P435" s="180"/>
      <c r="Q435" s="180"/>
      <c r="R435" s="180"/>
      <c r="S435" s="180"/>
      <c r="T435" s="180"/>
      <c r="U435" s="180"/>
      <c r="V435" s="252"/>
      <c r="W435" s="252"/>
      <c r="X435" s="180"/>
      <c r="Y435" s="180"/>
      <c r="Z435" s="180"/>
      <c r="AA435" s="180"/>
      <c r="AB435" s="180"/>
      <c r="AC435" s="180"/>
      <c r="AD435" s="180"/>
      <c r="AE435" s="180"/>
      <c r="AF435" s="283"/>
      <c r="AG435" s="283"/>
      <c r="AH435" s="180"/>
      <c r="APH435" s="180"/>
      <c r="API435" s="180"/>
      <c r="APJ435" s="180"/>
      <c r="APK435" s="180"/>
      <c r="APL435" s="180"/>
      <c r="APM435" s="180"/>
      <c r="APN435" s="180"/>
    </row>
    <row r="436" spans="1:34 1100:1106" ht="25.5" customHeight="1">
      <c r="A436" s="180"/>
      <c r="B436" s="180"/>
      <c r="C436" s="180"/>
      <c r="D436" s="180"/>
      <c r="E436" s="244"/>
      <c r="F436" s="180"/>
      <c r="G436" s="180"/>
      <c r="H436" s="180"/>
      <c r="I436" s="180"/>
      <c r="J436" s="180"/>
      <c r="K436" s="252"/>
      <c r="L436" s="252"/>
      <c r="M436" s="252"/>
      <c r="N436" s="252"/>
      <c r="O436" s="180"/>
      <c r="P436" s="180"/>
      <c r="Q436" s="180"/>
      <c r="R436" s="180"/>
      <c r="S436" s="180"/>
      <c r="T436" s="180"/>
      <c r="U436" s="180"/>
      <c r="V436" s="252"/>
      <c r="W436" s="252"/>
      <c r="X436" s="180"/>
      <c r="Y436" s="180"/>
      <c r="Z436" s="180"/>
      <c r="AA436" s="180"/>
      <c r="AB436" s="180"/>
      <c r="AC436" s="180"/>
      <c r="AD436" s="180"/>
      <c r="AE436" s="180"/>
      <c r="AF436" s="283"/>
      <c r="AG436" s="283"/>
      <c r="AH436" s="180"/>
      <c r="APH436" s="180"/>
      <c r="API436" s="180"/>
      <c r="APJ436" s="180"/>
      <c r="APK436" s="180"/>
      <c r="APL436" s="180"/>
      <c r="APM436" s="180"/>
      <c r="APN436" s="180"/>
    </row>
    <row r="437" spans="1:34 1100:1106" ht="25.5" customHeight="1">
      <c r="A437" s="180"/>
      <c r="B437" s="180"/>
      <c r="C437" s="180"/>
      <c r="D437" s="180"/>
      <c r="E437" s="244"/>
      <c r="F437" s="180"/>
      <c r="G437" s="180"/>
      <c r="H437" s="180"/>
      <c r="I437" s="180"/>
      <c r="J437" s="180"/>
      <c r="K437" s="252"/>
      <c r="L437" s="252"/>
      <c r="M437" s="252"/>
      <c r="N437" s="252"/>
      <c r="O437" s="180"/>
      <c r="P437" s="180"/>
      <c r="Q437" s="180"/>
      <c r="R437" s="180"/>
      <c r="S437" s="180"/>
      <c r="T437" s="180"/>
      <c r="U437" s="180"/>
      <c r="V437" s="252"/>
      <c r="W437" s="252"/>
      <c r="X437" s="180"/>
      <c r="Y437" s="180"/>
      <c r="Z437" s="180"/>
      <c r="AA437" s="180"/>
      <c r="AB437" s="180"/>
      <c r="AC437" s="180"/>
      <c r="AD437" s="180"/>
      <c r="AE437" s="180"/>
      <c r="AF437" s="283"/>
      <c r="AG437" s="283"/>
      <c r="AH437" s="180"/>
      <c r="APH437" s="180"/>
      <c r="API437" s="180"/>
      <c r="APJ437" s="180"/>
      <c r="APK437" s="180"/>
      <c r="APL437" s="180"/>
      <c r="APM437" s="180"/>
      <c r="APN437" s="180"/>
    </row>
    <row r="438" spans="1:34 1100:1106" ht="25.5" customHeight="1">
      <c r="A438" s="180"/>
      <c r="B438" s="180"/>
      <c r="C438" s="180"/>
      <c r="D438" s="180"/>
      <c r="E438" s="244"/>
      <c r="F438" s="180"/>
      <c r="G438" s="180"/>
      <c r="H438" s="180"/>
      <c r="I438" s="180"/>
      <c r="J438" s="180"/>
      <c r="K438" s="252"/>
      <c r="L438" s="252"/>
      <c r="M438" s="252"/>
      <c r="N438" s="252"/>
      <c r="O438" s="180"/>
      <c r="P438" s="180"/>
      <c r="Q438" s="180"/>
      <c r="R438" s="180"/>
      <c r="S438" s="180"/>
      <c r="T438" s="180"/>
      <c r="U438" s="180"/>
      <c r="V438" s="252"/>
      <c r="W438" s="252"/>
      <c r="X438" s="180"/>
      <c r="Y438" s="180"/>
      <c r="Z438" s="180"/>
      <c r="AA438" s="180"/>
      <c r="AB438" s="180"/>
      <c r="AC438" s="180"/>
      <c r="AD438" s="180"/>
      <c r="AE438" s="180"/>
      <c r="AF438" s="283"/>
      <c r="AG438" s="283"/>
      <c r="AH438" s="180"/>
      <c r="APH438" s="180"/>
      <c r="API438" s="180"/>
      <c r="APJ438" s="180"/>
      <c r="APK438" s="180"/>
      <c r="APL438" s="180"/>
      <c r="APM438" s="180"/>
      <c r="APN438" s="180"/>
    </row>
    <row r="439" spans="1:34 1100:1106" ht="25.5" customHeight="1">
      <c r="A439" s="180"/>
      <c r="B439" s="180"/>
      <c r="C439" s="180"/>
      <c r="D439" s="180"/>
      <c r="E439" s="244"/>
      <c r="F439" s="180"/>
      <c r="G439" s="180"/>
      <c r="H439" s="180"/>
      <c r="I439" s="180"/>
      <c r="J439" s="180"/>
      <c r="K439" s="252"/>
      <c r="L439" s="252"/>
      <c r="M439" s="252"/>
      <c r="N439" s="252"/>
      <c r="O439" s="180"/>
      <c r="P439" s="180"/>
      <c r="Q439" s="180"/>
      <c r="R439" s="180"/>
      <c r="S439" s="180"/>
      <c r="T439" s="180"/>
      <c r="U439" s="180"/>
      <c r="V439" s="252"/>
      <c r="W439" s="252"/>
      <c r="X439" s="180"/>
      <c r="Y439" s="180"/>
      <c r="Z439" s="180"/>
      <c r="AA439" s="180"/>
      <c r="AB439" s="180"/>
      <c r="AC439" s="180"/>
      <c r="AD439" s="180"/>
      <c r="AE439" s="180"/>
      <c r="AF439" s="283"/>
      <c r="AG439" s="283"/>
      <c r="AH439" s="180"/>
      <c r="APH439" s="180"/>
      <c r="API439" s="180"/>
      <c r="APJ439" s="180"/>
      <c r="APK439" s="180"/>
      <c r="APL439" s="180"/>
      <c r="APM439" s="180"/>
      <c r="APN439" s="180"/>
    </row>
    <row r="440" spans="1:34 1100:1106" ht="25.5" customHeight="1">
      <c r="A440" s="180"/>
      <c r="B440" s="180"/>
      <c r="C440" s="180"/>
      <c r="D440" s="180"/>
      <c r="E440" s="244"/>
      <c r="F440" s="180"/>
      <c r="G440" s="180"/>
      <c r="H440" s="180"/>
      <c r="I440" s="180"/>
      <c r="J440" s="180"/>
      <c r="K440" s="252"/>
      <c r="L440" s="252"/>
      <c r="M440" s="252"/>
      <c r="N440" s="252"/>
      <c r="O440" s="180"/>
      <c r="P440" s="180"/>
      <c r="Q440" s="180"/>
      <c r="R440" s="180"/>
      <c r="S440" s="180"/>
      <c r="T440" s="180"/>
      <c r="U440" s="180"/>
      <c r="V440" s="252"/>
      <c r="W440" s="252"/>
      <c r="X440" s="180"/>
      <c r="Y440" s="180"/>
      <c r="Z440" s="180"/>
      <c r="AA440" s="180"/>
      <c r="AB440" s="180"/>
      <c r="AC440" s="180"/>
      <c r="AD440" s="180"/>
      <c r="AE440" s="180"/>
      <c r="AF440" s="283"/>
      <c r="AG440" s="283"/>
      <c r="AH440" s="180"/>
      <c r="APH440" s="180"/>
      <c r="API440" s="180"/>
      <c r="APJ440" s="180"/>
      <c r="APK440" s="180"/>
      <c r="APL440" s="180"/>
      <c r="APM440" s="180"/>
      <c r="APN440" s="180"/>
    </row>
    <row r="441" spans="1:34 1100:1106" ht="25.5" customHeight="1">
      <c r="A441" s="180"/>
      <c r="B441" s="180"/>
      <c r="C441" s="180"/>
      <c r="D441" s="180"/>
      <c r="E441" s="244"/>
      <c r="F441" s="180"/>
      <c r="G441" s="180"/>
      <c r="H441" s="180"/>
      <c r="I441" s="180"/>
      <c r="J441" s="180"/>
      <c r="K441" s="252"/>
      <c r="L441" s="252"/>
      <c r="M441" s="252"/>
      <c r="N441" s="252"/>
      <c r="O441" s="180"/>
      <c r="P441" s="180"/>
      <c r="Q441" s="180"/>
      <c r="R441" s="180"/>
      <c r="S441" s="180"/>
      <c r="T441" s="180"/>
      <c r="U441" s="180"/>
      <c r="V441" s="252"/>
      <c r="W441" s="252"/>
      <c r="X441" s="180"/>
      <c r="Y441" s="180"/>
      <c r="Z441" s="180"/>
      <c r="AA441" s="180"/>
      <c r="AB441" s="180"/>
      <c r="AC441" s="180"/>
      <c r="AD441" s="180"/>
      <c r="AE441" s="180"/>
      <c r="AF441" s="283"/>
      <c r="AG441" s="283"/>
      <c r="AH441" s="180"/>
      <c r="APH441" s="180"/>
      <c r="API441" s="180"/>
      <c r="APJ441" s="180"/>
      <c r="APK441" s="180"/>
      <c r="APL441" s="180"/>
      <c r="APM441" s="180"/>
      <c r="APN441" s="180"/>
    </row>
    <row r="442" spans="1:34 1100:1106" ht="25.5" customHeight="1">
      <c r="A442" s="180"/>
      <c r="B442" s="180"/>
      <c r="C442" s="180"/>
      <c r="D442" s="180"/>
      <c r="E442" s="244"/>
      <c r="F442" s="180"/>
      <c r="G442" s="180"/>
      <c r="H442" s="180"/>
      <c r="I442" s="180"/>
      <c r="J442" s="180"/>
      <c r="K442" s="252"/>
      <c r="L442" s="252"/>
      <c r="M442" s="252"/>
      <c r="N442" s="252"/>
      <c r="O442" s="180"/>
      <c r="P442" s="180"/>
      <c r="Q442" s="180"/>
      <c r="R442" s="180"/>
      <c r="S442" s="180"/>
      <c r="T442" s="180"/>
      <c r="U442" s="180"/>
      <c r="V442" s="252"/>
      <c r="W442" s="252"/>
      <c r="X442" s="180"/>
      <c r="Y442" s="180"/>
      <c r="Z442" s="180"/>
      <c r="AA442" s="180"/>
      <c r="AB442" s="180"/>
      <c r="AC442" s="180"/>
      <c r="AD442" s="180"/>
      <c r="AE442" s="180"/>
      <c r="AF442" s="283"/>
      <c r="AG442" s="283"/>
      <c r="AH442" s="180"/>
      <c r="APH442" s="180"/>
      <c r="API442" s="180"/>
      <c r="APJ442" s="180"/>
      <c r="APK442" s="180"/>
      <c r="APL442" s="180"/>
      <c r="APM442" s="180"/>
      <c r="APN442" s="180"/>
    </row>
    <row r="443" spans="1:34 1100:1106" ht="25.5" customHeight="1">
      <c r="A443" s="180"/>
      <c r="B443" s="180"/>
      <c r="C443" s="180"/>
      <c r="D443" s="180"/>
      <c r="E443" s="244"/>
      <c r="F443" s="180"/>
      <c r="G443" s="180"/>
      <c r="H443" s="180"/>
      <c r="I443" s="180"/>
      <c r="J443" s="180"/>
      <c r="K443" s="252"/>
      <c r="L443" s="252"/>
      <c r="M443" s="252"/>
      <c r="N443" s="252"/>
      <c r="O443" s="180"/>
      <c r="P443" s="180"/>
      <c r="Q443" s="180"/>
      <c r="R443" s="180"/>
      <c r="S443" s="180"/>
      <c r="T443" s="180"/>
      <c r="U443" s="180"/>
      <c r="V443" s="252"/>
      <c r="W443" s="252"/>
      <c r="X443" s="180"/>
      <c r="Y443" s="180"/>
      <c r="Z443" s="180"/>
      <c r="AA443" s="180"/>
      <c r="AB443" s="180"/>
      <c r="AC443" s="180"/>
      <c r="AD443" s="180"/>
      <c r="AE443" s="180"/>
      <c r="AF443" s="283"/>
      <c r="AG443" s="283"/>
      <c r="AH443" s="180"/>
      <c r="APH443" s="180"/>
      <c r="API443" s="180"/>
      <c r="APJ443" s="180"/>
      <c r="APK443" s="180"/>
      <c r="APL443" s="180"/>
      <c r="APM443" s="180"/>
      <c r="APN443" s="180"/>
    </row>
    <row r="444" spans="1:34 1100:1106" ht="25.5" customHeight="1">
      <c r="A444" s="180"/>
      <c r="B444" s="180"/>
      <c r="C444" s="180"/>
      <c r="D444" s="180"/>
      <c r="E444" s="244"/>
      <c r="F444" s="180"/>
      <c r="G444" s="180"/>
      <c r="H444" s="180"/>
      <c r="I444" s="180"/>
      <c r="J444" s="180"/>
      <c r="K444" s="252"/>
      <c r="L444" s="252"/>
      <c r="M444" s="252"/>
      <c r="N444" s="252"/>
      <c r="O444" s="180"/>
      <c r="P444" s="180"/>
      <c r="Q444" s="180"/>
      <c r="R444" s="180"/>
      <c r="S444" s="180"/>
      <c r="T444" s="180"/>
      <c r="U444" s="180"/>
      <c r="V444" s="252"/>
      <c r="W444" s="252"/>
      <c r="X444" s="180"/>
      <c r="Y444" s="180"/>
      <c r="Z444" s="180"/>
      <c r="AA444" s="180"/>
      <c r="AB444" s="180"/>
      <c r="AC444" s="180"/>
      <c r="AD444" s="180"/>
      <c r="AE444" s="180"/>
      <c r="AF444" s="283"/>
      <c r="AG444" s="283"/>
      <c r="AH444" s="180"/>
      <c r="APH444" s="180"/>
      <c r="API444" s="180"/>
      <c r="APJ444" s="180"/>
      <c r="APK444" s="180"/>
      <c r="APL444" s="180"/>
      <c r="APM444" s="180"/>
      <c r="APN444" s="180"/>
    </row>
    <row r="445" spans="1:34 1100:1106" ht="25.5" customHeight="1">
      <c r="A445" s="180"/>
      <c r="B445" s="180"/>
      <c r="C445" s="180"/>
      <c r="D445" s="180"/>
      <c r="E445" s="244"/>
      <c r="F445" s="180"/>
      <c r="G445" s="180"/>
      <c r="H445" s="180"/>
      <c r="I445" s="180"/>
      <c r="J445" s="180"/>
      <c r="K445" s="252"/>
      <c r="L445" s="252"/>
      <c r="M445" s="252"/>
      <c r="N445" s="252"/>
      <c r="O445" s="180"/>
      <c r="P445" s="180"/>
      <c r="Q445" s="180"/>
      <c r="R445" s="180"/>
      <c r="S445" s="180"/>
      <c r="T445" s="180"/>
      <c r="U445" s="180"/>
      <c r="V445" s="252"/>
      <c r="W445" s="252"/>
      <c r="X445" s="180"/>
      <c r="Y445" s="180"/>
      <c r="Z445" s="180"/>
      <c r="AA445" s="180"/>
      <c r="AB445" s="180"/>
      <c r="AC445" s="180"/>
      <c r="AD445" s="180"/>
      <c r="AE445" s="180"/>
      <c r="AF445" s="283"/>
      <c r="AG445" s="283"/>
      <c r="AH445" s="180"/>
      <c r="APH445" s="180"/>
      <c r="API445" s="180"/>
      <c r="APJ445" s="180"/>
      <c r="APK445" s="180"/>
      <c r="APL445" s="180"/>
      <c r="APM445" s="180"/>
      <c r="APN445" s="180"/>
    </row>
    <row r="446" spans="1:34 1100:1106" ht="25.5" customHeight="1">
      <c r="A446" s="180"/>
      <c r="B446" s="180"/>
      <c r="C446" s="180"/>
      <c r="D446" s="180"/>
      <c r="E446" s="244"/>
      <c r="F446" s="180"/>
      <c r="G446" s="180"/>
      <c r="H446" s="180"/>
      <c r="I446" s="180"/>
      <c r="J446" s="180"/>
      <c r="K446" s="252"/>
      <c r="L446" s="252"/>
      <c r="M446" s="252"/>
      <c r="N446" s="252"/>
      <c r="O446" s="180"/>
      <c r="P446" s="180"/>
      <c r="Q446" s="180"/>
      <c r="R446" s="180"/>
      <c r="S446" s="180"/>
      <c r="T446" s="180"/>
      <c r="U446" s="180"/>
      <c r="V446" s="252"/>
      <c r="W446" s="252"/>
      <c r="X446" s="180"/>
      <c r="Y446" s="180"/>
      <c r="Z446" s="180"/>
      <c r="AA446" s="180"/>
      <c r="AB446" s="180"/>
      <c r="AC446" s="180"/>
      <c r="AD446" s="180"/>
      <c r="AE446" s="180"/>
      <c r="AF446" s="283"/>
      <c r="AG446" s="283"/>
      <c r="AH446" s="180"/>
      <c r="APH446" s="180"/>
      <c r="API446" s="180"/>
      <c r="APJ446" s="180"/>
      <c r="APK446" s="180"/>
      <c r="APL446" s="180"/>
      <c r="APM446" s="180"/>
      <c r="APN446" s="180"/>
    </row>
    <row r="447" spans="1:34 1100:1106" ht="25.5" customHeight="1">
      <c r="A447" s="180"/>
      <c r="B447" s="180"/>
      <c r="C447" s="180"/>
      <c r="D447" s="180"/>
      <c r="E447" s="244"/>
      <c r="F447" s="180"/>
      <c r="G447" s="180"/>
      <c r="H447" s="180"/>
      <c r="I447" s="180"/>
      <c r="J447" s="180"/>
      <c r="K447" s="252"/>
      <c r="L447" s="252"/>
      <c r="M447" s="252"/>
      <c r="N447" s="252"/>
      <c r="O447" s="180"/>
      <c r="P447" s="180"/>
      <c r="Q447" s="180"/>
      <c r="R447" s="180"/>
      <c r="S447" s="180"/>
      <c r="T447" s="180"/>
      <c r="U447" s="180"/>
      <c r="V447" s="252"/>
      <c r="W447" s="252"/>
      <c r="X447" s="180"/>
      <c r="Y447" s="180"/>
      <c r="Z447" s="180"/>
      <c r="AA447" s="180"/>
      <c r="AB447" s="180"/>
      <c r="AC447" s="180"/>
      <c r="AD447" s="180"/>
      <c r="AE447" s="180"/>
      <c r="AF447" s="283"/>
      <c r="AG447" s="283"/>
      <c r="AH447" s="180"/>
      <c r="APH447" s="180"/>
      <c r="API447" s="180"/>
      <c r="APJ447" s="180"/>
      <c r="APK447" s="180"/>
      <c r="APL447" s="180"/>
      <c r="APM447" s="180"/>
      <c r="APN447" s="180"/>
    </row>
    <row r="448" spans="1:34 1100:1106" ht="25.5" customHeight="1">
      <c r="A448" s="180"/>
      <c r="B448" s="180"/>
      <c r="C448" s="180"/>
      <c r="D448" s="180"/>
      <c r="E448" s="244"/>
      <c r="F448" s="180"/>
      <c r="G448" s="180"/>
      <c r="H448" s="180"/>
      <c r="I448" s="180"/>
      <c r="J448" s="180"/>
      <c r="K448" s="252"/>
      <c r="L448" s="252"/>
      <c r="M448" s="252"/>
      <c r="N448" s="252"/>
      <c r="O448" s="180"/>
      <c r="P448" s="180"/>
      <c r="Q448" s="180"/>
      <c r="R448" s="180"/>
      <c r="S448" s="180"/>
      <c r="T448" s="180"/>
      <c r="U448" s="180"/>
      <c r="V448" s="252"/>
      <c r="W448" s="252"/>
      <c r="X448" s="180"/>
      <c r="Y448" s="180"/>
      <c r="Z448" s="180"/>
      <c r="AA448" s="180"/>
      <c r="AB448" s="180"/>
      <c r="AC448" s="180"/>
      <c r="AD448" s="180"/>
      <c r="AE448" s="180"/>
      <c r="AF448" s="283"/>
      <c r="AG448" s="283"/>
      <c r="AH448" s="180"/>
      <c r="APH448" s="180"/>
      <c r="API448" s="180"/>
      <c r="APJ448" s="180"/>
      <c r="APK448" s="180"/>
      <c r="APL448" s="180"/>
      <c r="APM448" s="180"/>
      <c r="APN448" s="180"/>
    </row>
    <row r="449" spans="1:34 1100:1106" ht="25.5" customHeight="1">
      <c r="A449" s="180"/>
      <c r="B449" s="180"/>
      <c r="C449" s="180"/>
      <c r="D449" s="180"/>
      <c r="E449" s="244"/>
      <c r="F449" s="180"/>
      <c r="G449" s="180"/>
      <c r="H449" s="180"/>
      <c r="I449" s="180"/>
      <c r="J449" s="180"/>
      <c r="K449" s="252"/>
      <c r="L449" s="252"/>
      <c r="M449" s="252"/>
      <c r="N449" s="252"/>
      <c r="O449" s="180"/>
      <c r="P449" s="180"/>
      <c r="Q449" s="180"/>
      <c r="R449" s="180"/>
      <c r="S449" s="180"/>
      <c r="T449" s="180"/>
      <c r="U449" s="180"/>
      <c r="V449" s="252"/>
      <c r="W449" s="252"/>
      <c r="X449" s="180"/>
      <c r="Y449" s="180"/>
      <c r="Z449" s="180"/>
      <c r="AA449" s="180"/>
      <c r="AB449" s="180"/>
      <c r="AC449" s="180"/>
      <c r="AD449" s="180"/>
      <c r="AE449" s="180"/>
      <c r="AF449" s="283"/>
      <c r="AG449" s="283"/>
      <c r="AH449" s="180"/>
      <c r="APH449" s="180"/>
      <c r="API449" s="180"/>
      <c r="APJ449" s="180"/>
      <c r="APK449" s="180"/>
      <c r="APL449" s="180"/>
      <c r="APM449" s="180"/>
      <c r="APN449" s="180"/>
    </row>
    <row r="450" spans="1:34 1100:1106" ht="25.5" customHeight="1">
      <c r="A450" s="180"/>
      <c r="B450" s="180"/>
      <c r="C450" s="180"/>
      <c r="D450" s="180"/>
      <c r="E450" s="244"/>
      <c r="F450" s="180"/>
      <c r="G450" s="180"/>
      <c r="H450" s="180"/>
      <c r="I450" s="180"/>
      <c r="J450" s="180"/>
      <c r="K450" s="252"/>
      <c r="L450" s="252"/>
      <c r="M450" s="252"/>
      <c r="N450" s="252"/>
      <c r="O450" s="180"/>
      <c r="P450" s="180"/>
      <c r="Q450" s="180"/>
      <c r="R450" s="180"/>
      <c r="S450" s="180"/>
      <c r="T450" s="180"/>
      <c r="U450" s="180"/>
      <c r="V450" s="252"/>
      <c r="W450" s="252"/>
      <c r="X450" s="180"/>
      <c r="Y450" s="180"/>
      <c r="Z450" s="180"/>
      <c r="AA450" s="180"/>
      <c r="AB450" s="180"/>
      <c r="AC450" s="180"/>
      <c r="AD450" s="180"/>
      <c r="AE450" s="180"/>
      <c r="AF450" s="283"/>
      <c r="AG450" s="283"/>
      <c r="AH450" s="180"/>
      <c r="APH450" s="180"/>
      <c r="API450" s="180"/>
      <c r="APJ450" s="180"/>
      <c r="APK450" s="180"/>
      <c r="APL450" s="180"/>
      <c r="APM450" s="180"/>
      <c r="APN450" s="180"/>
    </row>
    <row r="451" spans="1:34 1100:1106" ht="25.5" customHeight="1">
      <c r="A451" s="180"/>
      <c r="B451" s="180"/>
      <c r="C451" s="180"/>
      <c r="D451" s="180"/>
      <c r="E451" s="244"/>
      <c r="F451" s="180"/>
      <c r="G451" s="180"/>
      <c r="H451" s="180"/>
      <c r="I451" s="180"/>
      <c r="J451" s="180"/>
      <c r="K451" s="252"/>
      <c r="L451" s="252"/>
      <c r="M451" s="252"/>
      <c r="N451" s="252"/>
      <c r="O451" s="180"/>
      <c r="P451" s="180"/>
      <c r="Q451" s="180"/>
      <c r="R451" s="180"/>
      <c r="S451" s="180"/>
      <c r="T451" s="180"/>
      <c r="U451" s="180"/>
      <c r="V451" s="252"/>
      <c r="W451" s="252"/>
      <c r="X451" s="180"/>
      <c r="Y451" s="180"/>
      <c r="Z451" s="180"/>
      <c r="AA451" s="180"/>
      <c r="AB451" s="180"/>
      <c r="AC451" s="180"/>
      <c r="AD451" s="180"/>
      <c r="AE451" s="180"/>
      <c r="AF451" s="283"/>
      <c r="AG451" s="283"/>
      <c r="AH451" s="180"/>
      <c r="APH451" s="180"/>
      <c r="API451" s="180"/>
      <c r="APJ451" s="180"/>
      <c r="APK451" s="180"/>
      <c r="APL451" s="180"/>
      <c r="APM451" s="180"/>
      <c r="APN451" s="180"/>
    </row>
    <row r="452" spans="1:34 1100:1106" ht="25.5" customHeight="1">
      <c r="A452" s="180"/>
      <c r="B452" s="180"/>
      <c r="C452" s="180"/>
      <c r="D452" s="180"/>
      <c r="E452" s="244"/>
      <c r="F452" s="180"/>
      <c r="G452" s="180"/>
      <c r="H452" s="180"/>
      <c r="I452" s="180"/>
      <c r="J452" s="180"/>
      <c r="K452" s="252"/>
      <c r="L452" s="252"/>
      <c r="M452" s="252"/>
      <c r="N452" s="252"/>
      <c r="O452" s="180"/>
      <c r="P452" s="180"/>
      <c r="Q452" s="180"/>
      <c r="R452" s="180"/>
      <c r="S452" s="180"/>
      <c r="T452" s="180"/>
      <c r="U452" s="180"/>
      <c r="V452" s="252"/>
      <c r="W452" s="252"/>
      <c r="X452" s="180"/>
      <c r="Y452" s="180"/>
      <c r="Z452" s="180"/>
      <c r="AA452" s="180"/>
      <c r="AB452" s="180"/>
      <c r="AC452" s="180"/>
      <c r="AD452" s="180"/>
      <c r="AE452" s="180"/>
      <c r="AF452" s="283"/>
      <c r="AG452" s="283"/>
      <c r="AH452" s="180"/>
      <c r="APH452" s="180"/>
      <c r="API452" s="180"/>
      <c r="APJ452" s="180"/>
      <c r="APK452" s="180"/>
      <c r="APL452" s="180"/>
      <c r="APM452" s="180"/>
      <c r="APN452" s="180"/>
    </row>
    <row r="453" spans="1:34 1100:1106" ht="25.5" customHeight="1">
      <c r="A453" s="180"/>
      <c r="B453" s="180"/>
      <c r="C453" s="180"/>
      <c r="D453" s="180"/>
      <c r="E453" s="244"/>
      <c r="F453" s="180"/>
      <c r="G453" s="180"/>
      <c r="H453" s="180"/>
      <c r="I453" s="180"/>
      <c r="J453" s="180"/>
      <c r="K453" s="252"/>
      <c r="L453" s="252"/>
      <c r="M453" s="252"/>
      <c r="N453" s="252"/>
      <c r="O453" s="180"/>
      <c r="P453" s="180"/>
      <c r="Q453" s="180"/>
      <c r="R453" s="180"/>
      <c r="S453" s="180"/>
      <c r="T453" s="180"/>
      <c r="U453" s="180"/>
      <c r="V453" s="252"/>
      <c r="W453" s="252"/>
      <c r="X453" s="180"/>
      <c r="Y453" s="180"/>
      <c r="Z453" s="180"/>
      <c r="AA453" s="180"/>
      <c r="AB453" s="180"/>
      <c r="AC453" s="180"/>
      <c r="AD453" s="180"/>
      <c r="AE453" s="180"/>
      <c r="AF453" s="283"/>
      <c r="AG453" s="283"/>
      <c r="AH453" s="180"/>
      <c r="APH453" s="180"/>
      <c r="API453" s="180"/>
      <c r="APJ453" s="180"/>
      <c r="APK453" s="180"/>
      <c r="APL453" s="180"/>
      <c r="APM453" s="180"/>
      <c r="APN453" s="180"/>
    </row>
    <row r="454" spans="1:34 1100:1106" ht="25.5" customHeight="1">
      <c r="A454" s="180"/>
      <c r="B454" s="180"/>
      <c r="C454" s="180"/>
      <c r="D454" s="180"/>
      <c r="E454" s="244"/>
      <c r="F454" s="180"/>
      <c r="G454" s="180"/>
      <c r="H454" s="180"/>
      <c r="I454" s="180"/>
      <c r="J454" s="180"/>
      <c r="K454" s="252"/>
      <c r="L454" s="252"/>
      <c r="M454" s="252"/>
      <c r="N454" s="252"/>
      <c r="O454" s="180"/>
      <c r="P454" s="180"/>
      <c r="Q454" s="180"/>
      <c r="R454" s="180"/>
      <c r="S454" s="180"/>
      <c r="T454" s="180"/>
      <c r="U454" s="180"/>
      <c r="V454" s="252"/>
      <c r="W454" s="252"/>
      <c r="X454" s="180"/>
      <c r="Y454" s="180"/>
      <c r="Z454" s="180"/>
      <c r="AA454" s="180"/>
      <c r="AB454" s="180"/>
      <c r="AC454" s="180"/>
      <c r="AD454" s="180"/>
      <c r="AE454" s="180"/>
      <c r="AF454" s="283"/>
      <c r="AG454" s="283"/>
      <c r="AH454" s="180"/>
      <c r="APH454" s="180"/>
      <c r="API454" s="180"/>
      <c r="APJ454" s="180"/>
      <c r="APK454" s="180"/>
      <c r="APL454" s="180"/>
      <c r="APM454" s="180"/>
      <c r="APN454" s="180"/>
    </row>
    <row r="455" spans="1:34 1100:1106" ht="25.5" customHeight="1">
      <c r="A455" s="180"/>
      <c r="B455" s="180"/>
      <c r="C455" s="180"/>
      <c r="D455" s="180"/>
      <c r="E455" s="244"/>
      <c r="F455" s="180"/>
      <c r="G455" s="180"/>
      <c r="H455" s="180"/>
      <c r="I455" s="180"/>
      <c r="J455" s="180"/>
      <c r="K455" s="252"/>
      <c r="L455" s="252"/>
      <c r="M455" s="252"/>
      <c r="N455" s="252"/>
      <c r="O455" s="180"/>
      <c r="P455" s="180"/>
      <c r="Q455" s="180"/>
      <c r="R455" s="180"/>
      <c r="S455" s="180"/>
      <c r="T455" s="180"/>
      <c r="U455" s="180"/>
      <c r="V455" s="252"/>
      <c r="W455" s="252"/>
      <c r="X455" s="180"/>
      <c r="Y455" s="180"/>
      <c r="Z455" s="180"/>
      <c r="AA455" s="180"/>
      <c r="AB455" s="180"/>
      <c r="AC455" s="180"/>
      <c r="AD455" s="180"/>
      <c r="AE455" s="180"/>
      <c r="AF455" s="283"/>
      <c r="AG455" s="283"/>
      <c r="AH455" s="180"/>
      <c r="APH455" s="180"/>
      <c r="API455" s="180"/>
      <c r="APJ455" s="180"/>
      <c r="APK455" s="180"/>
      <c r="APL455" s="180"/>
      <c r="APM455" s="180"/>
      <c r="APN455" s="180"/>
    </row>
    <row r="456" spans="1:34 1100:1106" ht="25.5" customHeight="1">
      <c r="A456" s="180"/>
      <c r="B456" s="180"/>
      <c r="C456" s="180"/>
      <c r="D456" s="180"/>
      <c r="E456" s="244"/>
      <c r="F456" s="180"/>
      <c r="G456" s="180"/>
      <c r="H456" s="180"/>
      <c r="I456" s="180"/>
      <c r="J456" s="180"/>
      <c r="K456" s="252"/>
      <c r="L456" s="252"/>
      <c r="M456" s="252"/>
      <c r="N456" s="252"/>
      <c r="O456" s="180"/>
      <c r="P456" s="180"/>
      <c r="Q456" s="180"/>
      <c r="R456" s="180"/>
      <c r="S456" s="180"/>
      <c r="T456" s="180"/>
      <c r="U456" s="180"/>
      <c r="V456" s="252"/>
      <c r="W456" s="252"/>
      <c r="X456" s="180"/>
      <c r="Y456" s="180"/>
      <c r="Z456" s="180"/>
      <c r="AA456" s="180"/>
      <c r="AB456" s="180"/>
      <c r="AC456" s="180"/>
      <c r="AD456" s="180"/>
      <c r="AE456" s="180"/>
      <c r="AF456" s="283"/>
      <c r="AG456" s="283"/>
      <c r="AH456" s="180"/>
      <c r="APH456" s="180"/>
      <c r="API456" s="180"/>
      <c r="APJ456" s="180"/>
      <c r="APK456" s="180"/>
      <c r="APL456" s="180"/>
      <c r="APM456" s="180"/>
      <c r="APN456" s="180"/>
    </row>
    <row r="457" spans="1:34 1100:1106" ht="25.5" customHeight="1">
      <c r="A457" s="180"/>
      <c r="B457" s="180"/>
      <c r="C457" s="180"/>
      <c r="D457" s="180"/>
      <c r="E457" s="244"/>
      <c r="F457" s="180"/>
      <c r="G457" s="180"/>
      <c r="H457" s="180"/>
      <c r="I457" s="180"/>
      <c r="J457" s="180"/>
      <c r="K457" s="252"/>
      <c r="L457" s="252"/>
      <c r="M457" s="252"/>
      <c r="N457" s="252"/>
      <c r="O457" s="180"/>
      <c r="P457" s="180"/>
      <c r="Q457" s="180"/>
      <c r="R457" s="180"/>
      <c r="S457" s="180"/>
      <c r="T457" s="180"/>
      <c r="U457" s="180"/>
      <c r="V457" s="252"/>
      <c r="W457" s="252"/>
      <c r="X457" s="180"/>
      <c r="Y457" s="180"/>
      <c r="Z457" s="180"/>
      <c r="AA457" s="180"/>
      <c r="AB457" s="180"/>
      <c r="AC457" s="180"/>
      <c r="AD457" s="180"/>
      <c r="AE457" s="180"/>
      <c r="AF457" s="283"/>
      <c r="AG457" s="283"/>
      <c r="AH457" s="180"/>
      <c r="APH457" s="180"/>
      <c r="API457" s="180"/>
      <c r="APJ457" s="180"/>
      <c r="APK457" s="180"/>
      <c r="APL457" s="180"/>
      <c r="APM457" s="180"/>
      <c r="APN457" s="180"/>
    </row>
    <row r="458" spans="1:34 1100:1106" ht="25.5" customHeight="1">
      <c r="A458" s="180"/>
      <c r="B458" s="180"/>
      <c r="C458" s="180"/>
      <c r="D458" s="180"/>
      <c r="E458" s="244"/>
      <c r="F458" s="180"/>
      <c r="G458" s="180"/>
      <c r="H458" s="180"/>
      <c r="I458" s="180"/>
      <c r="J458" s="180"/>
      <c r="K458" s="252"/>
      <c r="L458" s="252"/>
      <c r="M458" s="252"/>
      <c r="N458" s="252"/>
      <c r="O458" s="180"/>
      <c r="P458" s="180"/>
      <c r="Q458" s="180"/>
      <c r="R458" s="180"/>
      <c r="S458" s="180"/>
      <c r="T458" s="180"/>
      <c r="U458" s="180"/>
      <c r="V458" s="252"/>
      <c r="W458" s="252"/>
      <c r="X458" s="180"/>
      <c r="Y458" s="180"/>
      <c r="Z458" s="180"/>
      <c r="AA458" s="180"/>
      <c r="AB458" s="180"/>
      <c r="AC458" s="180"/>
      <c r="AD458" s="180"/>
      <c r="AE458" s="180"/>
      <c r="AF458" s="283"/>
      <c r="AG458" s="283"/>
      <c r="AH458" s="180"/>
      <c r="APH458" s="180"/>
      <c r="API458" s="180"/>
      <c r="APJ458" s="180"/>
      <c r="APK458" s="180"/>
      <c r="APL458" s="180"/>
      <c r="APM458" s="180"/>
      <c r="APN458" s="180"/>
    </row>
    <row r="459" spans="1:34 1100:1106" ht="25.5" customHeight="1">
      <c r="A459" s="180"/>
      <c r="B459" s="180"/>
      <c r="C459" s="180"/>
      <c r="D459" s="180"/>
      <c r="E459" s="244"/>
      <c r="F459" s="180"/>
      <c r="G459" s="180"/>
      <c r="H459" s="180"/>
      <c r="I459" s="180"/>
      <c r="J459" s="180"/>
      <c r="K459" s="252"/>
      <c r="L459" s="252"/>
      <c r="M459" s="252"/>
      <c r="N459" s="252"/>
      <c r="O459" s="180"/>
      <c r="P459" s="180"/>
      <c r="Q459" s="180"/>
      <c r="R459" s="180"/>
      <c r="S459" s="180"/>
      <c r="T459" s="180"/>
      <c r="U459" s="180"/>
      <c r="V459" s="252"/>
      <c r="W459" s="252"/>
      <c r="X459" s="180"/>
      <c r="Y459" s="180"/>
      <c r="Z459" s="180"/>
      <c r="AA459" s="180"/>
      <c r="AB459" s="180"/>
      <c r="AC459" s="180"/>
      <c r="AD459" s="180"/>
      <c r="AE459" s="180"/>
      <c r="AF459" s="283"/>
      <c r="AG459" s="283"/>
      <c r="AH459" s="180"/>
      <c r="APH459" s="180"/>
      <c r="API459" s="180"/>
      <c r="APJ459" s="180"/>
      <c r="APK459" s="180"/>
      <c r="APL459" s="180"/>
      <c r="APM459" s="180"/>
      <c r="APN459" s="180"/>
    </row>
    <row r="460" spans="1:34 1100:1106" ht="25.5" customHeight="1">
      <c r="A460" s="180"/>
      <c r="B460" s="180"/>
      <c r="C460" s="180"/>
      <c r="D460" s="180"/>
      <c r="E460" s="244"/>
      <c r="F460" s="180"/>
      <c r="G460" s="180"/>
      <c r="H460" s="180"/>
      <c r="I460" s="180"/>
      <c r="J460" s="180"/>
      <c r="K460" s="252"/>
      <c r="L460" s="252"/>
      <c r="M460" s="252"/>
      <c r="N460" s="252"/>
      <c r="O460" s="180"/>
      <c r="P460" s="180"/>
      <c r="Q460" s="180"/>
      <c r="R460" s="180"/>
      <c r="S460" s="180"/>
      <c r="T460" s="180"/>
      <c r="U460" s="180"/>
      <c r="V460" s="252"/>
      <c r="W460" s="252"/>
      <c r="X460" s="180"/>
      <c r="Y460" s="180"/>
      <c r="Z460" s="180"/>
      <c r="AA460" s="180"/>
      <c r="AB460" s="180"/>
      <c r="AC460" s="180"/>
      <c r="AD460" s="180"/>
      <c r="AE460" s="180"/>
      <c r="AF460" s="283"/>
      <c r="AG460" s="283"/>
      <c r="AH460" s="180"/>
      <c r="APH460" s="180"/>
      <c r="API460" s="180"/>
      <c r="APJ460" s="180"/>
      <c r="APK460" s="180"/>
      <c r="APL460" s="180"/>
      <c r="APM460" s="180"/>
      <c r="APN460" s="180"/>
    </row>
    <row r="461" spans="1:34 1100:1106" ht="25.5" customHeight="1">
      <c r="A461" s="180"/>
      <c r="B461" s="180"/>
      <c r="C461" s="180"/>
      <c r="D461" s="180"/>
      <c r="E461" s="244"/>
      <c r="F461" s="180"/>
      <c r="G461" s="180"/>
      <c r="H461" s="180"/>
      <c r="I461" s="180"/>
      <c r="J461" s="180"/>
      <c r="K461" s="252"/>
      <c r="L461" s="252"/>
      <c r="M461" s="252"/>
      <c r="N461" s="252"/>
      <c r="O461" s="180"/>
      <c r="P461" s="180"/>
      <c r="Q461" s="180"/>
      <c r="R461" s="180"/>
      <c r="S461" s="180"/>
      <c r="T461" s="180"/>
      <c r="U461" s="180"/>
      <c r="V461" s="252"/>
      <c r="W461" s="252"/>
      <c r="X461" s="180"/>
      <c r="Y461" s="180"/>
      <c r="Z461" s="180"/>
      <c r="AA461" s="180"/>
      <c r="AB461" s="180"/>
      <c r="AC461" s="180"/>
      <c r="AD461" s="180"/>
      <c r="AE461" s="180"/>
      <c r="AF461" s="283"/>
      <c r="AG461" s="283"/>
      <c r="AH461" s="180"/>
      <c r="APH461" s="180"/>
      <c r="API461" s="180"/>
      <c r="APJ461" s="180"/>
      <c r="APK461" s="180"/>
      <c r="APL461" s="180"/>
      <c r="APM461" s="180"/>
      <c r="APN461" s="180"/>
    </row>
    <row r="462" spans="1:34 1100:1106" ht="25.5" customHeight="1">
      <c r="A462" s="180"/>
      <c r="B462" s="180"/>
      <c r="C462" s="180"/>
      <c r="D462" s="180"/>
      <c r="E462" s="244"/>
      <c r="F462" s="180"/>
      <c r="G462" s="180"/>
      <c r="H462" s="180"/>
      <c r="I462" s="180"/>
      <c r="J462" s="180"/>
      <c r="K462" s="252"/>
      <c r="L462" s="252"/>
      <c r="M462" s="252"/>
      <c r="N462" s="252"/>
      <c r="O462" s="180"/>
      <c r="P462" s="180"/>
      <c r="Q462" s="180"/>
      <c r="R462" s="180"/>
      <c r="S462" s="180"/>
      <c r="T462" s="180"/>
      <c r="U462" s="180"/>
      <c r="V462" s="252"/>
      <c r="W462" s="252"/>
      <c r="X462" s="180"/>
      <c r="Y462" s="180"/>
      <c r="Z462" s="180"/>
      <c r="AA462" s="180"/>
      <c r="AB462" s="180"/>
      <c r="AC462" s="180"/>
      <c r="AD462" s="180"/>
      <c r="AE462" s="180"/>
      <c r="AF462" s="283"/>
      <c r="AG462" s="283"/>
      <c r="AH462" s="180"/>
      <c r="APH462" s="180"/>
      <c r="API462" s="180"/>
      <c r="APJ462" s="180"/>
      <c r="APK462" s="180"/>
      <c r="APL462" s="180"/>
      <c r="APM462" s="180"/>
      <c r="APN462" s="180"/>
    </row>
    <row r="463" spans="1:34 1100:1106" ht="25.5" customHeight="1">
      <c r="A463" s="180"/>
      <c r="B463" s="180"/>
      <c r="C463" s="180"/>
      <c r="D463" s="180"/>
      <c r="E463" s="244"/>
      <c r="F463" s="180"/>
      <c r="G463" s="180"/>
      <c r="H463" s="180"/>
      <c r="I463" s="180"/>
      <c r="J463" s="180"/>
      <c r="K463" s="252"/>
      <c r="L463" s="252"/>
      <c r="M463" s="252"/>
      <c r="N463" s="252"/>
      <c r="O463" s="180"/>
      <c r="P463" s="180"/>
      <c r="Q463" s="180"/>
      <c r="R463" s="180"/>
      <c r="S463" s="180"/>
      <c r="T463" s="180"/>
      <c r="U463" s="180"/>
      <c r="V463" s="252"/>
      <c r="W463" s="252"/>
      <c r="X463" s="180"/>
      <c r="Y463" s="180"/>
      <c r="Z463" s="180"/>
      <c r="AA463" s="180"/>
      <c r="AB463" s="180"/>
      <c r="AC463" s="180"/>
      <c r="AD463" s="180"/>
      <c r="AE463" s="180"/>
      <c r="AF463" s="283"/>
      <c r="AG463" s="283"/>
      <c r="AH463" s="180"/>
      <c r="APH463" s="180"/>
      <c r="API463" s="180"/>
      <c r="APJ463" s="180"/>
      <c r="APK463" s="180"/>
      <c r="APL463" s="180"/>
      <c r="APM463" s="180"/>
      <c r="APN463" s="180"/>
    </row>
    <row r="464" spans="1:34 1100:1106" ht="25.5" customHeight="1">
      <c r="A464" s="180"/>
      <c r="B464" s="180"/>
      <c r="C464" s="180"/>
      <c r="D464" s="180"/>
      <c r="E464" s="244"/>
      <c r="F464" s="180"/>
      <c r="G464" s="180"/>
      <c r="H464" s="180"/>
      <c r="I464" s="180"/>
      <c r="J464" s="180"/>
      <c r="K464" s="252"/>
      <c r="L464" s="252"/>
      <c r="M464" s="252"/>
      <c r="N464" s="252"/>
      <c r="O464" s="180"/>
      <c r="P464" s="180"/>
      <c r="Q464" s="180"/>
      <c r="R464" s="180"/>
      <c r="S464" s="180"/>
      <c r="T464" s="180"/>
      <c r="U464" s="180"/>
      <c r="V464" s="252"/>
      <c r="W464" s="252"/>
      <c r="X464" s="180"/>
      <c r="Y464" s="180"/>
      <c r="Z464" s="180"/>
      <c r="AA464" s="180"/>
      <c r="AB464" s="180"/>
      <c r="AC464" s="180"/>
      <c r="AD464" s="180"/>
      <c r="AE464" s="180"/>
      <c r="AF464" s="283"/>
      <c r="AG464" s="283"/>
      <c r="AH464" s="180"/>
      <c r="APH464" s="180"/>
      <c r="API464" s="180"/>
      <c r="APJ464" s="180"/>
      <c r="APK464" s="180"/>
      <c r="APL464" s="180"/>
      <c r="APM464" s="180"/>
      <c r="APN464" s="180"/>
    </row>
    <row r="465" spans="1:34 1100:1106" ht="25.5" customHeight="1">
      <c r="A465" s="180"/>
      <c r="B465" s="180"/>
      <c r="C465" s="180"/>
      <c r="D465" s="180"/>
      <c r="E465" s="244"/>
      <c r="F465" s="180"/>
      <c r="G465" s="180"/>
      <c r="H465" s="180"/>
      <c r="I465" s="180"/>
      <c r="J465" s="180"/>
      <c r="K465" s="252"/>
      <c r="L465" s="252"/>
      <c r="M465" s="252"/>
      <c r="N465" s="252"/>
      <c r="O465" s="180"/>
      <c r="P465" s="180"/>
      <c r="Q465" s="180"/>
      <c r="R465" s="180"/>
      <c r="S465" s="180"/>
      <c r="T465" s="180"/>
      <c r="U465" s="180"/>
      <c r="V465" s="252"/>
      <c r="W465" s="252"/>
      <c r="X465" s="180"/>
      <c r="Y465" s="180"/>
      <c r="Z465" s="180"/>
      <c r="AA465" s="180"/>
      <c r="AB465" s="180"/>
      <c r="AC465" s="180"/>
      <c r="AD465" s="180"/>
      <c r="AE465" s="180"/>
      <c r="AF465" s="283"/>
      <c r="AG465" s="283"/>
      <c r="AH465" s="180"/>
      <c r="APH465" s="180"/>
      <c r="API465" s="180"/>
      <c r="APJ465" s="180"/>
      <c r="APK465" s="180"/>
      <c r="APL465" s="180"/>
      <c r="APM465" s="180"/>
      <c r="APN465" s="180"/>
    </row>
    <row r="466" spans="1:34 1100:1106" ht="25.5" customHeight="1">
      <c r="A466" s="180"/>
      <c r="B466" s="180"/>
      <c r="C466" s="180"/>
      <c r="D466" s="180"/>
      <c r="E466" s="244"/>
      <c r="F466" s="180"/>
      <c r="G466" s="180"/>
      <c r="H466" s="180"/>
      <c r="I466" s="180"/>
      <c r="J466" s="180"/>
      <c r="K466" s="252"/>
      <c r="L466" s="252"/>
      <c r="M466" s="252"/>
      <c r="N466" s="252"/>
      <c r="O466" s="180"/>
      <c r="P466" s="180"/>
      <c r="Q466" s="180"/>
      <c r="R466" s="180"/>
      <c r="S466" s="180"/>
      <c r="T466" s="180"/>
      <c r="U466" s="180"/>
      <c r="V466" s="252"/>
      <c r="W466" s="252"/>
      <c r="X466" s="180"/>
      <c r="Y466" s="180"/>
      <c r="Z466" s="180"/>
      <c r="AA466" s="180"/>
      <c r="AB466" s="180"/>
      <c r="AC466" s="180"/>
      <c r="AD466" s="180"/>
      <c r="AE466" s="180"/>
      <c r="AF466" s="283"/>
      <c r="AG466" s="283"/>
      <c r="AH466" s="180"/>
      <c r="APH466" s="180"/>
      <c r="API466" s="180"/>
      <c r="APJ466" s="180"/>
      <c r="APK466" s="180"/>
      <c r="APL466" s="180"/>
      <c r="APM466" s="180"/>
      <c r="APN466" s="180"/>
    </row>
    <row r="467" spans="1:34 1100:1106" ht="25.5" customHeight="1">
      <c r="A467" s="180"/>
      <c r="B467" s="180"/>
      <c r="C467" s="180"/>
      <c r="D467" s="180"/>
      <c r="E467" s="244"/>
      <c r="F467" s="180"/>
      <c r="G467" s="180"/>
      <c r="H467" s="180"/>
      <c r="I467" s="180"/>
      <c r="J467" s="180"/>
      <c r="K467" s="252"/>
      <c r="L467" s="252"/>
      <c r="M467" s="252"/>
      <c r="N467" s="252"/>
      <c r="O467" s="180"/>
      <c r="P467" s="180"/>
      <c r="Q467" s="180"/>
      <c r="R467" s="180"/>
      <c r="S467" s="180"/>
      <c r="T467" s="180"/>
      <c r="U467" s="180"/>
      <c r="V467" s="252"/>
      <c r="W467" s="252"/>
      <c r="X467" s="180"/>
      <c r="Y467" s="180"/>
      <c r="Z467" s="180"/>
      <c r="AA467" s="180"/>
      <c r="AB467" s="180"/>
      <c r="AC467" s="180"/>
      <c r="AD467" s="180"/>
      <c r="AE467" s="180"/>
      <c r="AF467" s="283"/>
      <c r="AG467" s="283"/>
      <c r="AH467" s="180"/>
      <c r="APH467" s="180"/>
      <c r="API467" s="180"/>
      <c r="APJ467" s="180"/>
      <c r="APK467" s="180"/>
      <c r="APL467" s="180"/>
      <c r="APM467" s="180"/>
      <c r="APN467" s="180"/>
    </row>
    <row r="468" spans="1:34 1100:1106" ht="25.5" customHeight="1">
      <c r="A468" s="180"/>
      <c r="B468" s="180"/>
      <c r="C468" s="180"/>
      <c r="D468" s="180"/>
      <c r="E468" s="244"/>
      <c r="F468" s="180"/>
      <c r="G468" s="180"/>
      <c r="H468" s="180"/>
      <c r="I468" s="180"/>
      <c r="J468" s="180"/>
      <c r="K468" s="252"/>
      <c r="L468" s="252"/>
      <c r="M468" s="252"/>
      <c r="N468" s="252"/>
      <c r="O468" s="180"/>
      <c r="P468" s="180"/>
      <c r="Q468" s="180"/>
      <c r="R468" s="180"/>
      <c r="S468" s="180"/>
      <c r="T468" s="180"/>
      <c r="U468" s="180"/>
      <c r="V468" s="252"/>
      <c r="W468" s="252"/>
      <c r="X468" s="180"/>
      <c r="Y468" s="180"/>
      <c r="Z468" s="180"/>
      <c r="AA468" s="180"/>
      <c r="AB468" s="180"/>
      <c r="AC468" s="180"/>
      <c r="AD468" s="180"/>
      <c r="AE468" s="180"/>
      <c r="AF468" s="283"/>
      <c r="AG468" s="283"/>
      <c r="AH468" s="180"/>
      <c r="APH468" s="180"/>
      <c r="API468" s="180"/>
      <c r="APJ468" s="180"/>
      <c r="APK468" s="180"/>
      <c r="APL468" s="180"/>
      <c r="APM468" s="180"/>
      <c r="APN468" s="180"/>
    </row>
    <row r="469" spans="1:34 1100:1106" ht="25.5" customHeight="1">
      <c r="A469" s="180"/>
      <c r="B469" s="180"/>
      <c r="C469" s="180"/>
      <c r="D469" s="180"/>
      <c r="E469" s="244"/>
      <c r="F469" s="180"/>
      <c r="G469" s="180"/>
      <c r="H469" s="180"/>
      <c r="I469" s="180"/>
      <c r="J469" s="180"/>
      <c r="K469" s="252"/>
      <c r="L469" s="252"/>
      <c r="M469" s="252"/>
      <c r="N469" s="252"/>
      <c r="O469" s="180"/>
      <c r="P469" s="180"/>
      <c r="Q469" s="180"/>
      <c r="R469" s="180"/>
      <c r="S469" s="180"/>
      <c r="T469" s="180"/>
      <c r="U469" s="180"/>
      <c r="V469" s="252"/>
      <c r="W469" s="252"/>
      <c r="X469" s="180"/>
      <c r="Y469" s="180"/>
      <c r="Z469" s="180"/>
      <c r="AA469" s="180"/>
      <c r="AB469" s="180"/>
      <c r="AC469" s="180"/>
      <c r="AD469" s="180"/>
      <c r="AE469" s="180"/>
      <c r="AF469" s="283"/>
      <c r="AG469" s="283"/>
      <c r="AH469" s="180"/>
      <c r="APH469" s="180"/>
      <c r="API469" s="180"/>
      <c r="APJ469" s="180"/>
      <c r="APK469" s="180"/>
      <c r="APL469" s="180"/>
      <c r="APM469" s="180"/>
      <c r="APN469" s="180"/>
    </row>
    <row r="470" spans="1:34 1100:1106" ht="25.5" customHeight="1">
      <c r="A470" s="180"/>
      <c r="B470" s="180"/>
      <c r="C470" s="180"/>
      <c r="D470" s="180"/>
      <c r="E470" s="244"/>
      <c r="F470" s="180"/>
      <c r="G470" s="180"/>
      <c r="H470" s="180"/>
      <c r="I470" s="180"/>
      <c r="J470" s="180"/>
      <c r="K470" s="252"/>
      <c r="L470" s="252"/>
      <c r="M470" s="252"/>
      <c r="N470" s="252"/>
      <c r="O470" s="180"/>
      <c r="P470" s="180"/>
      <c r="Q470" s="180"/>
      <c r="R470" s="180"/>
      <c r="S470" s="180"/>
      <c r="T470" s="180"/>
      <c r="U470" s="180"/>
      <c r="V470" s="252"/>
      <c r="W470" s="252"/>
      <c r="X470" s="180"/>
      <c r="Y470" s="180"/>
      <c r="Z470" s="180"/>
      <c r="AA470" s="180"/>
      <c r="AB470" s="180"/>
      <c r="AC470" s="180"/>
      <c r="AD470" s="180"/>
      <c r="AE470" s="180"/>
      <c r="AF470" s="283"/>
      <c r="AG470" s="283"/>
      <c r="AH470" s="180"/>
      <c r="APH470" s="180"/>
      <c r="API470" s="180"/>
      <c r="APJ470" s="180"/>
      <c r="APK470" s="180"/>
      <c r="APL470" s="180"/>
      <c r="APM470" s="180"/>
      <c r="APN470" s="180"/>
    </row>
    <row r="471" spans="1:34 1100:1106" ht="25.5" customHeight="1">
      <c r="A471" s="180"/>
      <c r="B471" s="180"/>
      <c r="C471" s="180"/>
      <c r="D471" s="180"/>
      <c r="E471" s="244"/>
      <c r="F471" s="180"/>
      <c r="G471" s="180"/>
      <c r="H471" s="180"/>
      <c r="I471" s="180"/>
      <c r="J471" s="180"/>
      <c r="K471" s="252"/>
      <c r="L471" s="252"/>
      <c r="M471" s="252"/>
      <c r="N471" s="252"/>
      <c r="O471" s="180"/>
      <c r="P471" s="180"/>
      <c r="Q471" s="180"/>
      <c r="R471" s="180"/>
      <c r="S471" s="180"/>
      <c r="T471" s="180"/>
      <c r="U471" s="180"/>
      <c r="V471" s="252"/>
      <c r="W471" s="252"/>
      <c r="X471" s="180"/>
      <c r="Y471" s="180"/>
      <c r="Z471" s="180"/>
      <c r="AA471" s="180"/>
      <c r="AB471" s="180"/>
      <c r="AC471" s="180"/>
      <c r="AD471" s="180"/>
      <c r="AE471" s="180"/>
      <c r="AF471" s="283"/>
      <c r="AG471" s="283"/>
      <c r="AH471" s="180"/>
      <c r="APH471" s="180"/>
      <c r="API471" s="180"/>
      <c r="APJ471" s="180"/>
      <c r="APK471" s="180"/>
      <c r="APL471" s="180"/>
      <c r="APM471" s="180"/>
      <c r="APN471" s="180"/>
    </row>
    <row r="472" spans="1:34 1100:1106" ht="25.5" customHeight="1">
      <c r="A472" s="180"/>
      <c r="B472" s="180"/>
      <c r="C472" s="180"/>
      <c r="D472" s="180"/>
      <c r="E472" s="244"/>
      <c r="F472" s="180"/>
      <c r="G472" s="180"/>
      <c r="H472" s="180"/>
      <c r="I472" s="180"/>
      <c r="J472" s="180"/>
      <c r="K472" s="252"/>
      <c r="L472" s="252"/>
      <c r="M472" s="252"/>
      <c r="N472" s="252"/>
      <c r="O472" s="180"/>
      <c r="P472" s="180"/>
      <c r="Q472" s="180"/>
      <c r="R472" s="180"/>
      <c r="S472" s="180"/>
      <c r="T472" s="180"/>
      <c r="U472" s="180"/>
      <c r="V472" s="252"/>
      <c r="W472" s="252"/>
      <c r="X472" s="180"/>
      <c r="Y472" s="180"/>
      <c r="Z472" s="180"/>
      <c r="AA472" s="180"/>
      <c r="AB472" s="180"/>
      <c r="AC472" s="180"/>
      <c r="AD472" s="180"/>
      <c r="AE472" s="180"/>
      <c r="AF472" s="283"/>
      <c r="AG472" s="283"/>
      <c r="AH472" s="180"/>
      <c r="APH472" s="180"/>
      <c r="API472" s="180"/>
      <c r="APJ472" s="180"/>
      <c r="APK472" s="180"/>
      <c r="APL472" s="180"/>
      <c r="APM472" s="180"/>
      <c r="APN472" s="180"/>
    </row>
    <row r="473" spans="1:34 1100:1106" ht="25.5" customHeight="1">
      <c r="A473" s="180"/>
      <c r="B473" s="180"/>
      <c r="C473" s="180"/>
      <c r="D473" s="180"/>
      <c r="E473" s="244"/>
      <c r="F473" s="180"/>
      <c r="G473" s="180"/>
      <c r="H473" s="180"/>
      <c r="I473" s="180"/>
      <c r="J473" s="180"/>
      <c r="K473" s="252"/>
      <c r="L473" s="252"/>
      <c r="M473" s="252"/>
      <c r="N473" s="252"/>
      <c r="O473" s="180"/>
      <c r="P473" s="180"/>
      <c r="Q473" s="180"/>
      <c r="R473" s="180"/>
      <c r="S473" s="180"/>
      <c r="T473" s="180"/>
      <c r="U473" s="180"/>
      <c r="V473" s="252"/>
      <c r="W473" s="252"/>
      <c r="X473" s="180"/>
      <c r="Y473" s="180"/>
      <c r="Z473" s="180"/>
      <c r="AA473" s="180"/>
      <c r="AB473" s="180"/>
      <c r="AC473" s="180"/>
      <c r="AD473" s="180"/>
      <c r="AE473" s="180"/>
      <c r="AF473" s="283"/>
      <c r="AG473" s="283"/>
      <c r="AH473" s="180"/>
      <c r="APH473" s="180"/>
      <c r="API473" s="180"/>
      <c r="APJ473" s="180"/>
      <c r="APK473" s="180"/>
      <c r="APL473" s="180"/>
      <c r="APM473" s="180"/>
      <c r="APN473" s="180"/>
    </row>
    <row r="474" spans="1:34 1100:1106" ht="25.5" customHeight="1">
      <c r="A474" s="180"/>
      <c r="B474" s="180"/>
      <c r="C474" s="180"/>
      <c r="D474" s="180"/>
      <c r="E474" s="244"/>
      <c r="F474" s="180"/>
      <c r="G474" s="180"/>
      <c r="H474" s="180"/>
      <c r="I474" s="180"/>
      <c r="J474" s="180"/>
      <c r="K474" s="252"/>
      <c r="L474" s="252"/>
      <c r="M474" s="252"/>
      <c r="N474" s="252"/>
      <c r="O474" s="180"/>
      <c r="P474" s="180"/>
      <c r="Q474" s="180"/>
      <c r="R474" s="180"/>
      <c r="S474" s="180"/>
      <c r="T474" s="180"/>
      <c r="U474" s="180"/>
      <c r="V474" s="252"/>
      <c r="W474" s="252"/>
      <c r="X474" s="180"/>
      <c r="Y474" s="180"/>
      <c r="Z474" s="180"/>
      <c r="AA474" s="180"/>
      <c r="AB474" s="180"/>
      <c r="AC474" s="180"/>
      <c r="AD474" s="180"/>
      <c r="AE474" s="180"/>
      <c r="AF474" s="283"/>
      <c r="AG474" s="283"/>
      <c r="AH474" s="180"/>
      <c r="APH474" s="180"/>
      <c r="API474" s="180"/>
      <c r="APJ474" s="180"/>
      <c r="APK474" s="180"/>
      <c r="APL474" s="180"/>
      <c r="APM474" s="180"/>
      <c r="APN474" s="180"/>
    </row>
    <row r="475" spans="1:34 1100:1106" ht="25.5" customHeight="1">
      <c r="A475" s="180"/>
      <c r="B475" s="180"/>
      <c r="C475" s="180"/>
      <c r="D475" s="180"/>
      <c r="E475" s="244"/>
      <c r="F475" s="180"/>
      <c r="G475" s="180"/>
      <c r="H475" s="180"/>
      <c r="I475" s="180"/>
      <c r="J475" s="180"/>
      <c r="K475" s="252"/>
      <c r="L475" s="252"/>
      <c r="M475" s="252"/>
      <c r="N475" s="252"/>
      <c r="O475" s="180"/>
      <c r="P475" s="180"/>
      <c r="Q475" s="180"/>
      <c r="R475" s="180"/>
      <c r="S475" s="180"/>
      <c r="T475" s="180"/>
      <c r="U475" s="180"/>
      <c r="V475" s="252"/>
      <c r="W475" s="252"/>
      <c r="X475" s="180"/>
      <c r="Y475" s="180"/>
      <c r="Z475" s="180"/>
      <c r="AA475" s="180"/>
      <c r="AB475" s="180"/>
      <c r="AC475" s="180"/>
      <c r="AD475" s="180"/>
      <c r="AE475" s="180"/>
      <c r="AF475" s="283"/>
      <c r="AG475" s="283"/>
      <c r="AH475" s="180"/>
      <c r="APH475" s="180"/>
      <c r="API475" s="180"/>
      <c r="APJ475" s="180"/>
      <c r="APK475" s="180"/>
      <c r="APL475" s="180"/>
      <c r="APM475" s="180"/>
      <c r="APN475" s="180"/>
    </row>
    <row r="476" spans="1:34 1100:1106" ht="25.5" customHeight="1">
      <c r="A476" s="180"/>
      <c r="B476" s="180"/>
      <c r="C476" s="180"/>
      <c r="D476" s="180"/>
      <c r="E476" s="244"/>
      <c r="F476" s="180"/>
      <c r="G476" s="180"/>
      <c r="H476" s="180"/>
      <c r="I476" s="180"/>
      <c r="J476" s="180"/>
      <c r="K476" s="252"/>
      <c r="L476" s="252"/>
      <c r="M476" s="252"/>
      <c r="N476" s="252"/>
      <c r="O476" s="180"/>
      <c r="P476" s="180"/>
      <c r="Q476" s="180"/>
      <c r="R476" s="180"/>
      <c r="S476" s="180"/>
      <c r="T476" s="180"/>
      <c r="U476" s="180"/>
      <c r="V476" s="252"/>
      <c r="W476" s="252"/>
      <c r="X476" s="180"/>
      <c r="Y476" s="180"/>
      <c r="Z476" s="180"/>
      <c r="AA476" s="180"/>
      <c r="AB476" s="180"/>
      <c r="AC476" s="180"/>
      <c r="AD476" s="180"/>
      <c r="AE476" s="180"/>
      <c r="AF476" s="283"/>
      <c r="AG476" s="283"/>
      <c r="AH476" s="180"/>
      <c r="APH476" s="180"/>
      <c r="API476" s="180"/>
      <c r="APJ476" s="180"/>
      <c r="APK476" s="180"/>
      <c r="APL476" s="180"/>
      <c r="APM476" s="180"/>
      <c r="APN476" s="180"/>
    </row>
    <row r="477" spans="1:34 1100:1106" ht="25.5" customHeight="1">
      <c r="A477" s="180"/>
      <c r="B477" s="180"/>
      <c r="C477" s="180"/>
      <c r="D477" s="180"/>
      <c r="E477" s="244"/>
      <c r="F477" s="180"/>
      <c r="G477" s="180"/>
      <c r="H477" s="180"/>
      <c r="I477" s="180"/>
      <c r="J477" s="180"/>
      <c r="K477" s="252"/>
      <c r="L477" s="252"/>
      <c r="M477" s="252"/>
      <c r="N477" s="252"/>
      <c r="O477" s="180"/>
      <c r="P477" s="180"/>
      <c r="Q477" s="180"/>
      <c r="R477" s="180"/>
      <c r="S477" s="180"/>
      <c r="T477" s="180"/>
      <c r="U477" s="180"/>
      <c r="V477" s="252"/>
      <c r="W477" s="252"/>
      <c r="X477" s="180"/>
      <c r="Y477" s="180"/>
      <c r="Z477" s="180"/>
      <c r="AA477" s="180"/>
      <c r="AB477" s="180"/>
      <c r="AC477" s="180"/>
      <c r="AD477" s="180"/>
      <c r="AE477" s="180"/>
      <c r="AF477" s="283"/>
      <c r="AG477" s="283"/>
      <c r="AH477" s="180"/>
      <c r="APH477" s="180"/>
      <c r="API477" s="180"/>
      <c r="APJ477" s="180"/>
      <c r="APK477" s="180"/>
      <c r="APL477" s="180"/>
      <c r="APM477" s="180"/>
      <c r="APN477" s="180"/>
    </row>
    <row r="478" spans="1:34 1100:1106" ht="25.5" customHeight="1">
      <c r="A478" s="180"/>
      <c r="B478" s="180"/>
      <c r="C478" s="180"/>
      <c r="D478" s="180"/>
      <c r="E478" s="244"/>
      <c r="F478" s="180"/>
      <c r="G478" s="180"/>
      <c r="H478" s="180"/>
      <c r="I478" s="180"/>
      <c r="J478" s="180"/>
      <c r="K478" s="252"/>
      <c r="L478" s="252"/>
      <c r="M478" s="252"/>
      <c r="N478" s="252"/>
      <c r="O478" s="180"/>
      <c r="P478" s="180"/>
      <c r="Q478" s="180"/>
      <c r="R478" s="180"/>
      <c r="S478" s="180"/>
      <c r="T478" s="180"/>
      <c r="U478" s="180"/>
      <c r="V478" s="252"/>
      <c r="W478" s="252"/>
      <c r="X478" s="180"/>
      <c r="Y478" s="180"/>
      <c r="Z478" s="180"/>
      <c r="AA478" s="180"/>
      <c r="AB478" s="180"/>
      <c r="AC478" s="180"/>
      <c r="AD478" s="180"/>
      <c r="AE478" s="180"/>
      <c r="AF478" s="283"/>
      <c r="AG478" s="283"/>
      <c r="AH478" s="180"/>
      <c r="APH478" s="180"/>
      <c r="API478" s="180"/>
      <c r="APJ478" s="180"/>
      <c r="APK478" s="180"/>
      <c r="APL478" s="180"/>
      <c r="APM478" s="180"/>
      <c r="APN478" s="180"/>
    </row>
    <row r="479" spans="1:34 1100:1106" ht="25.5" customHeight="1">
      <c r="A479" s="180"/>
      <c r="B479" s="180"/>
      <c r="C479" s="180"/>
      <c r="D479" s="180"/>
      <c r="E479" s="244"/>
      <c r="F479" s="180"/>
      <c r="G479" s="180"/>
      <c r="H479" s="180"/>
      <c r="I479" s="180"/>
      <c r="J479" s="180"/>
      <c r="K479" s="252"/>
      <c r="L479" s="252"/>
      <c r="M479" s="252"/>
      <c r="N479" s="252"/>
      <c r="O479" s="180"/>
      <c r="P479" s="180"/>
      <c r="Q479" s="180"/>
      <c r="R479" s="180"/>
      <c r="S479" s="180"/>
      <c r="T479" s="180"/>
      <c r="U479" s="180"/>
      <c r="V479" s="252"/>
      <c r="W479" s="252"/>
      <c r="X479" s="180"/>
      <c r="Y479" s="180"/>
      <c r="Z479" s="180"/>
      <c r="AA479" s="180"/>
      <c r="AB479" s="180"/>
      <c r="AC479" s="180"/>
      <c r="AD479" s="180"/>
      <c r="AE479" s="180"/>
      <c r="AF479" s="283"/>
      <c r="AG479" s="283"/>
      <c r="AH479" s="180"/>
      <c r="APH479" s="180"/>
      <c r="API479" s="180"/>
      <c r="APJ479" s="180"/>
      <c r="APK479" s="180"/>
      <c r="APL479" s="180"/>
      <c r="APM479" s="180"/>
      <c r="APN479" s="180"/>
    </row>
    <row r="480" spans="1:34 1100:1106" ht="25.5" customHeight="1">
      <c r="A480" s="180"/>
      <c r="B480" s="180"/>
      <c r="C480" s="180"/>
      <c r="D480" s="180"/>
      <c r="E480" s="244"/>
      <c r="F480" s="180"/>
      <c r="G480" s="180"/>
      <c r="H480" s="180"/>
      <c r="I480" s="180"/>
      <c r="J480" s="180"/>
      <c r="K480" s="252"/>
      <c r="L480" s="252"/>
      <c r="M480" s="252"/>
      <c r="N480" s="252"/>
      <c r="O480" s="180"/>
      <c r="P480" s="180"/>
      <c r="Q480" s="180"/>
      <c r="R480" s="180"/>
      <c r="S480" s="180"/>
      <c r="T480" s="180"/>
      <c r="U480" s="180"/>
      <c r="V480" s="252"/>
      <c r="W480" s="252"/>
      <c r="X480" s="180"/>
      <c r="Y480" s="180"/>
      <c r="Z480" s="180"/>
      <c r="AA480" s="180"/>
      <c r="AB480" s="180"/>
      <c r="AC480" s="180"/>
      <c r="AD480" s="180"/>
      <c r="AE480" s="180"/>
      <c r="AF480" s="283"/>
      <c r="AG480" s="283"/>
      <c r="AH480" s="180"/>
      <c r="APH480" s="180"/>
      <c r="API480" s="180"/>
      <c r="APJ480" s="180"/>
      <c r="APK480" s="180"/>
      <c r="APL480" s="180"/>
      <c r="APM480" s="180"/>
      <c r="APN480" s="180"/>
    </row>
    <row r="481" spans="1:34 1100:1106" ht="25.5" customHeight="1">
      <c r="A481" s="180"/>
      <c r="B481" s="180"/>
      <c r="C481" s="180"/>
      <c r="D481" s="180"/>
      <c r="E481" s="244"/>
      <c r="F481" s="180"/>
      <c r="G481" s="180"/>
      <c r="H481" s="180"/>
      <c r="I481" s="180"/>
      <c r="J481" s="180"/>
      <c r="K481" s="252"/>
      <c r="L481" s="252"/>
      <c r="M481" s="252"/>
      <c r="N481" s="252"/>
      <c r="O481" s="180"/>
      <c r="P481" s="180"/>
      <c r="Q481" s="180"/>
      <c r="R481" s="180"/>
      <c r="S481" s="180"/>
      <c r="T481" s="180"/>
      <c r="U481" s="180"/>
      <c r="V481" s="252"/>
      <c r="W481" s="252"/>
      <c r="X481" s="180"/>
      <c r="Y481" s="180"/>
      <c r="Z481" s="180"/>
      <c r="AA481" s="180"/>
      <c r="AB481" s="180"/>
      <c r="AC481" s="180"/>
      <c r="AD481" s="180"/>
      <c r="AE481" s="180"/>
      <c r="AF481" s="283"/>
      <c r="AG481" s="283"/>
      <c r="AH481" s="180"/>
      <c r="APH481" s="180"/>
      <c r="API481" s="180"/>
      <c r="APJ481" s="180"/>
      <c r="APK481" s="180"/>
      <c r="APL481" s="180"/>
      <c r="APM481" s="180"/>
      <c r="APN481" s="180"/>
    </row>
    <row r="482" spans="1:34 1100:1106" ht="25.5" customHeight="1">
      <c r="A482" s="180"/>
      <c r="B482" s="180"/>
      <c r="C482" s="180"/>
      <c r="D482" s="180"/>
      <c r="E482" s="244"/>
      <c r="F482" s="180"/>
      <c r="G482" s="180"/>
      <c r="H482" s="180"/>
      <c r="I482" s="180"/>
      <c r="J482" s="180"/>
      <c r="K482" s="252"/>
      <c r="L482" s="252"/>
      <c r="M482" s="252"/>
      <c r="N482" s="252"/>
      <c r="O482" s="180"/>
      <c r="P482" s="180"/>
      <c r="Q482" s="180"/>
      <c r="R482" s="180"/>
      <c r="S482" s="180"/>
      <c r="T482" s="180"/>
      <c r="U482" s="180"/>
      <c r="V482" s="252"/>
      <c r="W482" s="252"/>
      <c r="X482" s="180"/>
      <c r="Y482" s="180"/>
      <c r="Z482" s="180"/>
      <c r="AA482" s="180"/>
      <c r="AB482" s="180"/>
      <c r="AC482" s="180"/>
      <c r="AD482" s="180"/>
      <c r="AE482" s="180"/>
      <c r="AF482" s="283"/>
      <c r="AG482" s="283"/>
      <c r="AH482" s="180"/>
      <c r="APH482" s="180"/>
      <c r="API482" s="180"/>
      <c r="APJ482" s="180"/>
      <c r="APK482" s="180"/>
      <c r="APL482" s="180"/>
      <c r="APM482" s="180"/>
      <c r="APN482" s="180"/>
    </row>
    <row r="483" spans="1:34 1100:1106" ht="25.5" customHeight="1">
      <c r="A483" s="180"/>
      <c r="B483" s="180"/>
      <c r="C483" s="180"/>
      <c r="D483" s="180"/>
      <c r="E483" s="244"/>
      <c r="F483" s="180"/>
      <c r="G483" s="180"/>
      <c r="H483" s="180"/>
      <c r="I483" s="180"/>
      <c r="J483" s="180"/>
      <c r="K483" s="252"/>
      <c r="L483" s="252"/>
      <c r="M483" s="252"/>
      <c r="N483" s="252"/>
      <c r="O483" s="180"/>
      <c r="P483" s="180"/>
      <c r="Q483" s="180"/>
      <c r="R483" s="180"/>
      <c r="S483" s="180"/>
      <c r="T483" s="180"/>
      <c r="U483" s="180"/>
      <c r="V483" s="252"/>
      <c r="W483" s="252"/>
      <c r="X483" s="180"/>
      <c r="Y483" s="180"/>
      <c r="Z483" s="180"/>
      <c r="AA483" s="180"/>
      <c r="AB483" s="180"/>
      <c r="AC483" s="180"/>
      <c r="AD483" s="180"/>
      <c r="AE483" s="180"/>
      <c r="AF483" s="283"/>
      <c r="AG483" s="283"/>
      <c r="AH483" s="180"/>
      <c r="APH483" s="180"/>
      <c r="API483" s="180"/>
      <c r="APJ483" s="180"/>
      <c r="APK483" s="180"/>
      <c r="APL483" s="180"/>
      <c r="APM483" s="180"/>
      <c r="APN483" s="180"/>
    </row>
    <row r="484" spans="1:34 1100:1106" ht="25.5" customHeight="1">
      <c r="A484" s="180"/>
      <c r="B484" s="180"/>
      <c r="C484" s="180"/>
      <c r="D484" s="180"/>
      <c r="E484" s="244"/>
      <c r="F484" s="180"/>
      <c r="G484" s="180"/>
      <c r="H484" s="180"/>
      <c r="I484" s="180"/>
      <c r="J484" s="180"/>
      <c r="K484" s="252"/>
      <c r="L484" s="252"/>
      <c r="M484" s="252"/>
      <c r="N484" s="252"/>
      <c r="O484" s="180"/>
      <c r="P484" s="180"/>
      <c r="Q484" s="180"/>
      <c r="R484" s="180"/>
      <c r="S484" s="180"/>
      <c r="T484" s="180"/>
      <c r="U484" s="180"/>
      <c r="V484" s="252"/>
      <c r="W484" s="252"/>
      <c r="X484" s="180"/>
      <c r="Y484" s="180"/>
      <c r="Z484" s="180"/>
      <c r="AA484" s="180"/>
      <c r="AB484" s="180"/>
      <c r="AC484" s="180"/>
      <c r="AD484" s="180"/>
      <c r="AE484" s="180"/>
      <c r="AF484" s="283"/>
      <c r="AG484" s="283"/>
      <c r="AH484" s="180"/>
      <c r="APH484" s="180"/>
      <c r="API484" s="180"/>
      <c r="APJ484" s="180"/>
      <c r="APK484" s="180"/>
      <c r="APL484" s="180"/>
      <c r="APM484" s="180"/>
      <c r="APN484" s="180"/>
    </row>
    <row r="485" spans="1:34 1100:1106" ht="25.5" customHeight="1">
      <c r="A485" s="180"/>
      <c r="B485" s="180"/>
      <c r="C485" s="180"/>
      <c r="D485" s="180"/>
      <c r="E485" s="244"/>
      <c r="F485" s="180"/>
      <c r="G485" s="180"/>
      <c r="H485" s="180"/>
      <c r="I485" s="180"/>
      <c r="J485" s="180"/>
      <c r="K485" s="252"/>
      <c r="L485" s="252"/>
      <c r="M485" s="252"/>
      <c r="N485" s="252"/>
      <c r="O485" s="180"/>
      <c r="P485" s="180"/>
      <c r="Q485" s="180"/>
      <c r="R485" s="180"/>
      <c r="S485" s="180"/>
      <c r="T485" s="180"/>
      <c r="U485" s="180"/>
      <c r="V485" s="252"/>
      <c r="W485" s="252"/>
      <c r="X485" s="180"/>
      <c r="Y485" s="180"/>
      <c r="Z485" s="180"/>
      <c r="AA485" s="180"/>
      <c r="AB485" s="180"/>
      <c r="AC485" s="180"/>
      <c r="AD485" s="180"/>
      <c r="AE485" s="180"/>
      <c r="AF485" s="283"/>
      <c r="AG485" s="283"/>
      <c r="AH485" s="180"/>
      <c r="APH485" s="180"/>
      <c r="API485" s="180"/>
      <c r="APJ485" s="180"/>
      <c r="APK485" s="180"/>
      <c r="APL485" s="180"/>
      <c r="APM485" s="180"/>
      <c r="APN485" s="180"/>
    </row>
    <row r="486" spans="1:34 1100:1106" ht="25.5" customHeight="1">
      <c r="A486" s="180"/>
      <c r="B486" s="180"/>
      <c r="C486" s="180"/>
      <c r="D486" s="180"/>
      <c r="E486" s="244"/>
      <c r="F486" s="180"/>
      <c r="G486" s="180"/>
      <c r="H486" s="180"/>
      <c r="I486" s="180"/>
      <c r="J486" s="180"/>
      <c r="K486" s="252"/>
      <c r="L486" s="252"/>
      <c r="M486" s="252"/>
      <c r="N486" s="252"/>
      <c r="O486" s="180"/>
      <c r="P486" s="180"/>
      <c r="Q486" s="180"/>
      <c r="R486" s="180"/>
      <c r="S486" s="180"/>
      <c r="T486" s="180"/>
      <c r="U486" s="180"/>
      <c r="V486" s="252"/>
      <c r="W486" s="252"/>
      <c r="X486" s="180"/>
      <c r="Y486" s="180"/>
      <c r="Z486" s="180"/>
      <c r="AA486" s="180"/>
      <c r="AB486" s="180"/>
      <c r="AC486" s="180"/>
      <c r="AD486" s="180"/>
      <c r="AE486" s="180"/>
      <c r="AF486" s="283"/>
      <c r="AG486" s="283"/>
      <c r="AH486" s="180"/>
      <c r="APH486" s="180"/>
      <c r="API486" s="180"/>
      <c r="APJ486" s="180"/>
      <c r="APK486" s="180"/>
      <c r="APL486" s="180"/>
      <c r="APM486" s="180"/>
      <c r="APN486" s="180"/>
    </row>
    <row r="487" spans="1:34 1100:1106" ht="25.5" customHeight="1">
      <c r="A487" s="180"/>
      <c r="B487" s="180"/>
      <c r="C487" s="180"/>
      <c r="D487" s="180"/>
      <c r="E487" s="244"/>
      <c r="F487" s="180"/>
      <c r="G487" s="180"/>
      <c r="H487" s="180"/>
      <c r="I487" s="180"/>
      <c r="J487" s="180"/>
      <c r="K487" s="252"/>
      <c r="L487" s="252"/>
      <c r="M487" s="252"/>
      <c r="N487" s="252"/>
      <c r="O487" s="180"/>
      <c r="P487" s="180"/>
      <c r="Q487" s="180"/>
      <c r="R487" s="180"/>
      <c r="S487" s="180"/>
      <c r="T487" s="180"/>
      <c r="U487" s="180"/>
      <c r="V487" s="252"/>
      <c r="W487" s="252"/>
      <c r="X487" s="180"/>
      <c r="Y487" s="180"/>
      <c r="Z487" s="180"/>
      <c r="AA487" s="180"/>
      <c r="AB487" s="180"/>
      <c r="AC487" s="180"/>
      <c r="AD487" s="180"/>
      <c r="AE487" s="180"/>
      <c r="AF487" s="283"/>
      <c r="AG487" s="283"/>
      <c r="AH487" s="180"/>
      <c r="APH487" s="180"/>
      <c r="API487" s="180"/>
      <c r="APJ487" s="180"/>
      <c r="APK487" s="180"/>
      <c r="APL487" s="180"/>
      <c r="APM487" s="180"/>
      <c r="APN487" s="180"/>
    </row>
    <row r="488" spans="1:34 1100:1106" ht="25.5" customHeight="1">
      <c r="A488" s="180"/>
      <c r="B488" s="180"/>
      <c r="C488" s="180"/>
      <c r="D488" s="180"/>
      <c r="E488" s="244"/>
      <c r="F488" s="180"/>
      <c r="G488" s="180"/>
      <c r="H488" s="180"/>
      <c r="I488" s="180"/>
      <c r="J488" s="180"/>
      <c r="K488" s="252"/>
      <c r="L488" s="252"/>
      <c r="M488" s="252"/>
      <c r="N488" s="252"/>
      <c r="O488" s="180"/>
      <c r="P488" s="180"/>
      <c r="Q488" s="180"/>
      <c r="R488" s="180"/>
      <c r="S488" s="180"/>
      <c r="T488" s="180"/>
      <c r="U488" s="180"/>
      <c r="V488" s="252"/>
      <c r="W488" s="252"/>
      <c r="X488" s="180"/>
      <c r="Y488" s="180"/>
      <c r="Z488" s="180"/>
      <c r="AA488" s="180"/>
      <c r="AB488" s="180"/>
      <c r="AC488" s="180"/>
      <c r="AD488" s="180"/>
      <c r="AE488" s="180"/>
      <c r="AF488" s="283"/>
      <c r="AG488" s="283"/>
      <c r="AH488" s="180"/>
      <c r="APH488" s="180"/>
      <c r="API488" s="180"/>
      <c r="APJ488" s="180"/>
      <c r="APK488" s="180"/>
      <c r="APL488" s="180"/>
      <c r="APM488" s="180"/>
      <c r="APN488" s="180"/>
    </row>
    <row r="489" spans="1:34 1100:1106" ht="25.5" customHeight="1">
      <c r="A489" s="180"/>
      <c r="B489" s="180"/>
      <c r="C489" s="180"/>
      <c r="D489" s="180"/>
      <c r="E489" s="244"/>
      <c r="F489" s="180"/>
      <c r="G489" s="180"/>
      <c r="H489" s="180"/>
      <c r="I489" s="180"/>
      <c r="J489" s="180"/>
      <c r="K489" s="252"/>
      <c r="L489" s="252"/>
      <c r="M489" s="252"/>
      <c r="N489" s="252"/>
      <c r="O489" s="180"/>
      <c r="P489" s="180"/>
      <c r="Q489" s="180"/>
      <c r="R489" s="180"/>
      <c r="S489" s="180"/>
      <c r="T489" s="180"/>
      <c r="U489" s="180"/>
      <c r="V489" s="252"/>
      <c r="W489" s="252"/>
      <c r="X489" s="180"/>
      <c r="Y489" s="180"/>
      <c r="Z489" s="180"/>
      <c r="AA489" s="180"/>
      <c r="AB489" s="180"/>
      <c r="AC489" s="180"/>
      <c r="AD489" s="180"/>
      <c r="AE489" s="180"/>
      <c r="AF489" s="283"/>
      <c r="AG489" s="283"/>
      <c r="AH489" s="180"/>
      <c r="APH489" s="180"/>
      <c r="API489" s="180"/>
      <c r="APJ489" s="180"/>
      <c r="APK489" s="180"/>
      <c r="APL489" s="180"/>
      <c r="APM489" s="180"/>
      <c r="APN489" s="180"/>
    </row>
    <row r="490" spans="1:34 1100:1106" ht="25.5" customHeight="1">
      <c r="A490" s="180"/>
      <c r="B490" s="180"/>
      <c r="C490" s="180"/>
      <c r="D490" s="180"/>
      <c r="E490" s="244"/>
      <c r="F490" s="180"/>
      <c r="G490" s="180"/>
      <c r="H490" s="180"/>
      <c r="I490" s="180"/>
      <c r="J490" s="180"/>
      <c r="K490" s="252"/>
      <c r="L490" s="252"/>
      <c r="M490" s="252"/>
      <c r="N490" s="252"/>
      <c r="O490" s="180"/>
      <c r="P490" s="180"/>
      <c r="Q490" s="180"/>
      <c r="R490" s="180"/>
      <c r="S490" s="180"/>
      <c r="T490" s="180"/>
      <c r="U490" s="180"/>
      <c r="V490" s="252"/>
      <c r="W490" s="252"/>
      <c r="X490" s="180"/>
      <c r="Y490" s="180"/>
      <c r="Z490" s="180"/>
      <c r="AA490" s="180"/>
      <c r="AB490" s="180"/>
      <c r="AC490" s="180"/>
      <c r="AD490" s="180"/>
      <c r="AE490" s="180"/>
      <c r="AF490" s="283"/>
      <c r="AG490" s="283"/>
      <c r="AH490" s="180"/>
      <c r="APH490" s="180"/>
      <c r="API490" s="180"/>
      <c r="APJ490" s="180"/>
      <c r="APK490" s="180"/>
      <c r="APL490" s="180"/>
      <c r="APM490" s="180"/>
      <c r="APN490" s="180"/>
    </row>
    <row r="491" spans="1:34 1100:1106" ht="25.5" customHeight="1">
      <c r="A491" s="180"/>
      <c r="B491" s="180"/>
      <c r="C491" s="180"/>
      <c r="D491" s="180"/>
      <c r="E491" s="244"/>
      <c r="F491" s="180"/>
      <c r="G491" s="180"/>
      <c r="H491" s="180"/>
      <c r="I491" s="180"/>
      <c r="J491" s="180"/>
      <c r="K491" s="252"/>
      <c r="L491" s="252"/>
      <c r="M491" s="252"/>
      <c r="N491" s="252"/>
      <c r="O491" s="180"/>
      <c r="P491" s="180"/>
      <c r="Q491" s="180"/>
      <c r="R491" s="180"/>
      <c r="S491" s="180"/>
      <c r="T491" s="180"/>
      <c r="U491" s="180"/>
      <c r="V491" s="252"/>
      <c r="W491" s="252"/>
      <c r="X491" s="180"/>
      <c r="Y491" s="180"/>
      <c r="Z491" s="180"/>
      <c r="AA491" s="180"/>
      <c r="AB491" s="180"/>
      <c r="AC491" s="180"/>
      <c r="AD491" s="180"/>
      <c r="AE491" s="180"/>
      <c r="AF491" s="283"/>
      <c r="AG491" s="283"/>
      <c r="AH491" s="180"/>
      <c r="APH491" s="180"/>
      <c r="API491" s="180"/>
      <c r="APJ491" s="180"/>
      <c r="APK491" s="180"/>
      <c r="APL491" s="180"/>
      <c r="APM491" s="180"/>
      <c r="APN491" s="180"/>
    </row>
    <row r="492" spans="1:34 1100:1106" ht="25.5" customHeight="1">
      <c r="A492" s="180"/>
      <c r="B492" s="180"/>
      <c r="C492" s="180"/>
      <c r="D492" s="180"/>
      <c r="E492" s="244"/>
      <c r="F492" s="180"/>
      <c r="G492" s="180"/>
      <c r="H492" s="180"/>
      <c r="I492" s="180"/>
      <c r="J492" s="180"/>
      <c r="K492" s="252"/>
      <c r="L492" s="252"/>
      <c r="M492" s="252"/>
      <c r="N492" s="252"/>
      <c r="O492" s="180"/>
      <c r="P492" s="180"/>
      <c r="Q492" s="180"/>
      <c r="R492" s="180"/>
      <c r="S492" s="180"/>
      <c r="T492" s="180"/>
      <c r="U492" s="180"/>
      <c r="V492" s="252"/>
      <c r="W492" s="252"/>
      <c r="X492" s="180"/>
      <c r="Y492" s="180"/>
      <c r="Z492" s="180"/>
      <c r="AA492" s="180"/>
      <c r="AB492" s="180"/>
      <c r="AC492" s="180"/>
      <c r="AD492" s="180"/>
      <c r="AE492" s="180"/>
      <c r="AF492" s="283"/>
      <c r="AG492" s="283"/>
      <c r="AH492" s="180"/>
      <c r="APH492" s="180"/>
      <c r="API492" s="180"/>
      <c r="APJ492" s="180"/>
      <c r="APK492" s="180"/>
      <c r="APL492" s="180"/>
      <c r="APM492" s="180"/>
      <c r="APN492" s="180"/>
    </row>
    <row r="493" spans="1:34 1100:1106" ht="25.5" customHeight="1">
      <c r="A493" s="180"/>
      <c r="B493" s="180"/>
      <c r="C493" s="180"/>
      <c r="D493" s="180"/>
      <c r="E493" s="244"/>
      <c r="F493" s="180"/>
      <c r="G493" s="180"/>
      <c r="H493" s="180"/>
      <c r="I493" s="180"/>
      <c r="J493" s="180"/>
      <c r="K493" s="252"/>
      <c r="L493" s="252"/>
      <c r="M493" s="252"/>
      <c r="N493" s="252"/>
      <c r="O493" s="180"/>
      <c r="P493" s="180"/>
      <c r="Q493" s="180"/>
      <c r="R493" s="180"/>
      <c r="S493" s="180"/>
      <c r="T493" s="180"/>
      <c r="U493" s="180"/>
      <c r="V493" s="252"/>
      <c r="W493" s="252"/>
      <c r="X493" s="180"/>
      <c r="Y493" s="180"/>
      <c r="Z493" s="180"/>
      <c r="AA493" s="180"/>
      <c r="AB493" s="180"/>
      <c r="AC493" s="180"/>
      <c r="AD493" s="180"/>
      <c r="AE493" s="180"/>
      <c r="AF493" s="283"/>
      <c r="AG493" s="283"/>
      <c r="AH493" s="180"/>
      <c r="APH493" s="180"/>
      <c r="API493" s="180"/>
      <c r="APJ493" s="180"/>
      <c r="APK493" s="180"/>
      <c r="APL493" s="180"/>
      <c r="APM493" s="180"/>
      <c r="APN493" s="180"/>
    </row>
    <row r="494" spans="1:34 1100:1106" ht="25.5" customHeight="1">
      <c r="A494" s="180"/>
      <c r="B494" s="180"/>
      <c r="C494" s="180"/>
      <c r="D494" s="180"/>
      <c r="E494" s="244"/>
      <c r="F494" s="180"/>
      <c r="G494" s="180"/>
      <c r="H494" s="180"/>
      <c r="I494" s="180"/>
      <c r="J494" s="180"/>
      <c r="K494" s="252"/>
      <c r="L494" s="252"/>
      <c r="M494" s="252"/>
      <c r="N494" s="252"/>
      <c r="O494" s="180"/>
      <c r="P494" s="180"/>
      <c r="Q494" s="180"/>
      <c r="R494" s="180"/>
      <c r="S494" s="180"/>
      <c r="T494" s="180"/>
      <c r="U494" s="180"/>
      <c r="V494" s="252"/>
      <c r="W494" s="252"/>
      <c r="X494" s="180"/>
      <c r="Y494" s="180"/>
      <c r="Z494" s="180"/>
      <c r="AA494" s="180"/>
      <c r="AB494" s="180"/>
      <c r="AC494" s="180"/>
      <c r="AD494" s="180"/>
      <c r="AE494" s="180"/>
      <c r="AF494" s="283"/>
      <c r="AG494" s="283"/>
      <c r="AH494" s="180"/>
      <c r="APH494" s="180"/>
      <c r="API494" s="180"/>
      <c r="APJ494" s="180"/>
      <c r="APK494" s="180"/>
      <c r="APL494" s="180"/>
      <c r="APM494" s="180"/>
      <c r="APN494" s="180"/>
    </row>
    <row r="495" spans="1:34 1100:1106" ht="25.5" customHeight="1">
      <c r="A495" s="180"/>
      <c r="B495" s="180"/>
      <c r="C495" s="180"/>
      <c r="D495" s="180"/>
      <c r="E495" s="244"/>
      <c r="F495" s="180"/>
      <c r="G495" s="180"/>
      <c r="H495" s="180"/>
      <c r="I495" s="180"/>
      <c r="J495" s="180"/>
      <c r="K495" s="252"/>
      <c r="L495" s="252"/>
      <c r="M495" s="252"/>
      <c r="N495" s="252"/>
      <c r="O495" s="180"/>
      <c r="P495" s="180"/>
      <c r="Q495" s="180"/>
      <c r="R495" s="180"/>
      <c r="S495" s="180"/>
      <c r="T495" s="180"/>
      <c r="U495" s="180"/>
      <c r="V495" s="252"/>
      <c r="W495" s="252"/>
      <c r="X495" s="180"/>
      <c r="Y495" s="180"/>
      <c r="Z495" s="180"/>
      <c r="AA495" s="180"/>
      <c r="AB495" s="180"/>
      <c r="AC495" s="180"/>
      <c r="AD495" s="180"/>
      <c r="AE495" s="180"/>
      <c r="AF495" s="283"/>
      <c r="AG495" s="283"/>
      <c r="AH495" s="180"/>
      <c r="APH495" s="180"/>
      <c r="API495" s="180"/>
      <c r="APJ495" s="180"/>
      <c r="APK495" s="180"/>
      <c r="APL495" s="180"/>
      <c r="APM495" s="180"/>
      <c r="APN495" s="180"/>
    </row>
    <row r="496" spans="1:34 1100:1106" ht="25.5" customHeight="1">
      <c r="A496" s="180"/>
      <c r="B496" s="180"/>
      <c r="C496" s="180"/>
      <c r="D496" s="180"/>
      <c r="E496" s="244"/>
      <c r="F496" s="180"/>
      <c r="G496" s="180"/>
      <c r="H496" s="180"/>
      <c r="I496" s="180"/>
      <c r="J496" s="180"/>
      <c r="K496" s="252"/>
      <c r="L496" s="252"/>
      <c r="M496" s="252"/>
      <c r="N496" s="252"/>
      <c r="O496" s="180"/>
      <c r="P496" s="180"/>
      <c r="Q496" s="180"/>
      <c r="R496" s="180"/>
      <c r="S496" s="180"/>
      <c r="T496" s="180"/>
      <c r="U496" s="180"/>
      <c r="V496" s="252"/>
      <c r="W496" s="252"/>
      <c r="X496" s="180"/>
      <c r="Y496" s="180"/>
      <c r="Z496" s="180"/>
      <c r="AA496" s="180"/>
      <c r="AB496" s="180"/>
      <c r="AC496" s="180"/>
      <c r="AD496" s="180"/>
      <c r="AE496" s="180"/>
      <c r="AF496" s="283"/>
      <c r="AG496" s="283"/>
      <c r="AH496" s="180"/>
      <c r="APH496" s="180"/>
      <c r="API496" s="180"/>
      <c r="APJ496" s="180"/>
      <c r="APK496" s="180"/>
      <c r="APL496" s="180"/>
      <c r="APM496" s="180"/>
      <c r="APN496" s="180"/>
    </row>
    <row r="497" spans="1:34 1100:1106" ht="25.5" customHeight="1">
      <c r="A497" s="180"/>
      <c r="B497" s="180"/>
      <c r="C497" s="180"/>
      <c r="D497" s="180"/>
      <c r="E497" s="244"/>
      <c r="F497" s="180"/>
      <c r="G497" s="180"/>
      <c r="H497" s="180"/>
      <c r="I497" s="180"/>
      <c r="J497" s="180"/>
      <c r="K497" s="252"/>
      <c r="L497" s="252"/>
      <c r="M497" s="252"/>
      <c r="N497" s="252"/>
      <c r="O497" s="180"/>
      <c r="P497" s="180"/>
      <c r="Q497" s="180"/>
      <c r="R497" s="180"/>
      <c r="S497" s="180"/>
      <c r="T497" s="180"/>
      <c r="U497" s="180"/>
      <c r="V497" s="252"/>
      <c r="W497" s="252"/>
      <c r="X497" s="180"/>
      <c r="Y497" s="180"/>
      <c r="Z497" s="180"/>
      <c r="AA497" s="180"/>
      <c r="AB497" s="180"/>
      <c r="AC497" s="180"/>
      <c r="AD497" s="180"/>
      <c r="AE497" s="180"/>
      <c r="AF497" s="283"/>
      <c r="AG497" s="283"/>
      <c r="AH497" s="180"/>
      <c r="APH497" s="180"/>
      <c r="API497" s="180"/>
      <c r="APJ497" s="180"/>
      <c r="APK497" s="180"/>
      <c r="APL497" s="180"/>
      <c r="APM497" s="180"/>
      <c r="APN497" s="180"/>
    </row>
    <row r="498" spans="1:34 1100:1106" ht="25.5" customHeight="1">
      <c r="A498" s="180"/>
      <c r="B498" s="180"/>
      <c r="C498" s="180"/>
      <c r="D498" s="180"/>
      <c r="E498" s="244"/>
      <c r="F498" s="180"/>
      <c r="G498" s="180"/>
      <c r="H498" s="180"/>
      <c r="I498" s="180"/>
      <c r="J498" s="180"/>
      <c r="K498" s="252"/>
      <c r="L498" s="252"/>
      <c r="M498" s="252"/>
      <c r="N498" s="252"/>
      <c r="O498" s="180"/>
      <c r="P498" s="180"/>
      <c r="Q498" s="180"/>
      <c r="R498" s="180"/>
      <c r="S498" s="180"/>
      <c r="T498" s="180"/>
      <c r="U498" s="180"/>
      <c r="V498" s="252"/>
      <c r="W498" s="252"/>
      <c r="X498" s="180"/>
      <c r="Y498" s="180"/>
      <c r="Z498" s="180"/>
      <c r="AA498" s="180"/>
      <c r="AB498" s="180"/>
      <c r="AC498" s="180"/>
      <c r="AD498" s="180"/>
      <c r="AE498" s="180"/>
      <c r="AF498" s="283"/>
      <c r="AG498" s="283"/>
      <c r="AH498" s="180"/>
      <c r="APH498" s="180"/>
      <c r="API498" s="180"/>
      <c r="APJ498" s="180"/>
      <c r="APK498" s="180"/>
      <c r="APL498" s="180"/>
      <c r="APM498" s="180"/>
      <c r="APN498" s="180"/>
    </row>
    <row r="499" spans="1:34 1100:1106" ht="25.5" customHeight="1">
      <c r="A499" s="180"/>
      <c r="B499" s="180"/>
      <c r="C499" s="180"/>
      <c r="D499" s="180"/>
      <c r="E499" s="244"/>
      <c r="F499" s="180"/>
      <c r="G499" s="180"/>
      <c r="H499" s="180"/>
      <c r="I499" s="180"/>
      <c r="J499" s="180"/>
      <c r="K499" s="252"/>
      <c r="L499" s="252"/>
      <c r="M499" s="252"/>
      <c r="N499" s="252"/>
      <c r="O499" s="180"/>
      <c r="P499" s="180"/>
      <c r="Q499" s="180"/>
      <c r="R499" s="180"/>
      <c r="S499" s="180"/>
      <c r="T499" s="180"/>
      <c r="U499" s="180"/>
      <c r="V499" s="252"/>
      <c r="W499" s="252"/>
      <c r="X499" s="180"/>
      <c r="Y499" s="180"/>
      <c r="Z499" s="180"/>
      <c r="AA499" s="180"/>
      <c r="AB499" s="180"/>
      <c r="AC499" s="180"/>
      <c r="AD499" s="180"/>
      <c r="AE499" s="180"/>
      <c r="AF499" s="283"/>
      <c r="AG499" s="283"/>
      <c r="AH499" s="180"/>
      <c r="APH499" s="180"/>
      <c r="API499" s="180"/>
      <c r="APJ499" s="180"/>
      <c r="APK499" s="180"/>
      <c r="APL499" s="180"/>
      <c r="APM499" s="180"/>
      <c r="APN499" s="180"/>
    </row>
    <row r="500" spans="1:34 1100:1106" ht="25.5" customHeight="1">
      <c r="A500" s="180"/>
      <c r="B500" s="180"/>
      <c r="C500" s="180"/>
      <c r="D500" s="180"/>
      <c r="E500" s="244"/>
      <c r="F500" s="180"/>
      <c r="G500" s="180"/>
      <c r="H500" s="180"/>
      <c r="I500" s="180"/>
      <c r="J500" s="180"/>
      <c r="K500" s="252"/>
      <c r="L500" s="252"/>
      <c r="M500" s="252"/>
      <c r="N500" s="252"/>
      <c r="O500" s="180"/>
      <c r="P500" s="180"/>
      <c r="Q500" s="180"/>
      <c r="R500" s="180"/>
      <c r="S500" s="180"/>
      <c r="T500" s="180"/>
      <c r="U500" s="180"/>
      <c r="V500" s="252"/>
      <c r="W500" s="252"/>
      <c r="X500" s="180"/>
      <c r="Y500" s="180"/>
      <c r="Z500" s="180"/>
      <c r="AA500" s="180"/>
      <c r="AB500" s="180"/>
      <c r="AC500" s="180"/>
      <c r="AD500" s="180"/>
      <c r="AE500" s="180"/>
      <c r="AF500" s="283"/>
      <c r="AG500" s="283"/>
      <c r="AH500" s="180"/>
      <c r="APH500" s="180"/>
      <c r="API500" s="180"/>
      <c r="APJ500" s="180"/>
      <c r="APK500" s="180"/>
      <c r="APL500" s="180"/>
      <c r="APM500" s="180"/>
      <c r="APN500" s="180"/>
    </row>
    <row r="501" spans="1:34 1100:1106" ht="25.5" customHeight="1">
      <c r="A501" s="180"/>
      <c r="B501" s="180"/>
      <c r="C501" s="180"/>
      <c r="D501" s="180"/>
      <c r="E501" s="244"/>
      <c r="F501" s="180"/>
      <c r="G501" s="180"/>
      <c r="H501" s="180"/>
      <c r="I501" s="180"/>
      <c r="J501" s="180"/>
      <c r="K501" s="252"/>
      <c r="L501" s="252"/>
      <c r="M501" s="252"/>
      <c r="N501" s="252"/>
      <c r="O501" s="180"/>
      <c r="P501" s="180"/>
      <c r="Q501" s="180"/>
      <c r="R501" s="180"/>
      <c r="S501" s="180"/>
      <c r="T501" s="180"/>
      <c r="U501" s="180"/>
      <c r="V501" s="252"/>
      <c r="W501" s="252"/>
      <c r="X501" s="180"/>
      <c r="Y501" s="180"/>
      <c r="Z501" s="180"/>
      <c r="AA501" s="180"/>
      <c r="AB501" s="180"/>
      <c r="AC501" s="180"/>
      <c r="AD501" s="180"/>
      <c r="AE501" s="180"/>
      <c r="AF501" s="283"/>
      <c r="AG501" s="283"/>
      <c r="AH501" s="180"/>
      <c r="APH501" s="180"/>
      <c r="API501" s="180"/>
      <c r="APJ501" s="180"/>
      <c r="APK501" s="180"/>
      <c r="APL501" s="180"/>
      <c r="APM501" s="180"/>
      <c r="APN501" s="180"/>
    </row>
    <row r="502" spans="1:34 1100:1106" ht="25.5" customHeight="1">
      <c r="A502" s="180"/>
      <c r="B502" s="180"/>
      <c r="C502" s="180"/>
      <c r="D502" s="180"/>
      <c r="E502" s="244"/>
      <c r="F502" s="180"/>
      <c r="G502" s="180"/>
      <c r="H502" s="180"/>
      <c r="I502" s="180"/>
      <c r="J502" s="180"/>
      <c r="K502" s="252"/>
      <c r="L502" s="252"/>
      <c r="M502" s="252"/>
      <c r="N502" s="252"/>
      <c r="O502" s="180"/>
      <c r="P502" s="180"/>
      <c r="Q502" s="180"/>
      <c r="R502" s="180"/>
      <c r="S502" s="180"/>
      <c r="T502" s="180"/>
      <c r="U502" s="180"/>
      <c r="V502" s="252"/>
      <c r="W502" s="252"/>
      <c r="X502" s="180"/>
      <c r="Y502" s="180"/>
      <c r="Z502" s="180"/>
      <c r="AA502" s="180"/>
      <c r="AB502" s="180"/>
      <c r="AC502" s="180"/>
      <c r="AD502" s="180"/>
      <c r="AE502" s="180"/>
      <c r="AF502" s="283"/>
      <c r="AG502" s="283"/>
      <c r="AH502" s="180"/>
      <c r="APH502" s="180"/>
      <c r="API502" s="180"/>
      <c r="APJ502" s="180"/>
      <c r="APK502" s="180"/>
      <c r="APL502" s="180"/>
      <c r="APM502" s="180"/>
      <c r="APN502" s="180"/>
    </row>
    <row r="503" spans="1:34 1100:1106" ht="25.5" customHeight="1">
      <c r="A503" s="180"/>
      <c r="B503" s="180"/>
      <c r="C503" s="180"/>
      <c r="D503" s="180"/>
      <c r="E503" s="244"/>
      <c r="F503" s="180"/>
      <c r="G503" s="180"/>
      <c r="H503" s="180"/>
      <c r="I503" s="180"/>
      <c r="J503" s="180"/>
      <c r="K503" s="252"/>
      <c r="L503" s="252"/>
      <c r="M503" s="252"/>
      <c r="N503" s="252"/>
      <c r="O503" s="180"/>
      <c r="P503" s="180"/>
      <c r="Q503" s="180"/>
      <c r="R503" s="180"/>
      <c r="S503" s="180"/>
      <c r="T503" s="180"/>
      <c r="U503" s="180"/>
      <c r="V503" s="252"/>
      <c r="W503" s="252"/>
      <c r="X503" s="180"/>
      <c r="Y503" s="180"/>
      <c r="Z503" s="180"/>
      <c r="AA503" s="180"/>
      <c r="AB503" s="180"/>
      <c r="AC503" s="180"/>
      <c r="AD503" s="180"/>
      <c r="AE503" s="180"/>
      <c r="AF503" s="283"/>
      <c r="AG503" s="283"/>
      <c r="AH503" s="180"/>
      <c r="APH503" s="180"/>
      <c r="API503" s="180"/>
      <c r="APJ503" s="180"/>
      <c r="APK503" s="180"/>
      <c r="APL503" s="180"/>
      <c r="APM503" s="180"/>
      <c r="APN503" s="180"/>
    </row>
    <row r="504" spans="1:34 1100:1106" ht="25.5" customHeight="1">
      <c r="A504" s="180"/>
      <c r="B504" s="180"/>
      <c r="C504" s="180"/>
      <c r="D504" s="180"/>
      <c r="E504" s="244"/>
      <c r="F504" s="180"/>
      <c r="G504" s="180"/>
      <c r="H504" s="180"/>
      <c r="I504" s="180"/>
      <c r="J504" s="180"/>
      <c r="K504" s="252"/>
      <c r="L504" s="252"/>
      <c r="M504" s="252"/>
      <c r="N504" s="252"/>
      <c r="O504" s="180"/>
      <c r="P504" s="180"/>
      <c r="Q504" s="180"/>
      <c r="R504" s="180"/>
      <c r="S504" s="180"/>
      <c r="T504" s="180"/>
      <c r="U504" s="180"/>
      <c r="V504" s="252"/>
      <c r="W504" s="252"/>
      <c r="X504" s="180"/>
      <c r="Y504" s="180"/>
      <c r="Z504" s="180"/>
      <c r="AA504" s="180"/>
      <c r="AB504" s="180"/>
      <c r="AC504" s="180"/>
      <c r="AD504" s="180"/>
      <c r="AE504" s="180"/>
      <c r="AF504" s="283"/>
      <c r="AG504" s="283"/>
      <c r="AH504" s="180"/>
      <c r="APH504" s="180"/>
      <c r="API504" s="180"/>
      <c r="APJ504" s="180"/>
      <c r="APK504" s="180"/>
      <c r="APL504" s="180"/>
      <c r="APM504" s="180"/>
      <c r="APN504" s="180"/>
    </row>
    <row r="505" spans="1:34 1100:1106" ht="25.5" customHeight="1">
      <c r="A505" s="180"/>
      <c r="B505" s="180"/>
      <c r="C505" s="180"/>
      <c r="D505" s="180"/>
      <c r="E505" s="244"/>
      <c r="F505" s="180"/>
      <c r="G505" s="180"/>
      <c r="H505" s="180"/>
      <c r="I505" s="180"/>
      <c r="J505" s="180"/>
      <c r="K505" s="252"/>
      <c r="L505" s="252"/>
      <c r="M505" s="252"/>
      <c r="N505" s="252"/>
      <c r="O505" s="180"/>
      <c r="P505" s="180"/>
      <c r="Q505" s="180"/>
      <c r="R505" s="180"/>
      <c r="S505" s="180"/>
      <c r="T505" s="180"/>
      <c r="U505" s="180"/>
      <c r="V505" s="252"/>
      <c r="W505" s="252"/>
      <c r="X505" s="180"/>
      <c r="Y505" s="180"/>
      <c r="Z505" s="180"/>
      <c r="AA505" s="180"/>
      <c r="AB505" s="180"/>
      <c r="AC505" s="180"/>
      <c r="AD505" s="180"/>
      <c r="AE505" s="180"/>
      <c r="AF505" s="283"/>
      <c r="AG505" s="283"/>
      <c r="AH505" s="180"/>
      <c r="APH505" s="180"/>
      <c r="API505" s="180"/>
      <c r="APJ505" s="180"/>
      <c r="APK505" s="180"/>
      <c r="APL505" s="180"/>
      <c r="APM505" s="180"/>
      <c r="APN505" s="180"/>
    </row>
    <row r="506" spans="1:34 1100:1106" ht="25.5" customHeight="1">
      <c r="A506" s="180"/>
      <c r="B506" s="180"/>
      <c r="C506" s="180"/>
      <c r="D506" s="180"/>
      <c r="E506" s="244"/>
      <c r="F506" s="180"/>
      <c r="G506" s="180"/>
      <c r="H506" s="180"/>
      <c r="I506" s="180"/>
      <c r="J506" s="180"/>
      <c r="K506" s="252"/>
      <c r="L506" s="252"/>
      <c r="M506" s="252"/>
      <c r="N506" s="252"/>
      <c r="O506" s="180"/>
      <c r="P506" s="180"/>
      <c r="Q506" s="180"/>
      <c r="R506" s="180"/>
      <c r="S506" s="180"/>
      <c r="T506" s="180"/>
      <c r="U506" s="180"/>
      <c r="V506" s="252"/>
      <c r="W506" s="252"/>
      <c r="X506" s="180"/>
      <c r="Y506" s="180"/>
      <c r="Z506" s="180"/>
      <c r="AA506" s="180"/>
      <c r="AB506" s="180"/>
      <c r="AC506" s="180"/>
      <c r="AD506" s="180"/>
      <c r="AE506" s="180"/>
      <c r="AF506" s="283"/>
      <c r="AG506" s="283"/>
      <c r="AH506" s="180"/>
      <c r="APH506" s="180"/>
      <c r="API506" s="180"/>
      <c r="APJ506" s="180"/>
      <c r="APK506" s="180"/>
      <c r="APL506" s="180"/>
      <c r="APM506" s="180"/>
      <c r="APN506" s="180"/>
    </row>
    <row r="507" spans="1:34 1100:1106" ht="25.5" customHeight="1">
      <c r="A507" s="180"/>
      <c r="B507" s="180"/>
      <c r="C507" s="180"/>
      <c r="D507" s="180"/>
      <c r="E507" s="244"/>
      <c r="F507" s="180"/>
      <c r="G507" s="180"/>
      <c r="H507" s="180"/>
      <c r="I507" s="180"/>
      <c r="J507" s="180"/>
      <c r="K507" s="252"/>
      <c r="L507" s="252"/>
      <c r="M507" s="252"/>
      <c r="N507" s="252"/>
      <c r="O507" s="180"/>
      <c r="P507" s="180"/>
      <c r="Q507" s="180"/>
      <c r="R507" s="180"/>
      <c r="S507" s="180"/>
      <c r="T507" s="180"/>
      <c r="U507" s="180"/>
      <c r="V507" s="252"/>
      <c r="W507" s="252"/>
      <c r="X507" s="180"/>
      <c r="Y507" s="180"/>
      <c r="Z507" s="180"/>
      <c r="AA507" s="180"/>
      <c r="AB507" s="180"/>
      <c r="AC507" s="180"/>
      <c r="AD507" s="180"/>
      <c r="AE507" s="180"/>
      <c r="AF507" s="283"/>
      <c r="AG507" s="283"/>
      <c r="AH507" s="180"/>
      <c r="APH507" s="180"/>
      <c r="API507" s="180"/>
      <c r="APJ507" s="180"/>
      <c r="APK507" s="180"/>
      <c r="APL507" s="180"/>
      <c r="APM507" s="180"/>
      <c r="APN507" s="180"/>
    </row>
    <row r="508" spans="1:34 1100:1106" ht="25.5" customHeight="1">
      <c r="A508" s="180"/>
      <c r="B508" s="180"/>
      <c r="C508" s="180"/>
      <c r="D508" s="180"/>
      <c r="E508" s="244"/>
      <c r="F508" s="180"/>
      <c r="G508" s="180"/>
      <c r="H508" s="180"/>
      <c r="I508" s="180"/>
      <c r="J508" s="180"/>
      <c r="K508" s="252"/>
      <c r="L508" s="252"/>
      <c r="M508" s="252"/>
      <c r="N508" s="252"/>
      <c r="O508" s="180"/>
      <c r="P508" s="180"/>
      <c r="Q508" s="180"/>
      <c r="R508" s="180"/>
      <c r="S508" s="180"/>
      <c r="T508" s="180"/>
      <c r="U508" s="180"/>
      <c r="V508" s="252"/>
      <c r="W508" s="252"/>
      <c r="X508" s="180"/>
      <c r="Y508" s="180"/>
      <c r="Z508" s="180"/>
      <c r="AA508" s="180"/>
      <c r="AB508" s="180"/>
      <c r="AC508" s="180"/>
      <c r="AD508" s="180"/>
      <c r="AE508" s="180"/>
      <c r="AF508" s="283"/>
      <c r="AG508" s="283"/>
      <c r="AH508" s="180"/>
      <c r="APH508" s="180"/>
      <c r="API508" s="180"/>
      <c r="APJ508" s="180"/>
      <c r="APK508" s="180"/>
      <c r="APL508" s="180"/>
      <c r="APM508" s="180"/>
      <c r="APN508" s="180"/>
    </row>
    <row r="509" spans="1:34 1100:1106" ht="25.5" customHeight="1">
      <c r="A509" s="180"/>
      <c r="B509" s="180"/>
      <c r="C509" s="180"/>
      <c r="D509" s="180"/>
      <c r="E509" s="244"/>
      <c r="F509" s="180"/>
      <c r="G509" s="180"/>
      <c r="H509" s="180"/>
      <c r="I509" s="180"/>
      <c r="J509" s="180"/>
      <c r="K509" s="252"/>
      <c r="L509" s="252"/>
      <c r="M509" s="252"/>
      <c r="N509" s="252"/>
      <c r="O509" s="180"/>
      <c r="P509" s="180"/>
      <c r="Q509" s="180"/>
      <c r="R509" s="180"/>
      <c r="S509" s="180"/>
      <c r="T509" s="180"/>
      <c r="U509" s="180"/>
      <c r="V509" s="252"/>
      <c r="W509" s="252"/>
      <c r="X509" s="180"/>
      <c r="Y509" s="180"/>
      <c r="Z509" s="180"/>
      <c r="AA509" s="180"/>
      <c r="AB509" s="180"/>
      <c r="AC509" s="180"/>
      <c r="AD509" s="180"/>
      <c r="AE509" s="180"/>
      <c r="AF509" s="283"/>
      <c r="AG509" s="283"/>
      <c r="AH509" s="180"/>
      <c r="APH509" s="180"/>
      <c r="API509" s="180"/>
      <c r="APJ509" s="180"/>
      <c r="APK509" s="180"/>
      <c r="APL509" s="180"/>
      <c r="APM509" s="180"/>
      <c r="APN509" s="180"/>
    </row>
    <row r="510" spans="1:34 1100:1106" ht="25.5" customHeight="1">
      <c r="A510" s="180"/>
      <c r="B510" s="180"/>
      <c r="C510" s="180"/>
      <c r="D510" s="180"/>
      <c r="E510" s="244"/>
      <c r="F510" s="180"/>
      <c r="G510" s="180"/>
      <c r="H510" s="180"/>
      <c r="I510" s="180"/>
      <c r="J510" s="180"/>
      <c r="K510" s="252"/>
      <c r="L510" s="252"/>
      <c r="M510" s="252"/>
      <c r="N510" s="252"/>
      <c r="O510" s="180"/>
      <c r="P510" s="180"/>
      <c r="Q510" s="180"/>
      <c r="R510" s="180"/>
      <c r="S510" s="180"/>
      <c r="T510" s="180"/>
      <c r="U510" s="180"/>
      <c r="V510" s="252"/>
      <c r="W510" s="252"/>
      <c r="X510" s="180"/>
      <c r="Y510" s="180"/>
      <c r="Z510" s="180"/>
      <c r="AA510" s="180"/>
      <c r="AB510" s="180"/>
      <c r="AC510" s="180"/>
      <c r="AD510" s="180"/>
      <c r="AE510" s="180"/>
      <c r="AF510" s="283"/>
      <c r="AG510" s="283"/>
      <c r="AH510" s="180"/>
      <c r="APH510" s="180"/>
      <c r="API510" s="180"/>
      <c r="APJ510" s="180"/>
      <c r="APK510" s="180"/>
      <c r="APL510" s="180"/>
      <c r="APM510" s="180"/>
      <c r="APN510" s="180"/>
    </row>
    <row r="511" spans="1:34 1100:1106" ht="25.5" customHeight="1">
      <c r="A511" s="180"/>
      <c r="B511" s="180"/>
      <c r="C511" s="180"/>
      <c r="D511" s="180"/>
      <c r="E511" s="244"/>
      <c r="F511" s="180"/>
      <c r="G511" s="180"/>
      <c r="H511" s="180"/>
      <c r="I511" s="180"/>
      <c r="J511" s="180"/>
      <c r="K511" s="252"/>
      <c r="L511" s="252"/>
      <c r="M511" s="252"/>
      <c r="N511" s="252"/>
      <c r="O511" s="180"/>
      <c r="P511" s="180"/>
      <c r="Q511" s="180"/>
      <c r="R511" s="180"/>
      <c r="S511" s="180"/>
      <c r="T511" s="180"/>
      <c r="U511" s="180"/>
      <c r="V511" s="252"/>
      <c r="W511" s="252"/>
      <c r="X511" s="180"/>
      <c r="Y511" s="180"/>
      <c r="Z511" s="180"/>
      <c r="AA511" s="180"/>
      <c r="AB511" s="180"/>
      <c r="AC511" s="180"/>
      <c r="AD511" s="180"/>
      <c r="AE511" s="180"/>
      <c r="AF511" s="283"/>
      <c r="AG511" s="283"/>
      <c r="AH511" s="180"/>
      <c r="APH511" s="180"/>
      <c r="API511" s="180"/>
      <c r="APJ511" s="180"/>
      <c r="APK511" s="180"/>
      <c r="APL511" s="180"/>
      <c r="APM511" s="180"/>
      <c r="APN511" s="180"/>
    </row>
    <row r="512" spans="1:34 1100:1106" ht="25.5" customHeight="1">
      <c r="A512" s="180"/>
      <c r="B512" s="180"/>
      <c r="C512" s="180"/>
      <c r="D512" s="180"/>
      <c r="E512" s="244"/>
      <c r="F512" s="180"/>
      <c r="G512" s="180"/>
      <c r="H512" s="180"/>
      <c r="I512" s="180"/>
      <c r="J512" s="180"/>
      <c r="K512" s="252"/>
      <c r="L512" s="252"/>
      <c r="M512" s="252"/>
      <c r="N512" s="252"/>
      <c r="O512" s="180"/>
      <c r="P512" s="180"/>
      <c r="Q512" s="180"/>
      <c r="R512" s="180"/>
      <c r="S512" s="180"/>
      <c r="T512" s="180"/>
      <c r="U512" s="180"/>
      <c r="V512" s="252"/>
      <c r="W512" s="252"/>
      <c r="X512" s="180"/>
      <c r="Y512" s="180"/>
      <c r="Z512" s="180"/>
      <c r="AA512" s="180"/>
      <c r="AB512" s="180"/>
      <c r="AC512" s="180"/>
      <c r="AD512" s="180"/>
      <c r="AE512" s="180"/>
      <c r="AF512" s="283"/>
      <c r="AG512" s="283"/>
      <c r="AH512" s="180"/>
      <c r="APH512" s="180"/>
      <c r="API512" s="180"/>
      <c r="APJ512" s="180"/>
      <c r="APK512" s="180"/>
      <c r="APL512" s="180"/>
      <c r="APM512" s="180"/>
      <c r="APN512" s="180"/>
    </row>
    <row r="513" spans="1:34 1100:1106" ht="25.5" customHeight="1">
      <c r="A513" s="180"/>
      <c r="B513" s="180"/>
      <c r="C513" s="180"/>
      <c r="D513" s="180"/>
      <c r="E513" s="244"/>
      <c r="F513" s="180"/>
      <c r="G513" s="180"/>
      <c r="H513" s="180"/>
      <c r="I513" s="180"/>
      <c r="J513" s="180"/>
      <c r="K513" s="252"/>
      <c r="L513" s="252"/>
      <c r="M513" s="252"/>
      <c r="N513" s="252"/>
      <c r="O513" s="180"/>
      <c r="P513" s="180"/>
      <c r="Q513" s="180"/>
      <c r="R513" s="180"/>
      <c r="S513" s="180"/>
      <c r="T513" s="180"/>
      <c r="U513" s="180"/>
      <c r="V513" s="252"/>
      <c r="W513" s="252"/>
      <c r="X513" s="180"/>
      <c r="Y513" s="180"/>
      <c r="Z513" s="180"/>
      <c r="AA513" s="180"/>
      <c r="AB513" s="180"/>
      <c r="AC513" s="180"/>
      <c r="AD513" s="180"/>
      <c r="AE513" s="180"/>
      <c r="AF513" s="283"/>
      <c r="AG513" s="283"/>
      <c r="AH513" s="180"/>
      <c r="APH513" s="180"/>
      <c r="API513" s="180"/>
      <c r="APJ513" s="180"/>
      <c r="APK513" s="180"/>
      <c r="APL513" s="180"/>
      <c r="APM513" s="180"/>
      <c r="APN513" s="180"/>
    </row>
    <row r="514" spans="1:34 1100:1106" ht="25.5" customHeight="1">
      <c r="A514" s="180"/>
      <c r="B514" s="180"/>
      <c r="C514" s="180"/>
      <c r="D514" s="180"/>
      <c r="E514" s="244"/>
      <c r="F514" s="180"/>
      <c r="G514" s="180"/>
      <c r="H514" s="180"/>
      <c r="I514" s="180"/>
      <c r="J514" s="180"/>
      <c r="K514" s="252"/>
      <c r="L514" s="252"/>
      <c r="M514" s="252"/>
      <c r="N514" s="252"/>
      <c r="O514" s="180"/>
      <c r="P514" s="180"/>
      <c r="Q514" s="180"/>
      <c r="R514" s="180"/>
      <c r="S514" s="180"/>
      <c r="T514" s="180"/>
      <c r="U514" s="180"/>
      <c r="V514" s="252"/>
      <c r="W514" s="252"/>
      <c r="X514" s="180"/>
      <c r="Y514" s="180"/>
      <c r="Z514" s="180"/>
      <c r="AA514" s="180"/>
      <c r="AB514" s="180"/>
      <c r="AC514" s="180"/>
      <c r="AD514" s="180"/>
      <c r="AE514" s="180"/>
      <c r="AF514" s="283"/>
      <c r="AG514" s="283"/>
      <c r="AH514" s="180"/>
      <c r="APH514" s="180"/>
      <c r="API514" s="180"/>
      <c r="APJ514" s="180"/>
      <c r="APK514" s="180"/>
      <c r="APL514" s="180"/>
      <c r="APM514" s="180"/>
      <c r="APN514" s="180"/>
    </row>
    <row r="515" spans="1:34 1100:1106" ht="25.5" customHeight="1">
      <c r="A515" s="180"/>
      <c r="B515" s="180"/>
      <c r="C515" s="180"/>
      <c r="D515" s="180"/>
      <c r="E515" s="244"/>
      <c r="F515" s="180"/>
      <c r="G515" s="180"/>
      <c r="H515" s="180"/>
      <c r="I515" s="180"/>
      <c r="J515" s="180"/>
      <c r="K515" s="252"/>
      <c r="L515" s="252"/>
      <c r="M515" s="252"/>
      <c r="N515" s="252"/>
      <c r="O515" s="180"/>
      <c r="P515" s="180"/>
      <c r="Q515" s="180"/>
      <c r="R515" s="180"/>
      <c r="S515" s="180"/>
      <c r="T515" s="180"/>
      <c r="U515" s="180"/>
      <c r="V515" s="252"/>
      <c r="W515" s="252"/>
      <c r="X515" s="180"/>
      <c r="Y515" s="180"/>
      <c r="Z515" s="180"/>
      <c r="AA515" s="180"/>
      <c r="AB515" s="180"/>
      <c r="AC515" s="180"/>
      <c r="AD515" s="180"/>
      <c r="AE515" s="180"/>
      <c r="AF515" s="283"/>
      <c r="AG515" s="283"/>
      <c r="AH515" s="180"/>
      <c r="APH515" s="180"/>
      <c r="API515" s="180"/>
      <c r="APJ515" s="180"/>
      <c r="APK515" s="180"/>
      <c r="APL515" s="180"/>
      <c r="APM515" s="180"/>
      <c r="APN515" s="180"/>
    </row>
    <row r="516" spans="1:34 1100:1106" ht="25.5" customHeight="1">
      <c r="A516" s="180"/>
      <c r="B516" s="180"/>
      <c r="C516" s="180"/>
      <c r="D516" s="180"/>
      <c r="E516" s="244"/>
      <c r="F516" s="180"/>
      <c r="G516" s="180"/>
      <c r="H516" s="180"/>
      <c r="I516" s="180"/>
      <c r="J516" s="180"/>
      <c r="K516" s="252"/>
      <c r="L516" s="252"/>
      <c r="M516" s="252"/>
      <c r="N516" s="252"/>
      <c r="O516" s="180"/>
      <c r="P516" s="180"/>
      <c r="Q516" s="180"/>
      <c r="R516" s="180"/>
      <c r="S516" s="180"/>
      <c r="T516" s="180"/>
      <c r="U516" s="180"/>
      <c r="V516" s="252"/>
      <c r="W516" s="252"/>
      <c r="X516" s="180"/>
      <c r="Y516" s="180"/>
      <c r="Z516" s="180"/>
      <c r="AA516" s="180"/>
      <c r="AB516" s="180"/>
      <c r="AC516" s="180"/>
      <c r="AD516" s="180"/>
      <c r="AE516" s="180"/>
      <c r="AF516" s="283"/>
      <c r="AG516" s="283"/>
      <c r="AH516" s="180"/>
      <c r="APH516" s="180"/>
      <c r="API516" s="180"/>
      <c r="APJ516" s="180"/>
      <c r="APK516" s="180"/>
      <c r="APL516" s="180"/>
      <c r="APM516" s="180"/>
      <c r="APN516" s="180"/>
    </row>
    <row r="517" spans="1:34 1100:1106" ht="25.5" customHeight="1">
      <c r="A517" s="180"/>
      <c r="B517" s="180"/>
      <c r="C517" s="180"/>
      <c r="D517" s="180"/>
      <c r="E517" s="244"/>
      <c r="F517" s="180"/>
      <c r="G517" s="180"/>
      <c r="H517" s="180"/>
      <c r="I517" s="180"/>
      <c r="J517" s="180"/>
      <c r="K517" s="252"/>
      <c r="L517" s="252"/>
      <c r="M517" s="252"/>
      <c r="N517" s="252"/>
      <c r="O517" s="180"/>
      <c r="P517" s="180"/>
      <c r="Q517" s="180"/>
      <c r="R517" s="180"/>
      <c r="S517" s="180"/>
      <c r="T517" s="180"/>
      <c r="U517" s="180"/>
      <c r="V517" s="252"/>
      <c r="W517" s="252"/>
      <c r="X517" s="180"/>
      <c r="Y517" s="180"/>
      <c r="Z517" s="180"/>
      <c r="AA517" s="180"/>
      <c r="AB517" s="180"/>
      <c r="AC517" s="180"/>
      <c r="AD517" s="180"/>
      <c r="AE517" s="180"/>
      <c r="AF517" s="283"/>
      <c r="AG517" s="283"/>
      <c r="AH517" s="180"/>
      <c r="APH517" s="180"/>
      <c r="API517" s="180"/>
      <c r="APJ517" s="180"/>
      <c r="APK517" s="180"/>
      <c r="APL517" s="180"/>
      <c r="APM517" s="180"/>
      <c r="APN517" s="180"/>
    </row>
    <row r="518" spans="1:34 1100:1106" ht="25.5" customHeight="1">
      <c r="A518" s="180"/>
      <c r="B518" s="180"/>
      <c r="C518" s="180"/>
      <c r="D518" s="180"/>
      <c r="E518" s="244"/>
      <c r="F518" s="180"/>
      <c r="G518" s="180"/>
      <c r="H518" s="180"/>
      <c r="I518" s="180"/>
      <c r="J518" s="180"/>
      <c r="K518" s="252"/>
      <c r="L518" s="252"/>
      <c r="M518" s="252"/>
      <c r="N518" s="252"/>
      <c r="O518" s="180"/>
      <c r="P518" s="180"/>
      <c r="Q518" s="180"/>
      <c r="R518" s="180"/>
      <c r="S518" s="180"/>
      <c r="T518" s="180"/>
      <c r="U518" s="180"/>
      <c r="V518" s="252"/>
      <c r="W518" s="252"/>
      <c r="X518" s="180"/>
      <c r="Y518" s="180"/>
      <c r="Z518" s="180"/>
      <c r="AA518" s="180"/>
      <c r="AB518" s="180"/>
      <c r="AC518" s="180"/>
      <c r="AD518" s="180"/>
      <c r="AE518" s="180"/>
      <c r="AF518" s="283"/>
      <c r="AG518" s="283"/>
      <c r="AH518" s="180"/>
      <c r="APH518" s="180"/>
      <c r="API518" s="180"/>
      <c r="APJ518" s="180"/>
      <c r="APK518" s="180"/>
      <c r="APL518" s="180"/>
      <c r="APM518" s="180"/>
      <c r="APN518" s="180"/>
    </row>
    <row r="519" spans="1:34 1100:1106" ht="25.5" customHeight="1">
      <c r="A519" s="180"/>
      <c r="B519" s="180"/>
      <c r="C519" s="180"/>
      <c r="D519" s="180"/>
      <c r="E519" s="244"/>
      <c r="F519" s="180"/>
      <c r="G519" s="180"/>
      <c r="H519" s="180"/>
      <c r="I519" s="180"/>
      <c r="J519" s="180"/>
      <c r="K519" s="252"/>
      <c r="L519" s="252"/>
      <c r="M519" s="252"/>
      <c r="N519" s="252"/>
      <c r="O519" s="180"/>
      <c r="P519" s="180"/>
      <c r="Q519" s="180"/>
      <c r="R519" s="180"/>
      <c r="S519" s="180"/>
      <c r="T519" s="180"/>
      <c r="U519" s="180"/>
      <c r="V519" s="252"/>
      <c r="W519" s="252"/>
      <c r="X519" s="180"/>
      <c r="Y519" s="180"/>
      <c r="Z519" s="180"/>
      <c r="AA519" s="180"/>
      <c r="AB519" s="180"/>
      <c r="AC519" s="180"/>
      <c r="AD519" s="180"/>
      <c r="AE519" s="180"/>
      <c r="AF519" s="283"/>
      <c r="AG519" s="283"/>
      <c r="AH519" s="180"/>
      <c r="APH519" s="180"/>
      <c r="API519" s="180"/>
      <c r="APJ519" s="180"/>
      <c r="APK519" s="180"/>
      <c r="APL519" s="180"/>
      <c r="APM519" s="180"/>
      <c r="APN519" s="180"/>
    </row>
    <row r="520" spans="1:34 1100:1106" ht="25.5" customHeight="1">
      <c r="A520" s="180"/>
      <c r="B520" s="180"/>
      <c r="C520" s="180"/>
      <c r="D520" s="180"/>
      <c r="E520" s="244"/>
      <c r="F520" s="180"/>
      <c r="G520" s="180"/>
      <c r="H520" s="180"/>
      <c r="I520" s="180"/>
      <c r="J520" s="180"/>
      <c r="K520" s="252"/>
      <c r="L520" s="252"/>
      <c r="M520" s="252"/>
      <c r="N520" s="252"/>
      <c r="O520" s="180"/>
      <c r="P520" s="180"/>
      <c r="Q520" s="180"/>
      <c r="R520" s="180"/>
      <c r="S520" s="180"/>
      <c r="T520" s="180"/>
      <c r="U520" s="180"/>
      <c r="V520" s="252"/>
      <c r="W520" s="252"/>
      <c r="X520" s="180"/>
      <c r="Y520" s="180"/>
      <c r="Z520" s="180"/>
      <c r="AA520" s="180"/>
      <c r="AB520" s="180"/>
      <c r="AC520" s="180"/>
      <c r="AD520" s="180"/>
      <c r="AE520" s="180"/>
      <c r="AF520" s="283"/>
      <c r="AG520" s="283"/>
      <c r="AH520" s="180"/>
      <c r="APH520" s="180"/>
      <c r="API520" s="180"/>
      <c r="APJ520" s="180"/>
      <c r="APK520" s="180"/>
      <c r="APL520" s="180"/>
      <c r="APM520" s="180"/>
      <c r="APN520" s="180"/>
    </row>
    <row r="521" spans="1:34 1100:1106" ht="25.5" customHeight="1">
      <c r="A521" s="180"/>
      <c r="B521" s="180"/>
      <c r="C521" s="180"/>
      <c r="D521" s="180"/>
      <c r="E521" s="244"/>
      <c r="F521" s="180"/>
      <c r="G521" s="180"/>
      <c r="H521" s="180"/>
      <c r="I521" s="180"/>
      <c r="J521" s="180"/>
      <c r="K521" s="252"/>
      <c r="L521" s="252"/>
      <c r="M521" s="252"/>
      <c r="N521" s="252"/>
      <c r="O521" s="180"/>
      <c r="P521" s="180"/>
      <c r="Q521" s="180"/>
      <c r="R521" s="180"/>
      <c r="S521" s="180"/>
      <c r="T521" s="180"/>
      <c r="U521" s="180"/>
      <c r="V521" s="252"/>
      <c r="W521" s="252"/>
      <c r="X521" s="180"/>
      <c r="Y521" s="180"/>
      <c r="Z521" s="180"/>
      <c r="AA521" s="180"/>
      <c r="AB521" s="180"/>
      <c r="AC521" s="180"/>
      <c r="AD521" s="180"/>
      <c r="AE521" s="180"/>
      <c r="AF521" s="283"/>
      <c r="AG521" s="283"/>
      <c r="AH521" s="180"/>
      <c r="APH521" s="180"/>
      <c r="API521" s="180"/>
      <c r="APJ521" s="180"/>
      <c r="APK521" s="180"/>
      <c r="APL521" s="180"/>
      <c r="APM521" s="180"/>
      <c r="APN521" s="180"/>
    </row>
    <row r="522" spans="1:34 1100:1106" ht="25.5" customHeight="1">
      <c r="A522" s="180"/>
      <c r="B522" s="180"/>
      <c r="C522" s="180"/>
      <c r="D522" s="180"/>
      <c r="E522" s="244"/>
      <c r="F522" s="180"/>
      <c r="G522" s="180"/>
      <c r="H522" s="180"/>
      <c r="I522" s="180"/>
      <c r="J522" s="180"/>
      <c r="K522" s="252"/>
      <c r="L522" s="252"/>
      <c r="M522" s="252"/>
      <c r="N522" s="252"/>
      <c r="O522" s="180"/>
      <c r="P522" s="180"/>
      <c r="Q522" s="180"/>
      <c r="R522" s="180"/>
      <c r="S522" s="180"/>
      <c r="T522" s="180"/>
      <c r="U522" s="180"/>
      <c r="V522" s="252"/>
      <c r="W522" s="252"/>
      <c r="X522" s="180"/>
      <c r="Y522" s="180"/>
      <c r="Z522" s="180"/>
      <c r="AA522" s="180"/>
      <c r="AB522" s="180"/>
      <c r="AC522" s="180"/>
      <c r="AD522" s="180"/>
      <c r="AE522" s="180"/>
      <c r="AF522" s="283"/>
      <c r="AG522" s="283"/>
      <c r="AH522" s="180"/>
      <c r="APH522" s="180"/>
      <c r="API522" s="180"/>
      <c r="APJ522" s="180"/>
      <c r="APK522" s="180"/>
      <c r="APL522" s="180"/>
      <c r="APM522" s="180"/>
      <c r="APN522" s="180"/>
    </row>
    <row r="523" spans="1:34 1100:1106" ht="25.5" customHeight="1">
      <c r="A523" s="180"/>
      <c r="B523" s="180"/>
      <c r="C523" s="180"/>
      <c r="D523" s="180"/>
      <c r="E523" s="244"/>
      <c r="F523" s="180"/>
      <c r="G523" s="180"/>
      <c r="H523" s="180"/>
      <c r="I523" s="180"/>
      <c r="J523" s="180"/>
      <c r="K523" s="252"/>
      <c r="L523" s="252"/>
      <c r="M523" s="252"/>
      <c r="N523" s="252"/>
      <c r="O523" s="180"/>
      <c r="P523" s="180"/>
      <c r="Q523" s="180"/>
      <c r="R523" s="180"/>
      <c r="S523" s="180"/>
      <c r="T523" s="180"/>
      <c r="U523" s="180"/>
      <c r="V523" s="252"/>
      <c r="W523" s="252"/>
      <c r="X523" s="180"/>
      <c r="Y523" s="180"/>
      <c r="Z523" s="180"/>
      <c r="AA523" s="180"/>
      <c r="AB523" s="180"/>
      <c r="AC523" s="180"/>
      <c r="AD523" s="180"/>
      <c r="AE523" s="180"/>
      <c r="AF523" s="283"/>
      <c r="AG523" s="283"/>
      <c r="AH523" s="180"/>
      <c r="APH523" s="180"/>
      <c r="API523" s="180"/>
      <c r="APJ523" s="180"/>
      <c r="APK523" s="180"/>
      <c r="APL523" s="180"/>
      <c r="APM523" s="180"/>
      <c r="APN523" s="180"/>
    </row>
    <row r="524" spans="1:34 1100:1106" ht="25.5" customHeight="1">
      <c r="A524" s="180"/>
      <c r="B524" s="180"/>
      <c r="C524" s="180"/>
      <c r="D524" s="180"/>
      <c r="E524" s="244"/>
      <c r="F524" s="180"/>
      <c r="G524" s="180"/>
      <c r="H524" s="180"/>
      <c r="I524" s="180"/>
      <c r="J524" s="180"/>
      <c r="K524" s="252"/>
      <c r="L524" s="252"/>
      <c r="M524" s="252"/>
      <c r="N524" s="252"/>
      <c r="O524" s="180"/>
      <c r="P524" s="180"/>
      <c r="Q524" s="180"/>
      <c r="R524" s="180"/>
      <c r="S524" s="180"/>
      <c r="T524" s="180"/>
      <c r="U524" s="180"/>
      <c r="V524" s="252"/>
      <c r="W524" s="252"/>
      <c r="X524" s="180"/>
      <c r="Y524" s="180"/>
      <c r="Z524" s="180"/>
      <c r="AA524" s="180"/>
      <c r="AB524" s="180"/>
      <c r="AC524" s="180"/>
      <c r="AD524" s="180"/>
      <c r="AE524" s="180"/>
      <c r="AF524" s="283"/>
      <c r="AG524" s="283"/>
      <c r="AH524" s="180"/>
      <c r="APH524" s="180"/>
      <c r="API524" s="180"/>
      <c r="APJ524" s="180"/>
      <c r="APK524" s="180"/>
      <c r="APL524" s="180"/>
      <c r="APM524" s="180"/>
      <c r="APN524" s="180"/>
    </row>
    <row r="525" spans="1:34 1100:1106" ht="25.5" customHeight="1">
      <c r="A525" s="180"/>
      <c r="B525" s="180"/>
      <c r="C525" s="180"/>
      <c r="D525" s="180"/>
      <c r="E525" s="244"/>
      <c r="F525" s="180"/>
      <c r="G525" s="180"/>
      <c r="H525" s="180"/>
      <c r="I525" s="180"/>
      <c r="J525" s="180"/>
      <c r="K525" s="252"/>
      <c r="L525" s="252"/>
      <c r="M525" s="252"/>
      <c r="N525" s="252"/>
      <c r="O525" s="180"/>
      <c r="P525" s="180"/>
      <c r="Q525" s="180"/>
      <c r="R525" s="180"/>
      <c r="S525" s="180"/>
      <c r="T525" s="180"/>
      <c r="U525" s="180"/>
      <c r="V525" s="252"/>
      <c r="W525" s="252"/>
      <c r="X525" s="180"/>
      <c r="Y525" s="180"/>
      <c r="Z525" s="180"/>
      <c r="AA525" s="180"/>
      <c r="AB525" s="180"/>
      <c r="AC525" s="180"/>
      <c r="AD525" s="180"/>
      <c r="AE525" s="180"/>
      <c r="AF525" s="283"/>
      <c r="AG525" s="283"/>
      <c r="AH525" s="180"/>
      <c r="APH525" s="180"/>
      <c r="API525" s="180"/>
      <c r="APJ525" s="180"/>
      <c r="APK525" s="180"/>
      <c r="APL525" s="180"/>
      <c r="APM525" s="180"/>
      <c r="APN525" s="180"/>
    </row>
    <row r="526" spans="1:34 1100:1106" ht="25.5" customHeight="1">
      <c r="A526" s="180"/>
      <c r="B526" s="180"/>
      <c r="C526" s="180"/>
      <c r="D526" s="180"/>
      <c r="E526" s="244"/>
      <c r="F526" s="180"/>
      <c r="G526" s="180"/>
      <c r="H526" s="180"/>
      <c r="I526" s="180"/>
      <c r="J526" s="180"/>
      <c r="K526" s="252"/>
      <c r="L526" s="252"/>
      <c r="M526" s="252"/>
      <c r="N526" s="252"/>
      <c r="O526" s="180"/>
      <c r="P526" s="180"/>
      <c r="Q526" s="180"/>
      <c r="R526" s="180"/>
      <c r="S526" s="180"/>
      <c r="T526" s="180"/>
      <c r="U526" s="180"/>
      <c r="V526" s="252"/>
      <c r="W526" s="252"/>
      <c r="X526" s="180"/>
      <c r="Y526" s="180"/>
      <c r="Z526" s="180"/>
      <c r="AA526" s="180"/>
      <c r="AB526" s="180"/>
      <c r="AC526" s="180"/>
      <c r="AD526" s="180"/>
      <c r="AE526" s="180"/>
      <c r="AF526" s="283"/>
      <c r="AG526" s="283"/>
      <c r="AH526" s="180"/>
      <c r="APH526" s="180"/>
      <c r="API526" s="180"/>
      <c r="APJ526" s="180"/>
      <c r="APK526" s="180"/>
      <c r="APL526" s="180"/>
      <c r="APM526" s="180"/>
      <c r="APN526" s="180"/>
    </row>
    <row r="527" spans="1:34 1100:1106" ht="25.5" customHeight="1">
      <c r="A527" s="180"/>
      <c r="B527" s="180"/>
      <c r="C527" s="180"/>
      <c r="D527" s="180"/>
      <c r="E527" s="244"/>
      <c r="F527" s="180"/>
      <c r="G527" s="180"/>
      <c r="H527" s="180"/>
      <c r="I527" s="180"/>
      <c r="J527" s="180"/>
      <c r="K527" s="252"/>
      <c r="L527" s="252"/>
      <c r="M527" s="252"/>
      <c r="N527" s="252"/>
      <c r="O527" s="180"/>
      <c r="P527" s="180"/>
      <c r="Q527" s="180"/>
      <c r="R527" s="180"/>
      <c r="S527" s="180"/>
      <c r="T527" s="180"/>
      <c r="U527" s="180"/>
      <c r="V527" s="252"/>
      <c r="W527" s="252"/>
      <c r="X527" s="180"/>
      <c r="Y527" s="180"/>
      <c r="Z527" s="180"/>
      <c r="AA527" s="180"/>
      <c r="AB527" s="180"/>
      <c r="AC527" s="180"/>
      <c r="AD527" s="180"/>
      <c r="AE527" s="180"/>
      <c r="AF527" s="283"/>
      <c r="AG527" s="283"/>
      <c r="AH527" s="180"/>
      <c r="APH527" s="180"/>
      <c r="API527" s="180"/>
      <c r="APJ527" s="180"/>
      <c r="APK527" s="180"/>
      <c r="APL527" s="180"/>
      <c r="APM527" s="180"/>
      <c r="APN527" s="180"/>
    </row>
    <row r="528" spans="1:34 1100:1106" ht="25.5" customHeight="1">
      <c r="A528" s="180"/>
      <c r="B528" s="180"/>
      <c r="C528" s="180"/>
      <c r="D528" s="180"/>
      <c r="E528" s="244"/>
      <c r="F528" s="180"/>
      <c r="G528" s="180"/>
      <c r="H528" s="180"/>
      <c r="I528" s="180"/>
      <c r="J528" s="180"/>
      <c r="K528" s="252"/>
      <c r="L528" s="252"/>
      <c r="M528" s="252"/>
      <c r="N528" s="252"/>
      <c r="O528" s="180"/>
      <c r="P528" s="180"/>
      <c r="Q528" s="180"/>
      <c r="R528" s="180"/>
      <c r="S528" s="180"/>
      <c r="T528" s="180"/>
      <c r="U528" s="180"/>
      <c r="V528" s="252"/>
      <c r="W528" s="252"/>
      <c r="X528" s="180"/>
      <c r="Y528" s="180"/>
      <c r="Z528" s="180"/>
      <c r="AA528" s="180"/>
      <c r="AB528" s="180"/>
      <c r="AC528" s="180"/>
      <c r="AD528" s="180"/>
      <c r="AE528" s="180"/>
      <c r="AF528" s="283"/>
      <c r="AG528" s="283"/>
      <c r="AH528" s="180"/>
      <c r="APH528" s="180"/>
      <c r="API528" s="180"/>
      <c r="APJ528" s="180"/>
      <c r="APK528" s="180"/>
      <c r="APL528" s="180"/>
      <c r="APM528" s="180"/>
      <c r="APN528" s="180"/>
    </row>
    <row r="529" spans="1:34 1100:1106" ht="25.5" customHeight="1">
      <c r="A529" s="180"/>
      <c r="B529" s="180"/>
      <c r="C529" s="180"/>
      <c r="D529" s="180"/>
      <c r="E529" s="244"/>
      <c r="F529" s="180"/>
      <c r="G529" s="180"/>
      <c r="H529" s="180"/>
      <c r="I529" s="180"/>
      <c r="J529" s="180"/>
      <c r="K529" s="252"/>
      <c r="L529" s="252"/>
      <c r="M529" s="252"/>
      <c r="N529" s="252"/>
      <c r="O529" s="180"/>
      <c r="P529" s="180"/>
      <c r="Q529" s="180"/>
      <c r="R529" s="180"/>
      <c r="S529" s="180"/>
      <c r="T529" s="180"/>
      <c r="U529" s="180"/>
      <c r="V529" s="252"/>
      <c r="W529" s="252"/>
      <c r="X529" s="180"/>
      <c r="Y529" s="180"/>
      <c r="Z529" s="180"/>
      <c r="AA529" s="180"/>
      <c r="AB529" s="180"/>
      <c r="AC529" s="180"/>
      <c r="AD529" s="180"/>
      <c r="AE529" s="180"/>
      <c r="AF529" s="283"/>
      <c r="AG529" s="283"/>
      <c r="AH529" s="180"/>
      <c r="APH529" s="180"/>
      <c r="API529" s="180"/>
      <c r="APJ529" s="180"/>
      <c r="APK529" s="180"/>
      <c r="APL529" s="180"/>
      <c r="APM529" s="180"/>
      <c r="APN529" s="180"/>
    </row>
    <row r="530" spans="1:34 1100:1106" ht="25.5" customHeight="1">
      <c r="A530" s="180"/>
      <c r="B530" s="180"/>
      <c r="C530" s="180"/>
      <c r="D530" s="180"/>
      <c r="E530" s="244"/>
      <c r="F530" s="180"/>
      <c r="G530" s="180"/>
      <c r="H530" s="180"/>
      <c r="I530" s="180"/>
      <c r="J530" s="180"/>
      <c r="K530" s="252"/>
      <c r="L530" s="252"/>
      <c r="M530" s="252"/>
      <c r="N530" s="252"/>
      <c r="O530" s="180"/>
      <c r="P530" s="180"/>
      <c r="Q530" s="180"/>
      <c r="R530" s="180"/>
      <c r="S530" s="180"/>
      <c r="T530" s="180"/>
      <c r="U530" s="180"/>
      <c r="V530" s="252"/>
      <c r="W530" s="252"/>
      <c r="X530" s="180"/>
      <c r="Y530" s="180"/>
      <c r="Z530" s="180"/>
      <c r="AA530" s="180"/>
      <c r="AB530" s="180"/>
      <c r="AC530" s="180"/>
      <c r="AD530" s="180"/>
      <c r="AE530" s="180"/>
      <c r="AF530" s="283"/>
      <c r="AG530" s="283"/>
      <c r="AH530" s="180"/>
      <c r="APH530" s="180"/>
      <c r="API530" s="180"/>
      <c r="APJ530" s="180"/>
      <c r="APK530" s="180"/>
      <c r="APL530" s="180"/>
      <c r="APM530" s="180"/>
      <c r="APN530" s="180"/>
    </row>
    <row r="531" spans="1:34 1100:1106" ht="25.5" customHeight="1">
      <c r="A531" s="180"/>
      <c r="B531" s="180"/>
      <c r="C531" s="180"/>
      <c r="D531" s="180"/>
      <c r="E531" s="244"/>
      <c r="F531" s="180"/>
      <c r="G531" s="180"/>
      <c r="H531" s="180"/>
      <c r="I531" s="180"/>
      <c r="J531" s="180"/>
      <c r="K531" s="252"/>
      <c r="L531" s="252"/>
      <c r="M531" s="252"/>
      <c r="N531" s="252"/>
      <c r="O531" s="180"/>
      <c r="P531" s="180"/>
      <c r="Q531" s="180"/>
      <c r="R531" s="180"/>
      <c r="S531" s="180"/>
      <c r="T531" s="180"/>
      <c r="U531" s="180"/>
      <c r="V531" s="252"/>
      <c r="W531" s="252"/>
      <c r="X531" s="180"/>
      <c r="Y531" s="180"/>
      <c r="Z531" s="180"/>
      <c r="AA531" s="180"/>
      <c r="AB531" s="180"/>
      <c r="AC531" s="180"/>
      <c r="AD531" s="180"/>
      <c r="AE531" s="180"/>
      <c r="AF531" s="283"/>
      <c r="AG531" s="283"/>
      <c r="AH531" s="180"/>
      <c r="APH531" s="180"/>
      <c r="API531" s="180"/>
      <c r="APJ531" s="180"/>
      <c r="APK531" s="180"/>
      <c r="APL531" s="180"/>
      <c r="APM531" s="180"/>
      <c r="APN531" s="180"/>
    </row>
    <row r="532" spans="1:34 1100:1106" ht="25.5" customHeight="1">
      <c r="A532" s="180"/>
      <c r="B532" s="180"/>
      <c r="C532" s="180"/>
      <c r="D532" s="180"/>
      <c r="E532" s="244"/>
      <c r="F532" s="180"/>
      <c r="G532" s="180"/>
      <c r="H532" s="180"/>
      <c r="I532" s="180"/>
      <c r="J532" s="180"/>
      <c r="K532" s="252"/>
      <c r="L532" s="252"/>
      <c r="M532" s="252"/>
      <c r="N532" s="252"/>
      <c r="O532" s="180"/>
      <c r="P532" s="180"/>
      <c r="Q532" s="180"/>
      <c r="R532" s="180"/>
      <c r="S532" s="180"/>
      <c r="T532" s="180"/>
      <c r="U532" s="180"/>
      <c r="V532" s="252"/>
      <c r="W532" s="252"/>
      <c r="X532" s="180"/>
      <c r="Y532" s="180"/>
      <c r="Z532" s="180"/>
      <c r="AA532" s="180"/>
      <c r="AB532" s="180"/>
      <c r="AC532" s="180"/>
      <c r="AD532" s="180"/>
      <c r="AE532" s="180"/>
      <c r="AF532" s="283"/>
      <c r="AG532" s="283"/>
      <c r="AH532" s="180"/>
      <c r="APH532" s="180"/>
      <c r="API532" s="180"/>
      <c r="APJ532" s="180"/>
      <c r="APK532" s="180"/>
      <c r="APL532" s="180"/>
      <c r="APM532" s="180"/>
      <c r="APN532" s="180"/>
    </row>
    <row r="533" spans="1:34 1100:1106" ht="25.5" customHeight="1">
      <c r="A533" s="180"/>
      <c r="B533" s="180"/>
      <c r="C533" s="180"/>
      <c r="D533" s="180"/>
      <c r="E533" s="244"/>
      <c r="F533" s="180"/>
      <c r="G533" s="180"/>
      <c r="H533" s="180"/>
      <c r="I533" s="180"/>
      <c r="J533" s="180"/>
      <c r="K533" s="252"/>
      <c r="L533" s="252"/>
      <c r="M533" s="252"/>
      <c r="N533" s="252"/>
      <c r="O533" s="180"/>
      <c r="P533" s="180"/>
      <c r="Q533" s="180"/>
      <c r="R533" s="180"/>
      <c r="S533" s="180"/>
      <c r="T533" s="180"/>
      <c r="U533" s="180"/>
      <c r="V533" s="252"/>
      <c r="W533" s="252"/>
      <c r="X533" s="180"/>
      <c r="Y533" s="180"/>
      <c r="Z533" s="180"/>
      <c r="AA533" s="180"/>
      <c r="AB533" s="180"/>
      <c r="AC533" s="180"/>
      <c r="AD533" s="180"/>
      <c r="AE533" s="180"/>
      <c r="AF533" s="283"/>
      <c r="AG533" s="283"/>
      <c r="AH533" s="180"/>
      <c r="APH533" s="180"/>
      <c r="API533" s="180"/>
      <c r="APJ533" s="180"/>
      <c r="APK533" s="180"/>
      <c r="APL533" s="180"/>
      <c r="APM533" s="180"/>
      <c r="APN533" s="180"/>
    </row>
    <row r="534" spans="1:34 1100:1106" ht="25.5" customHeight="1">
      <c r="A534" s="180"/>
      <c r="B534" s="180"/>
      <c r="C534" s="180"/>
      <c r="D534" s="180"/>
      <c r="E534" s="244"/>
      <c r="F534" s="180"/>
      <c r="G534" s="180"/>
      <c r="H534" s="180"/>
      <c r="I534" s="180"/>
      <c r="J534" s="180"/>
      <c r="K534" s="252"/>
      <c r="L534" s="252"/>
      <c r="M534" s="252"/>
      <c r="N534" s="252"/>
      <c r="O534" s="180"/>
      <c r="P534" s="180"/>
      <c r="Q534" s="180"/>
      <c r="R534" s="180"/>
      <c r="S534" s="180"/>
      <c r="T534" s="180"/>
      <c r="U534" s="180"/>
      <c r="V534" s="252"/>
      <c r="W534" s="252"/>
      <c r="X534" s="180"/>
      <c r="Y534" s="180"/>
      <c r="Z534" s="180"/>
      <c r="AA534" s="180"/>
      <c r="AB534" s="180"/>
      <c r="AC534" s="180"/>
      <c r="AD534" s="180"/>
      <c r="AE534" s="180"/>
      <c r="AF534" s="283"/>
      <c r="AG534" s="283"/>
      <c r="AH534" s="180"/>
      <c r="APH534" s="180"/>
      <c r="API534" s="180"/>
      <c r="APJ534" s="180"/>
      <c r="APK534" s="180"/>
      <c r="APL534" s="180"/>
      <c r="APM534" s="180"/>
      <c r="APN534" s="180"/>
    </row>
    <row r="535" spans="1:34 1100:1106" ht="25.5" customHeight="1">
      <c r="A535" s="180"/>
      <c r="B535" s="180"/>
      <c r="C535" s="180"/>
      <c r="D535" s="180"/>
      <c r="E535" s="244"/>
      <c r="F535" s="180"/>
      <c r="G535" s="180"/>
      <c r="H535" s="180"/>
      <c r="I535" s="180"/>
      <c r="J535" s="180"/>
      <c r="K535" s="252"/>
      <c r="L535" s="252"/>
      <c r="M535" s="252"/>
      <c r="N535" s="252"/>
      <c r="O535" s="180"/>
      <c r="P535" s="180"/>
      <c r="Q535" s="180"/>
      <c r="R535" s="180"/>
      <c r="S535" s="180"/>
      <c r="T535" s="180"/>
      <c r="U535" s="180"/>
      <c r="V535" s="252"/>
      <c r="W535" s="252"/>
      <c r="X535" s="180"/>
      <c r="Y535" s="180"/>
      <c r="Z535" s="180"/>
      <c r="AA535" s="180"/>
      <c r="AB535" s="180"/>
      <c r="AC535" s="180"/>
      <c r="AD535" s="180"/>
      <c r="AE535" s="180"/>
      <c r="AF535" s="283"/>
      <c r="AG535" s="283"/>
      <c r="AH535" s="180"/>
      <c r="APH535" s="180"/>
      <c r="API535" s="180"/>
      <c r="APJ535" s="180"/>
      <c r="APK535" s="180"/>
      <c r="APL535" s="180"/>
      <c r="APM535" s="180"/>
      <c r="APN535" s="180"/>
    </row>
    <row r="536" spans="1:34 1100:1106" ht="25.5" customHeight="1">
      <c r="A536" s="180"/>
      <c r="B536" s="180"/>
      <c r="C536" s="180"/>
      <c r="D536" s="180"/>
      <c r="E536" s="244"/>
      <c r="F536" s="180"/>
      <c r="G536" s="180"/>
      <c r="H536" s="180"/>
      <c r="I536" s="180"/>
      <c r="J536" s="180"/>
      <c r="K536" s="252"/>
      <c r="L536" s="252"/>
      <c r="M536" s="252"/>
      <c r="N536" s="252"/>
      <c r="O536" s="180"/>
      <c r="P536" s="180"/>
      <c r="Q536" s="180"/>
      <c r="R536" s="180"/>
      <c r="S536" s="180"/>
      <c r="T536" s="180"/>
      <c r="U536" s="180"/>
      <c r="V536" s="252"/>
      <c r="W536" s="252"/>
      <c r="X536" s="180"/>
      <c r="Y536" s="180"/>
      <c r="Z536" s="180"/>
      <c r="AA536" s="180"/>
      <c r="AB536" s="180"/>
      <c r="AC536" s="180"/>
      <c r="AD536" s="180"/>
      <c r="AE536" s="180"/>
      <c r="AF536" s="283"/>
      <c r="AG536" s="283"/>
      <c r="AH536" s="180"/>
      <c r="APH536" s="180"/>
      <c r="API536" s="180"/>
      <c r="APJ536" s="180"/>
      <c r="APK536" s="180"/>
      <c r="APL536" s="180"/>
      <c r="APM536" s="180"/>
      <c r="APN536" s="180"/>
    </row>
    <row r="537" spans="1:34 1100:1106" ht="25.5" customHeight="1">
      <c r="A537" s="180"/>
      <c r="B537" s="180"/>
      <c r="C537" s="180"/>
      <c r="D537" s="180"/>
      <c r="E537" s="244"/>
      <c r="F537" s="180"/>
      <c r="G537" s="180"/>
      <c r="H537" s="180"/>
      <c r="I537" s="180"/>
      <c r="J537" s="180"/>
      <c r="K537" s="252"/>
      <c r="L537" s="252"/>
      <c r="M537" s="252"/>
      <c r="N537" s="252"/>
      <c r="O537" s="180"/>
      <c r="P537" s="180"/>
      <c r="Q537" s="180"/>
      <c r="R537" s="180"/>
      <c r="S537" s="180"/>
      <c r="T537" s="180"/>
      <c r="U537" s="180"/>
      <c r="V537" s="252"/>
      <c r="W537" s="252"/>
      <c r="X537" s="180"/>
      <c r="Y537" s="180"/>
      <c r="Z537" s="180"/>
      <c r="AA537" s="180"/>
      <c r="AB537" s="180"/>
      <c r="AC537" s="180"/>
      <c r="AD537" s="180"/>
      <c r="AE537" s="180"/>
      <c r="AF537" s="283"/>
      <c r="AG537" s="283"/>
      <c r="AH537" s="180"/>
      <c r="APH537" s="180"/>
      <c r="API537" s="180"/>
      <c r="APJ537" s="180"/>
      <c r="APK537" s="180"/>
      <c r="APL537" s="180"/>
      <c r="APM537" s="180"/>
      <c r="APN537" s="180"/>
    </row>
    <row r="538" spans="1:34 1100:1106" ht="25.5" customHeight="1">
      <c r="A538" s="180"/>
      <c r="B538" s="180"/>
      <c r="C538" s="180"/>
      <c r="D538" s="180"/>
      <c r="E538" s="244"/>
      <c r="F538" s="180"/>
      <c r="G538" s="180"/>
      <c r="H538" s="180"/>
      <c r="I538" s="180"/>
      <c r="J538" s="180"/>
      <c r="K538" s="252"/>
      <c r="L538" s="252"/>
      <c r="M538" s="252"/>
      <c r="N538" s="252"/>
      <c r="O538" s="180"/>
      <c r="P538" s="180"/>
      <c r="Q538" s="180"/>
      <c r="R538" s="180"/>
      <c r="S538" s="180"/>
      <c r="T538" s="180"/>
      <c r="U538" s="180"/>
      <c r="V538" s="252"/>
      <c r="W538" s="252"/>
      <c r="X538" s="180"/>
      <c r="Y538" s="180"/>
      <c r="Z538" s="180"/>
      <c r="AA538" s="180"/>
      <c r="AB538" s="180"/>
      <c r="AC538" s="180"/>
      <c r="AD538" s="180"/>
      <c r="AE538" s="180"/>
      <c r="AF538" s="283"/>
      <c r="AG538" s="283"/>
      <c r="AH538" s="180"/>
      <c r="APH538" s="180"/>
      <c r="API538" s="180"/>
      <c r="APJ538" s="180"/>
      <c r="APK538" s="180"/>
      <c r="APL538" s="180"/>
      <c r="APM538" s="180"/>
      <c r="APN538" s="180"/>
    </row>
    <row r="539" spans="1:34 1100:1106" ht="25.5" customHeight="1">
      <c r="A539" s="180"/>
      <c r="B539" s="180"/>
      <c r="C539" s="180"/>
      <c r="D539" s="180"/>
      <c r="E539" s="244"/>
      <c r="F539" s="180"/>
      <c r="G539" s="180"/>
      <c r="H539" s="180"/>
      <c r="I539" s="180"/>
      <c r="J539" s="180"/>
      <c r="K539" s="252"/>
      <c r="L539" s="252"/>
      <c r="M539" s="252"/>
      <c r="N539" s="252"/>
      <c r="O539" s="180"/>
      <c r="P539" s="180"/>
      <c r="Q539" s="180"/>
      <c r="R539" s="180"/>
      <c r="S539" s="180"/>
      <c r="T539" s="180"/>
      <c r="U539" s="180"/>
      <c r="V539" s="252"/>
      <c r="W539" s="252"/>
      <c r="X539" s="180"/>
      <c r="Y539" s="180"/>
      <c r="Z539" s="180"/>
      <c r="AA539" s="180"/>
      <c r="AB539" s="180"/>
      <c r="AC539" s="180"/>
      <c r="AD539" s="180"/>
      <c r="AE539" s="180"/>
      <c r="AF539" s="283"/>
      <c r="AG539" s="283"/>
      <c r="AH539" s="180"/>
      <c r="APH539" s="180"/>
      <c r="API539" s="180"/>
      <c r="APJ539" s="180"/>
      <c r="APK539" s="180"/>
      <c r="APL539" s="180"/>
      <c r="APM539" s="180"/>
      <c r="APN539" s="180"/>
    </row>
    <row r="540" spans="1:34 1100:1106" ht="25.5" customHeight="1">
      <c r="A540" s="180"/>
      <c r="B540" s="180"/>
      <c r="C540" s="180"/>
      <c r="D540" s="180"/>
      <c r="E540" s="244"/>
      <c r="F540" s="180"/>
      <c r="G540" s="180"/>
      <c r="H540" s="180"/>
      <c r="I540" s="180"/>
      <c r="J540" s="180"/>
      <c r="K540" s="252"/>
      <c r="L540" s="252"/>
      <c r="M540" s="252"/>
      <c r="N540" s="252"/>
      <c r="O540" s="180"/>
      <c r="P540" s="180"/>
      <c r="Q540" s="180"/>
      <c r="R540" s="180"/>
      <c r="S540" s="180"/>
      <c r="T540" s="180"/>
      <c r="U540" s="180"/>
      <c r="V540" s="252"/>
      <c r="W540" s="252"/>
      <c r="X540" s="180"/>
      <c r="Y540" s="180"/>
      <c r="Z540" s="180"/>
      <c r="AA540" s="180"/>
      <c r="AB540" s="180"/>
      <c r="AC540" s="180"/>
      <c r="AD540" s="180"/>
      <c r="AE540" s="180"/>
      <c r="AF540" s="283"/>
      <c r="AG540" s="283"/>
      <c r="AH540" s="180"/>
      <c r="APH540" s="180"/>
      <c r="API540" s="180"/>
      <c r="APJ540" s="180"/>
      <c r="APK540" s="180"/>
      <c r="APL540" s="180"/>
      <c r="APM540" s="180"/>
      <c r="APN540" s="180"/>
    </row>
    <row r="541" spans="1:34 1100:1106" ht="25.5" customHeight="1">
      <c r="A541" s="180"/>
      <c r="B541" s="180"/>
      <c r="C541" s="180"/>
      <c r="D541" s="180"/>
      <c r="E541" s="244"/>
      <c r="F541" s="180"/>
      <c r="G541" s="180"/>
      <c r="H541" s="180"/>
      <c r="I541" s="180"/>
      <c r="J541" s="180"/>
      <c r="K541" s="252"/>
      <c r="L541" s="252"/>
      <c r="M541" s="252"/>
      <c r="N541" s="252"/>
      <c r="O541" s="180"/>
      <c r="P541" s="180"/>
      <c r="Q541" s="180"/>
      <c r="R541" s="180"/>
      <c r="S541" s="180"/>
      <c r="T541" s="180"/>
      <c r="U541" s="180"/>
      <c r="V541" s="252"/>
      <c r="W541" s="252"/>
      <c r="X541" s="180"/>
      <c r="Y541" s="180"/>
      <c r="Z541" s="180"/>
      <c r="AA541" s="180"/>
      <c r="AB541" s="180"/>
      <c r="AC541" s="180"/>
      <c r="AD541" s="180"/>
      <c r="AE541" s="180"/>
      <c r="AF541" s="283"/>
      <c r="AG541" s="283"/>
      <c r="AH541" s="180"/>
      <c r="APH541" s="180"/>
      <c r="API541" s="180"/>
      <c r="APJ541" s="180"/>
      <c r="APK541" s="180"/>
      <c r="APL541" s="180"/>
      <c r="APM541" s="180"/>
      <c r="APN541" s="180"/>
    </row>
    <row r="542" spans="1:34 1100:1106" ht="25.5" customHeight="1">
      <c r="A542" s="180"/>
      <c r="B542" s="180"/>
      <c r="C542" s="180"/>
      <c r="D542" s="180"/>
      <c r="E542" s="244"/>
      <c r="F542" s="180"/>
      <c r="G542" s="180"/>
      <c r="H542" s="180"/>
      <c r="I542" s="180"/>
      <c r="J542" s="180"/>
      <c r="K542" s="252"/>
      <c r="L542" s="252"/>
      <c r="M542" s="252"/>
      <c r="N542" s="252"/>
      <c r="O542" s="180"/>
      <c r="P542" s="180"/>
      <c r="Q542" s="180"/>
      <c r="R542" s="180"/>
      <c r="S542" s="180"/>
      <c r="T542" s="180"/>
      <c r="U542" s="180"/>
      <c r="V542" s="252"/>
      <c r="W542" s="252"/>
      <c r="X542" s="180"/>
      <c r="Y542" s="180"/>
      <c r="Z542" s="180"/>
      <c r="AA542" s="180"/>
      <c r="AB542" s="180"/>
      <c r="AC542" s="180"/>
      <c r="AD542" s="180"/>
      <c r="AE542" s="180"/>
      <c r="AF542" s="283"/>
      <c r="AG542" s="283"/>
      <c r="AH542" s="180"/>
      <c r="APH542" s="180"/>
      <c r="API542" s="180"/>
      <c r="APJ542" s="180"/>
      <c r="APK542" s="180"/>
      <c r="APL542" s="180"/>
      <c r="APM542" s="180"/>
      <c r="APN542" s="180"/>
    </row>
    <row r="543" spans="1:34 1100:1106" ht="25.5" customHeight="1">
      <c r="A543" s="180"/>
      <c r="B543" s="180"/>
      <c r="C543" s="180"/>
      <c r="D543" s="180"/>
      <c r="E543" s="244"/>
      <c r="F543" s="180"/>
      <c r="G543" s="180"/>
      <c r="H543" s="180"/>
      <c r="I543" s="180"/>
      <c r="J543" s="180"/>
      <c r="K543" s="252"/>
      <c r="L543" s="252"/>
      <c r="M543" s="252"/>
      <c r="N543" s="252"/>
      <c r="O543" s="180"/>
      <c r="P543" s="180"/>
      <c r="Q543" s="180"/>
      <c r="R543" s="180"/>
      <c r="S543" s="180"/>
      <c r="T543" s="180"/>
      <c r="U543" s="180"/>
      <c r="V543" s="252"/>
      <c r="W543" s="252"/>
      <c r="X543" s="180"/>
      <c r="Y543" s="180"/>
      <c r="Z543" s="180"/>
      <c r="AA543" s="180"/>
      <c r="AB543" s="180"/>
      <c r="AC543" s="180"/>
      <c r="AD543" s="180"/>
      <c r="AE543" s="180"/>
      <c r="AF543" s="283"/>
      <c r="AG543" s="283"/>
      <c r="AH543" s="180"/>
      <c r="APH543" s="180"/>
      <c r="API543" s="180"/>
      <c r="APJ543" s="180"/>
      <c r="APK543" s="180"/>
      <c r="APL543" s="180"/>
      <c r="APM543" s="180"/>
      <c r="APN543" s="180"/>
    </row>
    <row r="544" spans="1:34 1100:1106" ht="25.5" customHeight="1">
      <c r="A544" s="180"/>
      <c r="B544" s="180"/>
      <c r="C544" s="180"/>
      <c r="D544" s="180"/>
      <c r="E544" s="244"/>
      <c r="F544" s="180"/>
      <c r="G544" s="180"/>
      <c r="H544" s="180"/>
      <c r="I544" s="180"/>
      <c r="J544" s="180"/>
      <c r="K544" s="252"/>
      <c r="L544" s="252"/>
      <c r="M544" s="252"/>
      <c r="N544" s="252"/>
      <c r="O544" s="180"/>
      <c r="P544" s="180"/>
      <c r="Q544" s="180"/>
      <c r="R544" s="180"/>
      <c r="S544" s="180"/>
      <c r="T544" s="180"/>
      <c r="U544" s="180"/>
      <c r="V544" s="252"/>
      <c r="W544" s="252"/>
      <c r="X544" s="180"/>
      <c r="Y544" s="180"/>
      <c r="Z544" s="180"/>
      <c r="AA544" s="180"/>
      <c r="AB544" s="180"/>
      <c r="AC544" s="180"/>
      <c r="AD544" s="180"/>
      <c r="AE544" s="180"/>
      <c r="AF544" s="283"/>
      <c r="AG544" s="283"/>
      <c r="AH544" s="180"/>
      <c r="APH544" s="180"/>
      <c r="API544" s="180"/>
      <c r="APJ544" s="180"/>
      <c r="APK544" s="180"/>
      <c r="APL544" s="180"/>
      <c r="APM544" s="180"/>
      <c r="APN544" s="180"/>
    </row>
    <row r="545" spans="1:34 1100:1106" ht="25.5" customHeight="1">
      <c r="A545" s="180"/>
      <c r="B545" s="180"/>
      <c r="C545" s="180"/>
      <c r="D545" s="180"/>
      <c r="E545" s="244"/>
      <c r="F545" s="180"/>
      <c r="G545" s="180"/>
      <c r="H545" s="180"/>
      <c r="I545" s="180"/>
      <c r="J545" s="180"/>
      <c r="K545" s="252"/>
      <c r="L545" s="252"/>
      <c r="M545" s="252"/>
      <c r="N545" s="252"/>
      <c r="O545" s="180"/>
      <c r="P545" s="180"/>
      <c r="Q545" s="180"/>
      <c r="R545" s="180"/>
      <c r="S545" s="180"/>
      <c r="T545" s="180"/>
      <c r="U545" s="180"/>
      <c r="V545" s="252"/>
      <c r="W545" s="252"/>
      <c r="X545" s="180"/>
      <c r="Y545" s="180"/>
      <c r="Z545" s="180"/>
      <c r="AA545" s="180"/>
      <c r="AB545" s="180"/>
      <c r="AC545" s="180"/>
      <c r="AD545" s="180"/>
      <c r="AE545" s="180"/>
      <c r="AF545" s="283"/>
      <c r="AG545" s="283"/>
      <c r="AH545" s="180"/>
      <c r="APH545" s="180"/>
      <c r="API545" s="180"/>
      <c r="APJ545" s="180"/>
      <c r="APK545" s="180"/>
      <c r="APL545" s="180"/>
      <c r="APM545" s="180"/>
      <c r="APN545" s="180"/>
    </row>
    <row r="546" spans="1:34 1100:1106" ht="25.5" customHeight="1">
      <c r="A546" s="180"/>
      <c r="B546" s="180"/>
      <c r="C546" s="180"/>
      <c r="D546" s="180"/>
      <c r="E546" s="244"/>
      <c r="F546" s="180"/>
      <c r="G546" s="180"/>
      <c r="H546" s="180"/>
      <c r="I546" s="180"/>
      <c r="J546" s="180"/>
      <c r="K546" s="252"/>
      <c r="L546" s="252"/>
      <c r="M546" s="252"/>
      <c r="N546" s="252"/>
      <c r="O546" s="180"/>
      <c r="P546" s="180"/>
      <c r="Q546" s="180"/>
      <c r="R546" s="180"/>
      <c r="S546" s="180"/>
      <c r="T546" s="180"/>
      <c r="U546" s="180"/>
      <c r="V546" s="252"/>
      <c r="W546" s="252"/>
      <c r="X546" s="180"/>
      <c r="Y546" s="180"/>
      <c r="Z546" s="180"/>
      <c r="AA546" s="180"/>
      <c r="AB546" s="180"/>
      <c r="AC546" s="180"/>
      <c r="AD546" s="180"/>
      <c r="AE546" s="180"/>
      <c r="AF546" s="283"/>
      <c r="AG546" s="283"/>
      <c r="AH546" s="180"/>
      <c r="APH546" s="180"/>
      <c r="API546" s="180"/>
      <c r="APJ546" s="180"/>
      <c r="APK546" s="180"/>
      <c r="APL546" s="180"/>
      <c r="APM546" s="180"/>
      <c r="APN546" s="180"/>
    </row>
    <row r="547" spans="1:34 1100:1106" ht="25.5" customHeight="1">
      <c r="A547" s="180"/>
      <c r="B547" s="180"/>
      <c r="C547" s="180"/>
      <c r="D547" s="180"/>
      <c r="E547" s="244"/>
      <c r="F547" s="180"/>
      <c r="G547" s="180"/>
      <c r="H547" s="180"/>
      <c r="I547" s="180"/>
      <c r="J547" s="180"/>
      <c r="K547" s="252"/>
      <c r="L547" s="252"/>
      <c r="M547" s="252"/>
      <c r="N547" s="252"/>
      <c r="O547" s="180"/>
      <c r="P547" s="180"/>
      <c r="Q547" s="180"/>
      <c r="R547" s="180"/>
      <c r="S547" s="180"/>
      <c r="T547" s="180"/>
      <c r="U547" s="180"/>
      <c r="V547" s="252"/>
      <c r="W547" s="252"/>
      <c r="X547" s="180"/>
      <c r="Y547" s="180"/>
      <c r="Z547" s="180"/>
      <c r="AA547" s="180"/>
      <c r="AB547" s="180"/>
      <c r="AC547" s="180"/>
      <c r="AD547" s="180"/>
      <c r="AE547" s="180"/>
      <c r="AF547" s="283"/>
      <c r="AG547" s="283"/>
      <c r="AH547" s="180"/>
      <c r="APH547" s="180"/>
      <c r="API547" s="180"/>
      <c r="APJ547" s="180"/>
      <c r="APK547" s="180"/>
      <c r="APL547" s="180"/>
      <c r="APM547" s="180"/>
      <c r="APN547" s="180"/>
    </row>
    <row r="548" spans="1:34 1100:1106" ht="25.5" customHeight="1">
      <c r="A548" s="180"/>
      <c r="B548" s="180"/>
      <c r="C548" s="180"/>
      <c r="D548" s="180"/>
      <c r="E548" s="244"/>
      <c r="F548" s="180"/>
      <c r="G548" s="180"/>
      <c r="H548" s="180"/>
      <c r="I548" s="180"/>
      <c r="J548" s="180"/>
      <c r="K548" s="252"/>
      <c r="L548" s="252"/>
      <c r="M548" s="252"/>
      <c r="N548" s="252"/>
      <c r="O548" s="180"/>
      <c r="P548" s="180"/>
      <c r="Q548" s="180"/>
      <c r="R548" s="180"/>
      <c r="S548" s="180"/>
      <c r="T548" s="180"/>
      <c r="U548" s="180"/>
      <c r="V548" s="252"/>
      <c r="W548" s="252"/>
      <c r="X548" s="180"/>
      <c r="Y548" s="180"/>
      <c r="Z548" s="180"/>
      <c r="AA548" s="180"/>
      <c r="AB548" s="180"/>
      <c r="AC548" s="180"/>
      <c r="AD548" s="180"/>
      <c r="AE548" s="180"/>
      <c r="AF548" s="283"/>
      <c r="AG548" s="283"/>
      <c r="AH548" s="180"/>
      <c r="APH548" s="180"/>
      <c r="API548" s="180"/>
      <c r="APJ548" s="180"/>
      <c r="APK548" s="180"/>
      <c r="APL548" s="180"/>
      <c r="APM548" s="180"/>
      <c r="APN548" s="180"/>
    </row>
    <row r="549" spans="1:34 1100:1106" ht="25.5" customHeight="1">
      <c r="A549" s="180"/>
      <c r="B549" s="180"/>
      <c r="C549" s="180"/>
      <c r="D549" s="180"/>
      <c r="E549" s="244"/>
      <c r="F549" s="180"/>
      <c r="G549" s="180"/>
      <c r="H549" s="180"/>
      <c r="I549" s="180"/>
      <c r="J549" s="180"/>
      <c r="K549" s="252"/>
      <c r="L549" s="252"/>
      <c r="M549" s="252"/>
      <c r="N549" s="252"/>
      <c r="O549" s="180"/>
      <c r="P549" s="180"/>
      <c r="Q549" s="180"/>
      <c r="R549" s="180"/>
      <c r="S549" s="180"/>
      <c r="T549" s="180"/>
      <c r="U549" s="180"/>
      <c r="V549" s="252"/>
      <c r="W549" s="252"/>
      <c r="X549" s="180"/>
      <c r="Y549" s="180"/>
      <c r="Z549" s="180"/>
      <c r="AA549" s="180"/>
      <c r="AB549" s="180"/>
      <c r="AC549" s="180"/>
      <c r="AD549" s="180"/>
      <c r="AE549" s="180"/>
      <c r="AF549" s="283"/>
      <c r="AG549" s="283"/>
      <c r="AH549" s="180"/>
      <c r="APH549" s="180"/>
      <c r="API549" s="180"/>
      <c r="APJ549" s="180"/>
      <c r="APK549" s="180"/>
      <c r="APL549" s="180"/>
      <c r="APM549" s="180"/>
      <c r="APN549" s="180"/>
    </row>
    <row r="550" spans="1:34 1100:1106" ht="25.5" customHeight="1">
      <c r="A550" s="180"/>
      <c r="B550" s="180"/>
      <c r="C550" s="180"/>
      <c r="D550" s="180"/>
      <c r="E550" s="244"/>
      <c r="F550" s="180"/>
      <c r="G550" s="180"/>
      <c r="H550" s="180"/>
      <c r="I550" s="180"/>
      <c r="J550" s="180"/>
      <c r="K550" s="252"/>
      <c r="L550" s="252"/>
      <c r="M550" s="252"/>
      <c r="N550" s="252"/>
      <c r="O550" s="180"/>
      <c r="P550" s="180"/>
      <c r="Q550" s="180"/>
      <c r="R550" s="180"/>
      <c r="S550" s="180"/>
      <c r="T550" s="180"/>
      <c r="U550" s="180"/>
      <c r="V550" s="252"/>
      <c r="W550" s="252"/>
      <c r="X550" s="180"/>
      <c r="Y550" s="180"/>
      <c r="Z550" s="180"/>
      <c r="AA550" s="180"/>
      <c r="AB550" s="180"/>
      <c r="AC550" s="180"/>
      <c r="AD550" s="180"/>
      <c r="AE550" s="180"/>
      <c r="AF550" s="283"/>
      <c r="AG550" s="283"/>
      <c r="AH550" s="180"/>
      <c r="APH550" s="180"/>
      <c r="API550" s="180"/>
      <c r="APJ550" s="180"/>
      <c r="APK550" s="180"/>
      <c r="APL550" s="180"/>
      <c r="APM550" s="180"/>
      <c r="APN550" s="180"/>
    </row>
    <row r="551" spans="1:34 1100:1106" ht="25.5" customHeight="1">
      <c r="A551" s="180"/>
      <c r="B551" s="180"/>
      <c r="C551" s="180"/>
      <c r="D551" s="180"/>
      <c r="E551" s="244"/>
      <c r="F551" s="180"/>
      <c r="G551" s="180"/>
      <c r="H551" s="180"/>
      <c r="I551" s="180"/>
      <c r="J551" s="180"/>
      <c r="K551" s="252"/>
      <c r="L551" s="252"/>
      <c r="M551" s="252"/>
      <c r="N551" s="252"/>
      <c r="O551" s="180"/>
      <c r="P551" s="180"/>
      <c r="Q551" s="180"/>
      <c r="R551" s="180"/>
      <c r="S551" s="180"/>
      <c r="T551" s="180"/>
      <c r="U551" s="180"/>
      <c r="V551" s="252"/>
      <c r="W551" s="252"/>
      <c r="X551" s="180"/>
      <c r="Y551" s="180"/>
      <c r="Z551" s="180"/>
      <c r="AA551" s="180"/>
      <c r="AB551" s="180"/>
      <c r="AC551" s="180"/>
      <c r="AD551" s="180"/>
      <c r="AE551" s="180"/>
      <c r="AF551" s="283"/>
      <c r="AG551" s="283"/>
      <c r="AH551" s="180"/>
      <c r="APH551" s="180"/>
      <c r="API551" s="180"/>
      <c r="APJ551" s="180"/>
      <c r="APK551" s="180"/>
      <c r="APL551" s="180"/>
      <c r="APM551" s="180"/>
      <c r="APN551" s="180"/>
    </row>
    <row r="552" spans="1:34 1100:1106" ht="25.5" customHeight="1">
      <c r="A552" s="180"/>
      <c r="B552" s="180"/>
      <c r="C552" s="180"/>
      <c r="D552" s="180"/>
      <c r="E552" s="244"/>
      <c r="F552" s="180"/>
      <c r="G552" s="180"/>
      <c r="H552" s="180"/>
      <c r="I552" s="180"/>
      <c r="J552" s="180"/>
      <c r="K552" s="252"/>
      <c r="L552" s="252"/>
      <c r="M552" s="252"/>
      <c r="N552" s="252"/>
      <c r="O552" s="180"/>
      <c r="P552" s="180"/>
      <c r="Q552" s="180"/>
      <c r="R552" s="180"/>
      <c r="S552" s="180"/>
      <c r="T552" s="180"/>
      <c r="U552" s="180"/>
      <c r="V552" s="252"/>
      <c r="W552" s="252"/>
      <c r="X552" s="180"/>
      <c r="Y552" s="180"/>
      <c r="Z552" s="180"/>
      <c r="AA552" s="180"/>
      <c r="AB552" s="180"/>
      <c r="AC552" s="180"/>
      <c r="AD552" s="180"/>
      <c r="AE552" s="180"/>
      <c r="AF552" s="283"/>
      <c r="AG552" s="283"/>
      <c r="AH552" s="180"/>
      <c r="APH552" s="180"/>
      <c r="API552" s="180"/>
      <c r="APJ552" s="180"/>
      <c r="APK552" s="180"/>
      <c r="APL552" s="180"/>
      <c r="APM552" s="180"/>
      <c r="APN552" s="180"/>
    </row>
    <row r="553" spans="1:34 1100:1106" ht="25.5" customHeight="1">
      <c r="A553" s="180"/>
      <c r="B553" s="180"/>
      <c r="C553" s="180"/>
      <c r="D553" s="180"/>
      <c r="E553" s="244"/>
      <c r="F553" s="180"/>
      <c r="G553" s="180"/>
      <c r="H553" s="180"/>
      <c r="I553" s="180"/>
      <c r="J553" s="180"/>
      <c r="K553" s="252"/>
      <c r="L553" s="252"/>
      <c r="M553" s="252"/>
      <c r="N553" s="252"/>
      <c r="O553" s="180"/>
      <c r="P553" s="180"/>
      <c r="Q553" s="180"/>
      <c r="R553" s="180"/>
      <c r="S553" s="180"/>
      <c r="T553" s="180"/>
      <c r="U553" s="180"/>
      <c r="V553" s="252"/>
      <c r="W553" s="252"/>
      <c r="X553" s="180"/>
      <c r="Y553" s="180"/>
      <c r="Z553" s="180"/>
      <c r="AA553" s="180"/>
      <c r="AB553" s="180"/>
      <c r="AC553" s="180"/>
      <c r="AD553" s="180"/>
      <c r="AE553" s="180"/>
      <c r="AF553" s="283"/>
      <c r="AG553" s="283"/>
      <c r="AH553" s="180"/>
      <c r="APH553" s="180"/>
      <c r="API553" s="180"/>
      <c r="APJ553" s="180"/>
      <c r="APK553" s="180"/>
      <c r="APL553" s="180"/>
      <c r="APM553" s="180"/>
      <c r="APN553" s="180"/>
    </row>
    <row r="554" spans="1:34 1100:1106" ht="25.5" customHeight="1">
      <c r="A554" s="180"/>
      <c r="B554" s="180"/>
      <c r="C554" s="180"/>
      <c r="D554" s="180"/>
      <c r="E554" s="244"/>
      <c r="F554" s="180"/>
      <c r="G554" s="180"/>
      <c r="H554" s="180"/>
      <c r="I554" s="180"/>
      <c r="J554" s="180"/>
      <c r="K554" s="252"/>
      <c r="L554" s="252"/>
      <c r="M554" s="252"/>
      <c r="N554" s="252"/>
      <c r="O554" s="180"/>
      <c r="P554" s="180"/>
      <c r="Q554" s="180"/>
      <c r="R554" s="180"/>
      <c r="S554" s="180"/>
      <c r="T554" s="180"/>
      <c r="U554" s="180"/>
      <c r="V554" s="252"/>
      <c r="W554" s="252"/>
      <c r="X554" s="180"/>
      <c r="Y554" s="180"/>
      <c r="Z554" s="180"/>
      <c r="AA554" s="180"/>
      <c r="AB554" s="180"/>
      <c r="AC554" s="180"/>
      <c r="AD554" s="180"/>
      <c r="AE554" s="180"/>
      <c r="AF554" s="283"/>
      <c r="AG554" s="283"/>
      <c r="AH554" s="180"/>
      <c r="APH554" s="180"/>
      <c r="API554" s="180"/>
      <c r="APJ554" s="180"/>
      <c r="APK554" s="180"/>
      <c r="APL554" s="180"/>
      <c r="APM554" s="180"/>
      <c r="APN554" s="180"/>
    </row>
    <row r="555" spans="1:34 1100:1106" ht="25.5" customHeight="1">
      <c r="A555" s="180"/>
      <c r="B555" s="180"/>
      <c r="C555" s="180"/>
      <c r="D555" s="180"/>
      <c r="E555" s="244"/>
      <c r="F555" s="180"/>
      <c r="G555" s="180"/>
      <c r="H555" s="180"/>
      <c r="I555" s="180"/>
      <c r="J555" s="180"/>
      <c r="K555" s="252"/>
      <c r="L555" s="252"/>
      <c r="M555" s="252"/>
      <c r="N555" s="252"/>
      <c r="O555" s="180"/>
      <c r="P555" s="180"/>
      <c r="Q555" s="180"/>
      <c r="R555" s="180"/>
      <c r="S555" s="180"/>
      <c r="T555" s="180"/>
      <c r="U555" s="180"/>
      <c r="V555" s="252"/>
      <c r="W555" s="252"/>
      <c r="X555" s="180"/>
      <c r="Y555" s="180"/>
      <c r="Z555" s="180"/>
      <c r="AA555" s="180"/>
      <c r="AB555" s="180"/>
      <c r="AC555" s="180"/>
      <c r="AD555" s="180"/>
      <c r="AE555" s="180"/>
      <c r="AF555" s="283"/>
      <c r="AG555" s="283"/>
      <c r="AH555" s="180"/>
      <c r="APH555" s="180"/>
      <c r="API555" s="180"/>
      <c r="APJ555" s="180"/>
      <c r="APK555" s="180"/>
      <c r="APL555" s="180"/>
      <c r="APM555" s="180"/>
      <c r="APN555" s="180"/>
    </row>
    <row r="556" spans="1:34 1100:1106" ht="25.5" customHeight="1">
      <c r="A556" s="180"/>
      <c r="B556" s="180"/>
      <c r="C556" s="180"/>
      <c r="D556" s="180"/>
      <c r="E556" s="244"/>
      <c r="F556" s="180"/>
      <c r="G556" s="180"/>
      <c r="H556" s="180"/>
      <c r="I556" s="180"/>
      <c r="J556" s="180"/>
      <c r="K556" s="252"/>
      <c r="L556" s="252"/>
      <c r="M556" s="252"/>
      <c r="N556" s="252"/>
      <c r="O556" s="180"/>
      <c r="P556" s="180"/>
      <c r="Q556" s="180"/>
      <c r="R556" s="180"/>
      <c r="S556" s="180"/>
      <c r="T556" s="180"/>
      <c r="U556" s="180"/>
      <c r="V556" s="252"/>
      <c r="W556" s="252"/>
      <c r="X556" s="180"/>
      <c r="Y556" s="180"/>
      <c r="Z556" s="180"/>
      <c r="AA556" s="180"/>
      <c r="AB556" s="180"/>
      <c r="AC556" s="180"/>
      <c r="AD556" s="180"/>
      <c r="AE556" s="180"/>
      <c r="AF556" s="283"/>
      <c r="AG556" s="283"/>
      <c r="AH556" s="180"/>
      <c r="APH556" s="180"/>
      <c r="API556" s="180"/>
      <c r="APJ556" s="180"/>
      <c r="APK556" s="180"/>
      <c r="APL556" s="180"/>
      <c r="APM556" s="180"/>
      <c r="APN556" s="180"/>
    </row>
    <row r="557" spans="1:34 1100:1106" ht="25.5" customHeight="1">
      <c r="A557" s="180"/>
      <c r="B557" s="180"/>
      <c r="C557" s="180"/>
      <c r="D557" s="180"/>
      <c r="E557" s="244"/>
      <c r="F557" s="180"/>
      <c r="G557" s="180"/>
      <c r="H557" s="180"/>
      <c r="I557" s="180"/>
      <c r="J557" s="180"/>
      <c r="K557" s="252"/>
      <c r="L557" s="252"/>
      <c r="M557" s="252"/>
      <c r="N557" s="252"/>
      <c r="O557" s="180"/>
      <c r="P557" s="180"/>
      <c r="Q557" s="180"/>
      <c r="R557" s="180"/>
      <c r="S557" s="180"/>
      <c r="T557" s="180"/>
      <c r="U557" s="180"/>
      <c r="V557" s="252"/>
      <c r="W557" s="252"/>
      <c r="X557" s="180"/>
      <c r="Y557" s="180"/>
      <c r="Z557" s="180"/>
      <c r="AA557" s="180"/>
      <c r="AB557" s="180"/>
      <c r="AC557" s="180"/>
      <c r="AD557" s="180"/>
      <c r="AE557" s="180"/>
      <c r="AF557" s="283"/>
      <c r="AG557" s="283"/>
      <c r="AH557" s="180"/>
      <c r="APH557" s="180"/>
      <c r="API557" s="180"/>
      <c r="APJ557" s="180"/>
      <c r="APK557" s="180"/>
      <c r="APL557" s="180"/>
      <c r="APM557" s="180"/>
      <c r="APN557" s="180"/>
    </row>
    <row r="558" spans="1:34 1100:1106" ht="25.5" customHeight="1">
      <c r="A558" s="180"/>
      <c r="B558" s="180"/>
      <c r="C558" s="180"/>
      <c r="D558" s="180"/>
      <c r="E558" s="244"/>
      <c r="F558" s="180"/>
      <c r="G558" s="180"/>
      <c r="H558" s="180"/>
      <c r="I558" s="180"/>
      <c r="J558" s="180"/>
      <c r="K558" s="252"/>
      <c r="L558" s="252"/>
      <c r="M558" s="252"/>
      <c r="N558" s="252"/>
      <c r="O558" s="180"/>
      <c r="P558" s="180"/>
      <c r="Q558" s="180"/>
      <c r="R558" s="180"/>
      <c r="S558" s="180"/>
      <c r="T558" s="180"/>
      <c r="U558" s="180"/>
      <c r="V558" s="252"/>
      <c r="W558" s="252"/>
      <c r="X558" s="180"/>
      <c r="Y558" s="180"/>
      <c r="Z558" s="180"/>
      <c r="AA558" s="180"/>
      <c r="AB558" s="180"/>
      <c r="AC558" s="180"/>
      <c r="AD558" s="180"/>
      <c r="AE558" s="180"/>
      <c r="AF558" s="283"/>
      <c r="AG558" s="283"/>
      <c r="AH558" s="180"/>
      <c r="APH558" s="180"/>
      <c r="API558" s="180"/>
      <c r="APJ558" s="180"/>
      <c r="APK558" s="180"/>
      <c r="APL558" s="180"/>
      <c r="APM558" s="180"/>
      <c r="APN558" s="180"/>
    </row>
    <row r="559" spans="1:34 1100:1106" ht="25.5" customHeight="1">
      <c r="A559" s="180"/>
      <c r="B559" s="180"/>
      <c r="C559" s="180"/>
      <c r="D559" s="180"/>
      <c r="E559" s="244"/>
      <c r="F559" s="180"/>
      <c r="G559" s="180"/>
      <c r="H559" s="180"/>
      <c r="I559" s="180"/>
      <c r="J559" s="180"/>
      <c r="K559" s="252"/>
      <c r="L559" s="252"/>
      <c r="M559" s="252"/>
      <c r="N559" s="252"/>
      <c r="O559" s="180"/>
      <c r="P559" s="180"/>
      <c r="Q559" s="180"/>
      <c r="R559" s="180"/>
      <c r="S559" s="180"/>
      <c r="T559" s="180"/>
      <c r="U559" s="180"/>
      <c r="V559" s="252"/>
      <c r="W559" s="252"/>
      <c r="X559" s="180"/>
      <c r="Y559" s="180"/>
      <c r="Z559" s="180"/>
      <c r="AA559" s="180"/>
      <c r="AB559" s="180"/>
      <c r="AC559" s="180"/>
      <c r="AD559" s="180"/>
      <c r="AE559" s="180"/>
      <c r="AF559" s="283"/>
      <c r="AG559" s="283"/>
      <c r="AH559" s="180"/>
      <c r="APH559" s="180"/>
      <c r="API559" s="180"/>
      <c r="APJ559" s="180"/>
      <c r="APK559" s="180"/>
      <c r="APL559" s="180"/>
      <c r="APM559" s="180"/>
      <c r="APN559" s="180"/>
    </row>
    <row r="560" spans="1:34 1100:1106" ht="25.5" customHeight="1">
      <c r="A560" s="180"/>
      <c r="B560" s="180"/>
      <c r="C560" s="180"/>
      <c r="D560" s="180"/>
      <c r="E560" s="244"/>
      <c r="F560" s="180"/>
      <c r="G560" s="180"/>
      <c r="H560" s="180"/>
      <c r="I560" s="180"/>
      <c r="J560" s="180"/>
      <c r="K560" s="252"/>
      <c r="L560" s="252"/>
      <c r="M560" s="252"/>
      <c r="N560" s="252"/>
      <c r="O560" s="180"/>
      <c r="P560" s="180"/>
      <c r="Q560" s="180"/>
      <c r="R560" s="180"/>
      <c r="S560" s="180"/>
      <c r="T560" s="180"/>
      <c r="U560" s="180"/>
      <c r="V560" s="252"/>
      <c r="W560" s="252"/>
      <c r="X560" s="180"/>
      <c r="Y560" s="180"/>
      <c r="Z560" s="180"/>
      <c r="AA560" s="180"/>
      <c r="AB560" s="180"/>
      <c r="AC560" s="180"/>
      <c r="AD560" s="180"/>
      <c r="AE560" s="180"/>
      <c r="AF560" s="283"/>
      <c r="AG560" s="283"/>
      <c r="AH560" s="180"/>
      <c r="APH560" s="180"/>
      <c r="API560" s="180"/>
      <c r="APJ560" s="180"/>
      <c r="APK560" s="180"/>
      <c r="APL560" s="180"/>
      <c r="APM560" s="180"/>
      <c r="APN560" s="180"/>
    </row>
    <row r="561" spans="1:34 1100:1106" ht="25.5" customHeight="1">
      <c r="A561" s="180"/>
      <c r="B561" s="180"/>
      <c r="C561" s="180"/>
      <c r="D561" s="180"/>
      <c r="E561" s="244"/>
      <c r="F561" s="180"/>
      <c r="G561" s="180"/>
      <c r="H561" s="180"/>
      <c r="I561" s="180"/>
      <c r="J561" s="180"/>
      <c r="K561" s="252"/>
      <c r="L561" s="252"/>
      <c r="M561" s="252"/>
      <c r="N561" s="252"/>
      <c r="O561" s="180"/>
      <c r="P561" s="180"/>
      <c r="Q561" s="180"/>
      <c r="R561" s="180"/>
      <c r="S561" s="180"/>
      <c r="T561" s="180"/>
      <c r="U561" s="180"/>
      <c r="V561" s="252"/>
      <c r="W561" s="252"/>
      <c r="X561" s="180"/>
      <c r="Y561" s="180"/>
      <c r="Z561" s="180"/>
      <c r="AA561" s="180"/>
      <c r="AB561" s="180"/>
      <c r="AC561" s="180"/>
      <c r="AD561" s="180"/>
      <c r="AE561" s="180"/>
      <c r="AF561" s="283"/>
      <c r="AG561" s="283"/>
      <c r="AH561" s="180"/>
      <c r="APH561" s="180"/>
      <c r="API561" s="180"/>
      <c r="APJ561" s="180"/>
      <c r="APK561" s="180"/>
      <c r="APL561" s="180"/>
      <c r="APM561" s="180"/>
      <c r="APN561" s="180"/>
    </row>
    <row r="562" spans="1:34 1100:1106" ht="25.5" customHeight="1">
      <c r="A562" s="180"/>
      <c r="B562" s="180"/>
      <c r="C562" s="180"/>
      <c r="D562" s="180"/>
      <c r="E562" s="244"/>
      <c r="F562" s="180"/>
      <c r="G562" s="180"/>
      <c r="H562" s="180"/>
      <c r="I562" s="180"/>
      <c r="J562" s="180"/>
      <c r="K562" s="252"/>
      <c r="L562" s="252"/>
      <c r="M562" s="252"/>
      <c r="N562" s="252"/>
      <c r="O562" s="180"/>
      <c r="P562" s="180"/>
      <c r="Q562" s="180"/>
      <c r="R562" s="180"/>
      <c r="S562" s="180"/>
      <c r="T562" s="180"/>
      <c r="U562" s="180"/>
      <c r="V562" s="252"/>
      <c r="W562" s="252"/>
      <c r="X562" s="180"/>
      <c r="Y562" s="180"/>
      <c r="Z562" s="180"/>
      <c r="AA562" s="180"/>
      <c r="AB562" s="180"/>
      <c r="AC562" s="180"/>
      <c r="AD562" s="180"/>
      <c r="AE562" s="180"/>
      <c r="AF562" s="283"/>
      <c r="AG562" s="283"/>
      <c r="AH562" s="180"/>
      <c r="APH562" s="180"/>
      <c r="API562" s="180"/>
      <c r="APJ562" s="180"/>
      <c r="APK562" s="180"/>
      <c r="APL562" s="180"/>
      <c r="APM562" s="180"/>
      <c r="APN562" s="180"/>
    </row>
    <row r="563" spans="1:34 1100:1106" ht="25.5" customHeight="1">
      <c r="A563" s="180"/>
      <c r="B563" s="180"/>
      <c r="C563" s="180"/>
      <c r="D563" s="180"/>
      <c r="E563" s="244"/>
      <c r="F563" s="180"/>
      <c r="G563" s="180"/>
      <c r="H563" s="180"/>
      <c r="I563" s="180"/>
      <c r="J563" s="180"/>
      <c r="K563" s="252"/>
      <c r="L563" s="252"/>
      <c r="M563" s="252"/>
      <c r="N563" s="252"/>
      <c r="O563" s="180"/>
      <c r="P563" s="180"/>
      <c r="Q563" s="180"/>
      <c r="R563" s="180"/>
      <c r="S563" s="180"/>
      <c r="T563" s="180"/>
      <c r="U563" s="180"/>
      <c r="V563" s="252"/>
      <c r="W563" s="252"/>
      <c r="X563" s="180"/>
      <c r="Y563" s="180"/>
      <c r="Z563" s="180"/>
      <c r="AA563" s="180"/>
      <c r="AB563" s="180"/>
      <c r="AC563" s="180"/>
      <c r="AD563" s="180"/>
      <c r="AE563" s="180"/>
      <c r="AF563" s="283"/>
      <c r="AG563" s="283"/>
      <c r="AH563" s="180"/>
      <c r="APH563" s="180"/>
      <c r="API563" s="180"/>
      <c r="APJ563" s="180"/>
      <c r="APK563" s="180"/>
      <c r="APL563" s="180"/>
      <c r="APM563" s="180"/>
      <c r="APN563" s="180"/>
    </row>
    <row r="564" spans="1:34 1100:1106" ht="25.5" customHeight="1">
      <c r="A564" s="180"/>
      <c r="B564" s="180"/>
      <c r="C564" s="180"/>
      <c r="D564" s="180"/>
      <c r="E564" s="244"/>
      <c r="F564" s="180"/>
      <c r="G564" s="180"/>
      <c r="H564" s="180"/>
      <c r="I564" s="180"/>
      <c r="J564" s="180"/>
      <c r="K564" s="252"/>
      <c r="L564" s="252"/>
      <c r="M564" s="252"/>
      <c r="N564" s="252"/>
      <c r="O564" s="180"/>
      <c r="P564" s="180"/>
      <c r="Q564" s="180"/>
      <c r="R564" s="180"/>
      <c r="S564" s="180"/>
      <c r="T564" s="180"/>
      <c r="U564" s="180"/>
      <c r="V564" s="252"/>
      <c r="W564" s="252"/>
      <c r="X564" s="180"/>
      <c r="Y564" s="180"/>
      <c r="Z564" s="180"/>
      <c r="AA564" s="180"/>
      <c r="AB564" s="180"/>
      <c r="AC564" s="180"/>
      <c r="AD564" s="180"/>
      <c r="AE564" s="180"/>
      <c r="AF564" s="283"/>
      <c r="AG564" s="283"/>
      <c r="AH564" s="180"/>
      <c r="APH564" s="180"/>
      <c r="API564" s="180"/>
      <c r="APJ564" s="180"/>
      <c r="APK564" s="180"/>
      <c r="APL564" s="180"/>
      <c r="APM564" s="180"/>
      <c r="APN564" s="180"/>
    </row>
    <row r="565" spans="1:34 1100:1106" ht="25.5" customHeight="1">
      <c r="A565" s="180"/>
      <c r="B565" s="180"/>
      <c r="C565" s="180"/>
      <c r="D565" s="180"/>
      <c r="E565" s="244"/>
      <c r="F565" s="180"/>
      <c r="G565" s="180"/>
      <c r="H565" s="180"/>
      <c r="I565" s="180"/>
      <c r="J565" s="180"/>
      <c r="K565" s="252"/>
      <c r="L565" s="252"/>
      <c r="M565" s="252"/>
      <c r="N565" s="252"/>
      <c r="O565" s="180"/>
      <c r="P565" s="180"/>
      <c r="Q565" s="180"/>
      <c r="R565" s="180"/>
      <c r="S565" s="180"/>
      <c r="T565" s="180"/>
      <c r="U565" s="180"/>
      <c r="V565" s="252"/>
      <c r="W565" s="252"/>
      <c r="X565" s="180"/>
      <c r="Y565" s="180"/>
      <c r="Z565" s="180"/>
      <c r="AA565" s="180"/>
      <c r="AB565" s="180"/>
      <c r="AC565" s="180"/>
      <c r="AD565" s="180"/>
      <c r="AE565" s="180"/>
      <c r="AF565" s="283"/>
      <c r="AG565" s="283"/>
      <c r="AH565" s="180"/>
      <c r="APH565" s="180"/>
      <c r="API565" s="180"/>
      <c r="APJ565" s="180"/>
      <c r="APK565" s="180"/>
      <c r="APL565" s="180"/>
      <c r="APM565" s="180"/>
      <c r="APN565" s="180"/>
    </row>
    <row r="566" spans="1:34 1100:1106" ht="25.5" customHeight="1">
      <c r="A566" s="180"/>
      <c r="B566" s="180"/>
      <c r="C566" s="180"/>
      <c r="D566" s="180"/>
      <c r="E566" s="244"/>
      <c r="F566" s="180"/>
      <c r="G566" s="180"/>
      <c r="H566" s="180"/>
      <c r="I566" s="180"/>
      <c r="J566" s="180"/>
      <c r="K566" s="252"/>
      <c r="L566" s="252"/>
      <c r="M566" s="252"/>
      <c r="N566" s="252"/>
      <c r="O566" s="180"/>
      <c r="P566" s="180"/>
      <c r="Q566" s="180"/>
      <c r="R566" s="180"/>
      <c r="S566" s="180"/>
      <c r="T566" s="180"/>
      <c r="U566" s="180"/>
      <c r="V566" s="252"/>
      <c r="W566" s="252"/>
      <c r="X566" s="180"/>
      <c r="Y566" s="180"/>
      <c r="Z566" s="180"/>
      <c r="AA566" s="180"/>
      <c r="AB566" s="180"/>
      <c r="AC566" s="180"/>
      <c r="AD566" s="180"/>
      <c r="AE566" s="180"/>
      <c r="AF566" s="283"/>
      <c r="AG566" s="283"/>
      <c r="AH566" s="180"/>
      <c r="APH566" s="180"/>
      <c r="API566" s="180"/>
      <c r="APJ566" s="180"/>
      <c r="APK566" s="180"/>
      <c r="APL566" s="180"/>
      <c r="APM566" s="180"/>
      <c r="APN566" s="180"/>
    </row>
    <row r="567" spans="1:34 1100:1106" ht="25.5" customHeight="1">
      <c r="A567" s="180"/>
      <c r="B567" s="180"/>
      <c r="C567" s="180"/>
      <c r="D567" s="180"/>
      <c r="E567" s="244"/>
      <c r="F567" s="180"/>
      <c r="G567" s="180"/>
      <c r="H567" s="180"/>
      <c r="I567" s="180"/>
      <c r="J567" s="180"/>
      <c r="K567" s="252"/>
      <c r="L567" s="252"/>
      <c r="M567" s="252"/>
      <c r="N567" s="252"/>
      <c r="O567" s="180"/>
      <c r="P567" s="180"/>
      <c r="Q567" s="180"/>
      <c r="R567" s="180"/>
      <c r="S567" s="180"/>
      <c r="T567" s="180"/>
      <c r="U567" s="180"/>
      <c r="V567" s="252"/>
      <c r="W567" s="252"/>
      <c r="X567" s="180"/>
      <c r="Y567" s="180"/>
      <c r="Z567" s="180"/>
      <c r="AA567" s="180"/>
      <c r="AB567" s="180"/>
      <c r="AC567" s="180"/>
      <c r="AD567" s="180"/>
      <c r="AE567" s="180"/>
      <c r="AF567" s="283"/>
      <c r="AG567" s="283"/>
      <c r="AH567" s="180"/>
      <c r="APH567" s="180"/>
      <c r="API567" s="180"/>
      <c r="APJ567" s="180"/>
      <c r="APK567" s="180"/>
      <c r="APL567" s="180"/>
      <c r="APM567" s="180"/>
      <c r="APN567" s="180"/>
    </row>
    <row r="568" spans="1:34 1100:1106" ht="25.5" customHeight="1">
      <c r="A568" s="180"/>
      <c r="B568" s="180"/>
      <c r="C568" s="180"/>
      <c r="D568" s="180"/>
      <c r="E568" s="244"/>
      <c r="F568" s="180"/>
      <c r="G568" s="180"/>
      <c r="H568" s="180"/>
      <c r="I568" s="180"/>
      <c r="J568" s="180"/>
      <c r="K568" s="252"/>
      <c r="L568" s="252"/>
      <c r="M568" s="252"/>
      <c r="N568" s="252"/>
      <c r="O568" s="180"/>
      <c r="P568" s="180"/>
      <c r="Q568" s="180"/>
      <c r="R568" s="180"/>
      <c r="S568" s="180"/>
      <c r="T568" s="180"/>
      <c r="U568" s="180"/>
      <c r="V568" s="252"/>
      <c r="W568" s="252"/>
      <c r="X568" s="180"/>
      <c r="Y568" s="180"/>
      <c r="Z568" s="180"/>
      <c r="AA568" s="180"/>
      <c r="AB568" s="180"/>
      <c r="AC568" s="180"/>
      <c r="AD568" s="180"/>
      <c r="AE568" s="180"/>
      <c r="AF568" s="283"/>
      <c r="AG568" s="283"/>
      <c r="AH568" s="180"/>
      <c r="APH568" s="180"/>
      <c r="API568" s="180"/>
      <c r="APJ568" s="180"/>
      <c r="APK568" s="180"/>
      <c r="APL568" s="180"/>
      <c r="APM568" s="180"/>
      <c r="APN568" s="180"/>
    </row>
    <row r="569" spans="1:34 1100:1106" ht="25.5" customHeight="1">
      <c r="A569" s="180"/>
      <c r="B569" s="180"/>
      <c r="C569" s="180"/>
      <c r="D569" s="180"/>
      <c r="E569" s="244"/>
      <c r="F569" s="180"/>
      <c r="G569" s="180"/>
      <c r="H569" s="180"/>
      <c r="I569" s="180"/>
      <c r="J569" s="180"/>
      <c r="K569" s="252"/>
      <c r="L569" s="252"/>
      <c r="M569" s="252"/>
      <c r="N569" s="252"/>
      <c r="O569" s="180"/>
      <c r="P569" s="180"/>
      <c r="Q569" s="180"/>
      <c r="R569" s="180"/>
      <c r="S569" s="180"/>
      <c r="T569" s="180"/>
      <c r="U569" s="180"/>
      <c r="V569" s="252"/>
      <c r="W569" s="252"/>
      <c r="X569" s="180"/>
      <c r="Y569" s="180"/>
      <c r="Z569" s="180"/>
      <c r="AA569" s="180"/>
      <c r="AB569" s="180"/>
      <c r="AC569" s="180"/>
      <c r="AD569" s="180"/>
      <c r="AE569" s="180"/>
      <c r="AF569" s="283"/>
      <c r="AG569" s="283"/>
      <c r="AH569" s="180"/>
      <c r="APH569" s="180"/>
      <c r="API569" s="180"/>
      <c r="APJ569" s="180"/>
      <c r="APK569" s="180"/>
      <c r="APL569" s="180"/>
      <c r="APM569" s="180"/>
      <c r="APN569" s="180"/>
    </row>
    <row r="570" spans="1:34 1100:1106" ht="25.5" customHeight="1">
      <c r="A570" s="180"/>
      <c r="B570" s="180"/>
      <c r="C570" s="180"/>
      <c r="D570" s="180"/>
      <c r="E570" s="244"/>
      <c r="F570" s="180"/>
      <c r="G570" s="180"/>
      <c r="H570" s="180"/>
      <c r="I570" s="180"/>
      <c r="J570" s="180"/>
      <c r="K570" s="252"/>
      <c r="L570" s="252"/>
      <c r="M570" s="252"/>
      <c r="N570" s="252"/>
      <c r="O570" s="180"/>
      <c r="P570" s="180"/>
      <c r="Q570" s="180"/>
      <c r="R570" s="180"/>
      <c r="S570" s="180"/>
      <c r="T570" s="180"/>
      <c r="U570" s="180"/>
      <c r="V570" s="252"/>
      <c r="W570" s="252"/>
      <c r="X570" s="180"/>
      <c r="Y570" s="180"/>
      <c r="Z570" s="180"/>
      <c r="AA570" s="180"/>
      <c r="AB570" s="180"/>
      <c r="AC570" s="180"/>
      <c r="AD570" s="180"/>
      <c r="AE570" s="180"/>
      <c r="AF570" s="283"/>
      <c r="AG570" s="283"/>
      <c r="AH570" s="180"/>
      <c r="APH570" s="180"/>
      <c r="API570" s="180"/>
      <c r="APJ570" s="180"/>
      <c r="APK570" s="180"/>
      <c r="APL570" s="180"/>
      <c r="APM570" s="180"/>
      <c r="APN570" s="180"/>
    </row>
    <row r="571" spans="1:34 1100:1106" ht="25.5" customHeight="1">
      <c r="A571" s="180"/>
      <c r="B571" s="180"/>
      <c r="C571" s="180"/>
      <c r="D571" s="180"/>
      <c r="E571" s="244"/>
      <c r="F571" s="180"/>
      <c r="G571" s="180"/>
      <c r="H571" s="180"/>
      <c r="I571" s="180"/>
      <c r="J571" s="180"/>
      <c r="K571" s="252"/>
      <c r="L571" s="252"/>
      <c r="M571" s="252"/>
      <c r="N571" s="252"/>
      <c r="O571" s="180"/>
      <c r="P571" s="180"/>
      <c r="Q571" s="180"/>
      <c r="R571" s="180"/>
      <c r="S571" s="180"/>
      <c r="T571" s="180"/>
      <c r="U571" s="180"/>
      <c r="V571" s="252"/>
      <c r="W571" s="252"/>
      <c r="X571" s="180"/>
      <c r="Y571" s="180"/>
      <c r="Z571" s="180"/>
      <c r="AA571" s="180"/>
      <c r="AB571" s="180"/>
      <c r="AC571" s="180"/>
      <c r="AD571" s="180"/>
      <c r="AE571" s="180"/>
      <c r="AF571" s="283"/>
      <c r="AG571" s="283"/>
      <c r="AH571" s="180"/>
      <c r="APH571" s="180"/>
      <c r="API571" s="180"/>
      <c r="APJ571" s="180"/>
      <c r="APK571" s="180"/>
      <c r="APL571" s="180"/>
      <c r="APM571" s="180"/>
      <c r="APN571" s="180"/>
    </row>
    <row r="572" spans="1:34 1100:1106" ht="25.5" customHeight="1">
      <c r="A572" s="180"/>
      <c r="B572" s="180"/>
      <c r="C572" s="180"/>
      <c r="D572" s="180"/>
      <c r="E572" s="244"/>
      <c r="F572" s="180"/>
      <c r="G572" s="180"/>
      <c r="H572" s="180"/>
      <c r="I572" s="180"/>
      <c r="J572" s="180"/>
      <c r="K572" s="252"/>
      <c r="L572" s="252"/>
      <c r="M572" s="252"/>
      <c r="N572" s="252"/>
      <c r="O572" s="180"/>
      <c r="P572" s="180"/>
      <c r="Q572" s="180"/>
      <c r="R572" s="180"/>
      <c r="S572" s="180"/>
      <c r="T572" s="180"/>
      <c r="U572" s="180"/>
      <c r="V572" s="252"/>
      <c r="W572" s="252"/>
      <c r="X572" s="180"/>
      <c r="Y572" s="180"/>
      <c r="Z572" s="180"/>
      <c r="AA572" s="180"/>
      <c r="AB572" s="180"/>
      <c r="AC572" s="180"/>
      <c r="AD572" s="180"/>
      <c r="AE572" s="180"/>
      <c r="AF572" s="283"/>
      <c r="AG572" s="283"/>
      <c r="AH572" s="180"/>
      <c r="APH572" s="180"/>
      <c r="API572" s="180"/>
      <c r="APJ572" s="180"/>
      <c r="APK572" s="180"/>
      <c r="APL572" s="180"/>
      <c r="APM572" s="180"/>
      <c r="APN572" s="180"/>
    </row>
    <row r="573" spans="1:34 1100:1106" ht="25.5" customHeight="1">
      <c r="A573" s="180"/>
      <c r="B573" s="180"/>
      <c r="C573" s="180"/>
      <c r="D573" s="180"/>
      <c r="E573" s="244"/>
      <c r="F573" s="180"/>
      <c r="G573" s="180"/>
      <c r="H573" s="180"/>
      <c r="I573" s="180"/>
      <c r="J573" s="180"/>
      <c r="K573" s="252"/>
      <c r="L573" s="252"/>
      <c r="M573" s="252"/>
      <c r="N573" s="252"/>
      <c r="O573" s="180"/>
      <c r="P573" s="180"/>
      <c r="Q573" s="180"/>
      <c r="R573" s="180"/>
      <c r="S573" s="180"/>
      <c r="T573" s="180"/>
      <c r="U573" s="180"/>
      <c r="V573" s="252"/>
      <c r="W573" s="252"/>
      <c r="X573" s="180"/>
      <c r="Y573" s="180"/>
      <c r="Z573" s="180"/>
      <c r="AA573" s="180"/>
      <c r="AB573" s="180"/>
      <c r="AC573" s="180"/>
      <c r="AD573" s="180"/>
      <c r="AE573" s="180"/>
      <c r="AF573" s="283"/>
      <c r="AG573" s="283"/>
      <c r="AH573" s="180"/>
      <c r="APH573" s="180"/>
      <c r="API573" s="180"/>
      <c r="APJ573" s="180"/>
      <c r="APK573" s="180"/>
      <c r="APL573" s="180"/>
      <c r="APM573" s="180"/>
      <c r="APN573" s="180"/>
    </row>
    <row r="574" spans="1:34 1100:1106" ht="25.5" customHeight="1">
      <c r="A574" s="180"/>
      <c r="B574" s="180"/>
      <c r="C574" s="180"/>
      <c r="D574" s="180"/>
      <c r="E574" s="244"/>
      <c r="F574" s="180"/>
      <c r="G574" s="180"/>
      <c r="H574" s="180"/>
      <c r="I574" s="180"/>
      <c r="J574" s="180"/>
      <c r="K574" s="252"/>
      <c r="L574" s="252"/>
      <c r="M574" s="252"/>
      <c r="N574" s="252"/>
      <c r="O574" s="180"/>
      <c r="P574" s="180"/>
      <c r="Q574" s="180"/>
      <c r="R574" s="180"/>
      <c r="S574" s="180"/>
      <c r="T574" s="180"/>
      <c r="U574" s="180"/>
      <c r="V574" s="252"/>
      <c r="W574" s="252"/>
      <c r="X574" s="180"/>
      <c r="Y574" s="180"/>
      <c r="Z574" s="180"/>
      <c r="AA574" s="180"/>
      <c r="AB574" s="180"/>
      <c r="AC574" s="180"/>
      <c r="AD574" s="180"/>
      <c r="AE574" s="180"/>
      <c r="AF574" s="283"/>
      <c r="AG574" s="283"/>
      <c r="AH574" s="180"/>
      <c r="APH574" s="180"/>
      <c r="API574" s="180"/>
      <c r="APJ574" s="180"/>
      <c r="APK574" s="180"/>
      <c r="APL574" s="180"/>
      <c r="APM574" s="180"/>
      <c r="APN574" s="180"/>
    </row>
    <row r="575" spans="1:34 1100:1106" ht="25.5" customHeight="1">
      <c r="A575" s="180"/>
      <c r="B575" s="180"/>
      <c r="C575" s="180"/>
      <c r="D575" s="180"/>
      <c r="E575" s="244"/>
      <c r="F575" s="180"/>
      <c r="G575" s="180"/>
      <c r="H575" s="180"/>
      <c r="I575" s="180"/>
      <c r="J575" s="180"/>
      <c r="K575" s="252"/>
      <c r="L575" s="252"/>
      <c r="M575" s="252"/>
      <c r="N575" s="252"/>
      <c r="O575" s="180"/>
      <c r="P575" s="180"/>
      <c r="Q575" s="180"/>
      <c r="R575" s="180"/>
      <c r="S575" s="180"/>
      <c r="T575" s="180"/>
      <c r="U575" s="180"/>
      <c r="V575" s="252"/>
      <c r="W575" s="252"/>
      <c r="X575" s="180"/>
      <c r="Y575" s="180"/>
      <c r="Z575" s="180"/>
      <c r="AA575" s="180"/>
      <c r="AB575" s="180"/>
      <c r="AC575" s="180"/>
      <c r="AD575" s="180"/>
      <c r="AE575" s="180"/>
      <c r="AF575" s="283"/>
      <c r="AG575" s="283"/>
      <c r="AH575" s="180"/>
      <c r="APH575" s="180"/>
      <c r="API575" s="180"/>
      <c r="APJ575" s="180"/>
      <c r="APK575" s="180"/>
      <c r="APL575" s="180"/>
      <c r="APM575" s="180"/>
      <c r="APN575" s="180"/>
    </row>
    <row r="576" spans="1:34 1100:1106" ht="25.5" customHeight="1">
      <c r="A576" s="180"/>
      <c r="B576" s="180"/>
      <c r="C576" s="180"/>
      <c r="D576" s="180"/>
      <c r="E576" s="244"/>
      <c r="F576" s="180"/>
      <c r="G576" s="180"/>
      <c r="H576" s="180"/>
      <c r="I576" s="180"/>
      <c r="J576" s="180"/>
      <c r="K576" s="252"/>
      <c r="L576" s="252"/>
      <c r="M576" s="252"/>
      <c r="N576" s="252"/>
      <c r="O576" s="180"/>
      <c r="P576" s="180"/>
      <c r="Q576" s="180"/>
      <c r="R576" s="180"/>
      <c r="S576" s="180"/>
      <c r="T576" s="180"/>
      <c r="U576" s="180"/>
      <c r="V576" s="252"/>
      <c r="W576" s="252"/>
      <c r="X576" s="180"/>
      <c r="Y576" s="180"/>
      <c r="Z576" s="180"/>
      <c r="AA576" s="180"/>
      <c r="AB576" s="180"/>
      <c r="AC576" s="180"/>
      <c r="AD576" s="180"/>
      <c r="AE576" s="180"/>
      <c r="AF576" s="283"/>
      <c r="AG576" s="283"/>
      <c r="AH576" s="180"/>
      <c r="APH576" s="180"/>
      <c r="API576" s="180"/>
      <c r="APJ576" s="180"/>
      <c r="APK576" s="180"/>
      <c r="APL576" s="180"/>
      <c r="APM576" s="180"/>
      <c r="APN576" s="180"/>
    </row>
    <row r="577" spans="1:34 1100:1106" ht="25.5" customHeight="1">
      <c r="A577" s="180"/>
      <c r="B577" s="180"/>
      <c r="C577" s="180"/>
      <c r="D577" s="180"/>
      <c r="E577" s="244"/>
      <c r="F577" s="180"/>
      <c r="G577" s="180"/>
      <c r="H577" s="180"/>
      <c r="I577" s="180"/>
      <c r="J577" s="180"/>
      <c r="K577" s="252"/>
      <c r="L577" s="252"/>
      <c r="M577" s="252"/>
      <c r="N577" s="252"/>
      <c r="O577" s="180"/>
      <c r="P577" s="180"/>
      <c r="Q577" s="180"/>
      <c r="R577" s="180"/>
      <c r="S577" s="180"/>
      <c r="T577" s="180"/>
      <c r="U577" s="180"/>
      <c r="V577" s="252"/>
      <c r="W577" s="252"/>
      <c r="X577" s="180"/>
      <c r="Y577" s="180"/>
      <c r="Z577" s="180"/>
      <c r="AA577" s="180"/>
      <c r="AB577" s="180"/>
      <c r="AC577" s="180"/>
      <c r="AD577" s="180"/>
      <c r="AE577" s="180"/>
      <c r="AF577" s="283"/>
      <c r="AG577" s="283"/>
      <c r="AH577" s="180"/>
      <c r="APH577" s="180"/>
      <c r="API577" s="180"/>
      <c r="APJ577" s="180"/>
      <c r="APK577" s="180"/>
      <c r="APL577" s="180"/>
      <c r="APM577" s="180"/>
      <c r="APN577" s="180"/>
    </row>
    <row r="578" spans="1:34 1100:1106" ht="25.5" customHeight="1">
      <c r="A578" s="180"/>
      <c r="B578" s="180"/>
      <c r="C578" s="180"/>
      <c r="D578" s="180"/>
      <c r="E578" s="244"/>
      <c r="F578" s="180"/>
      <c r="G578" s="180"/>
      <c r="H578" s="180"/>
      <c r="I578" s="180"/>
      <c r="J578" s="180"/>
      <c r="K578" s="252"/>
      <c r="L578" s="252"/>
      <c r="M578" s="252"/>
      <c r="N578" s="252"/>
      <c r="O578" s="180"/>
      <c r="P578" s="180"/>
      <c r="Q578" s="180"/>
      <c r="R578" s="180"/>
      <c r="S578" s="180"/>
      <c r="T578" s="180"/>
      <c r="U578" s="180"/>
      <c r="V578" s="252"/>
      <c r="W578" s="252"/>
      <c r="X578" s="180"/>
      <c r="Y578" s="180"/>
      <c r="Z578" s="180"/>
      <c r="AA578" s="180"/>
      <c r="AB578" s="180"/>
      <c r="AC578" s="180"/>
      <c r="AD578" s="180"/>
      <c r="AE578" s="180"/>
      <c r="AF578" s="283"/>
      <c r="AG578" s="283"/>
      <c r="AH578" s="180"/>
      <c r="APH578" s="180"/>
      <c r="API578" s="180"/>
      <c r="APJ578" s="180"/>
      <c r="APK578" s="180"/>
      <c r="APL578" s="180"/>
      <c r="APM578" s="180"/>
      <c r="APN578" s="180"/>
    </row>
    <row r="579" spans="1:34 1100:1106" ht="25.5" customHeight="1">
      <c r="A579" s="180"/>
      <c r="B579" s="180"/>
      <c r="C579" s="180"/>
      <c r="D579" s="180"/>
      <c r="E579" s="244"/>
      <c r="F579" s="180"/>
      <c r="G579" s="180"/>
      <c r="H579" s="180"/>
      <c r="I579" s="180"/>
      <c r="J579" s="180"/>
      <c r="K579" s="252"/>
      <c r="L579" s="252"/>
      <c r="M579" s="252"/>
      <c r="N579" s="252"/>
      <c r="O579" s="180"/>
      <c r="P579" s="180"/>
      <c r="Q579" s="180"/>
      <c r="R579" s="180"/>
      <c r="S579" s="180"/>
      <c r="T579" s="180"/>
      <c r="U579" s="180"/>
      <c r="V579" s="252"/>
      <c r="W579" s="252"/>
      <c r="X579" s="180"/>
      <c r="Y579" s="180"/>
      <c r="Z579" s="180"/>
      <c r="AA579" s="180"/>
      <c r="AB579" s="180"/>
      <c r="AC579" s="180"/>
      <c r="AD579" s="180"/>
      <c r="AE579" s="180"/>
      <c r="AF579" s="283"/>
      <c r="AG579" s="283"/>
      <c r="AH579" s="180"/>
      <c r="APH579" s="180"/>
      <c r="API579" s="180"/>
      <c r="APJ579" s="180"/>
      <c r="APK579" s="180"/>
      <c r="APL579" s="180"/>
      <c r="APM579" s="180"/>
      <c r="APN579" s="180"/>
    </row>
    <row r="580" spans="1:34 1100:1106" ht="25.5" customHeight="1">
      <c r="A580" s="180"/>
      <c r="B580" s="180"/>
      <c r="C580" s="180"/>
      <c r="D580" s="180"/>
      <c r="E580" s="244"/>
      <c r="F580" s="180"/>
      <c r="G580" s="180"/>
      <c r="H580" s="180"/>
      <c r="I580" s="180"/>
      <c r="J580" s="180"/>
      <c r="K580" s="252"/>
      <c r="L580" s="252"/>
      <c r="M580" s="252"/>
      <c r="N580" s="252"/>
      <c r="O580" s="180"/>
      <c r="P580" s="180"/>
      <c r="Q580" s="180"/>
      <c r="R580" s="180"/>
      <c r="S580" s="180"/>
      <c r="T580" s="180"/>
      <c r="U580" s="180"/>
      <c r="V580" s="252"/>
      <c r="W580" s="252"/>
      <c r="X580" s="180"/>
      <c r="Y580" s="180"/>
      <c r="Z580" s="180"/>
      <c r="AA580" s="180"/>
      <c r="AB580" s="180"/>
      <c r="AC580" s="180"/>
      <c r="AD580" s="180"/>
      <c r="AE580" s="180"/>
      <c r="AF580" s="283"/>
      <c r="AG580" s="283"/>
      <c r="AH580" s="180"/>
      <c r="APH580" s="180"/>
      <c r="API580" s="180"/>
      <c r="APJ580" s="180"/>
      <c r="APK580" s="180"/>
      <c r="APL580" s="180"/>
      <c r="APM580" s="180"/>
      <c r="APN580" s="180"/>
    </row>
    <row r="581" spans="1:34 1100:1106" ht="25.5" customHeight="1">
      <c r="A581" s="180"/>
      <c r="B581" s="180"/>
      <c r="C581" s="180"/>
      <c r="D581" s="180"/>
      <c r="E581" s="244"/>
      <c r="F581" s="180"/>
      <c r="G581" s="180"/>
      <c r="H581" s="180"/>
      <c r="I581" s="180"/>
      <c r="J581" s="180"/>
      <c r="K581" s="252"/>
      <c r="L581" s="252"/>
      <c r="M581" s="252"/>
      <c r="N581" s="252"/>
      <c r="O581" s="180"/>
      <c r="P581" s="180"/>
      <c r="Q581" s="180"/>
      <c r="R581" s="180"/>
      <c r="S581" s="180"/>
      <c r="T581" s="180"/>
      <c r="U581" s="180"/>
      <c r="V581" s="252"/>
      <c r="W581" s="252"/>
      <c r="X581" s="180"/>
      <c r="Y581" s="180"/>
      <c r="Z581" s="180"/>
      <c r="AA581" s="180"/>
      <c r="AB581" s="180"/>
      <c r="AC581" s="180"/>
      <c r="AD581" s="180"/>
      <c r="AE581" s="180"/>
      <c r="AF581" s="283"/>
      <c r="AG581" s="283"/>
      <c r="AH581" s="180"/>
      <c r="APH581" s="180"/>
      <c r="API581" s="180"/>
      <c r="APJ581" s="180"/>
      <c r="APK581" s="180"/>
      <c r="APL581" s="180"/>
      <c r="APM581" s="180"/>
      <c r="APN581" s="180"/>
    </row>
    <row r="582" spans="1:34 1100:1106" ht="25.5" customHeight="1">
      <c r="A582" s="180"/>
      <c r="B582" s="180"/>
      <c r="C582" s="180"/>
      <c r="D582" s="180"/>
      <c r="E582" s="244"/>
      <c r="F582" s="180"/>
      <c r="G582" s="180"/>
      <c r="H582" s="180"/>
      <c r="I582" s="180"/>
      <c r="J582" s="180"/>
      <c r="K582" s="252"/>
      <c r="L582" s="252"/>
      <c r="M582" s="252"/>
      <c r="N582" s="252"/>
      <c r="O582" s="180"/>
      <c r="P582" s="180"/>
      <c r="Q582" s="180"/>
      <c r="R582" s="180"/>
      <c r="S582" s="180"/>
      <c r="T582" s="180"/>
      <c r="U582" s="180"/>
      <c r="V582" s="252"/>
      <c r="W582" s="252"/>
      <c r="X582" s="180"/>
      <c r="Y582" s="180"/>
      <c r="Z582" s="180"/>
      <c r="AA582" s="180"/>
      <c r="AB582" s="180"/>
      <c r="AC582" s="180"/>
      <c r="AD582" s="180"/>
      <c r="AE582" s="180"/>
      <c r="AF582" s="283"/>
      <c r="AG582" s="283"/>
      <c r="AH582" s="180"/>
      <c r="APH582" s="180"/>
      <c r="API582" s="180"/>
      <c r="APJ582" s="180"/>
      <c r="APK582" s="180"/>
      <c r="APL582" s="180"/>
      <c r="APM582" s="180"/>
      <c r="APN582" s="180"/>
    </row>
    <row r="583" spans="1:34 1100:1106" ht="25.5" customHeight="1">
      <c r="A583" s="180"/>
      <c r="B583" s="180"/>
      <c r="C583" s="180"/>
      <c r="D583" s="180"/>
      <c r="E583" s="244"/>
      <c r="F583" s="180"/>
      <c r="G583" s="180"/>
      <c r="H583" s="180"/>
      <c r="I583" s="180"/>
      <c r="J583" s="180"/>
      <c r="K583" s="252"/>
      <c r="L583" s="252"/>
      <c r="M583" s="252"/>
      <c r="N583" s="252"/>
      <c r="O583" s="180"/>
      <c r="P583" s="180"/>
      <c r="Q583" s="180"/>
      <c r="R583" s="180"/>
      <c r="S583" s="180"/>
      <c r="T583" s="180"/>
      <c r="U583" s="180"/>
      <c r="V583" s="252"/>
      <c r="W583" s="252"/>
      <c r="X583" s="180"/>
      <c r="Y583" s="180"/>
      <c r="Z583" s="180"/>
      <c r="AA583" s="180"/>
      <c r="AB583" s="180"/>
      <c r="AC583" s="180"/>
      <c r="AD583" s="180"/>
      <c r="AE583" s="180"/>
      <c r="AF583" s="283"/>
      <c r="AG583" s="283"/>
      <c r="AH583" s="180"/>
      <c r="APH583" s="180"/>
      <c r="API583" s="180"/>
      <c r="APJ583" s="180"/>
      <c r="APK583" s="180"/>
      <c r="APL583" s="180"/>
      <c r="APM583" s="180"/>
      <c r="APN583" s="180"/>
    </row>
    <row r="584" spans="1:34 1100:1106" ht="25.5" customHeight="1">
      <c r="A584" s="180"/>
      <c r="B584" s="180"/>
      <c r="C584" s="180"/>
      <c r="D584" s="180"/>
      <c r="E584" s="244"/>
      <c r="F584" s="180"/>
      <c r="G584" s="180"/>
      <c r="H584" s="180"/>
      <c r="I584" s="180"/>
      <c r="J584" s="180"/>
      <c r="K584" s="252"/>
      <c r="L584" s="252"/>
      <c r="M584" s="252"/>
      <c r="N584" s="252"/>
      <c r="O584" s="180"/>
      <c r="P584" s="180"/>
      <c r="Q584" s="180"/>
      <c r="R584" s="180"/>
      <c r="S584" s="180"/>
      <c r="T584" s="180"/>
      <c r="U584" s="180"/>
      <c r="V584" s="252"/>
      <c r="W584" s="252"/>
      <c r="X584" s="180"/>
      <c r="Y584" s="180"/>
      <c r="Z584" s="180"/>
      <c r="AA584" s="180"/>
      <c r="AB584" s="180"/>
      <c r="AC584" s="180"/>
      <c r="AD584" s="180"/>
      <c r="AE584" s="180"/>
      <c r="AF584" s="283"/>
      <c r="AG584" s="283"/>
      <c r="AH584" s="180"/>
      <c r="APH584" s="180"/>
      <c r="API584" s="180"/>
      <c r="APJ584" s="180"/>
      <c r="APK584" s="180"/>
      <c r="APL584" s="180"/>
      <c r="APM584" s="180"/>
      <c r="APN584" s="180"/>
    </row>
    <row r="585" spans="1:34 1100:1106" ht="25.5" customHeight="1">
      <c r="A585" s="180"/>
      <c r="B585" s="180"/>
      <c r="C585" s="180"/>
      <c r="D585" s="180"/>
      <c r="E585" s="244"/>
      <c r="F585" s="180"/>
      <c r="G585" s="180"/>
      <c r="H585" s="180"/>
      <c r="I585" s="180"/>
      <c r="J585" s="180"/>
      <c r="K585" s="252"/>
      <c r="L585" s="252"/>
      <c r="M585" s="252"/>
      <c r="N585" s="252"/>
      <c r="O585" s="180"/>
      <c r="P585" s="180"/>
      <c r="Q585" s="180"/>
      <c r="R585" s="180"/>
      <c r="S585" s="180"/>
      <c r="T585" s="180"/>
      <c r="U585" s="180"/>
      <c r="V585" s="252"/>
      <c r="W585" s="252"/>
      <c r="X585" s="180"/>
      <c r="Y585" s="180"/>
      <c r="Z585" s="180"/>
      <c r="AA585" s="180"/>
      <c r="AB585" s="180"/>
      <c r="AC585" s="180"/>
      <c r="AD585" s="180"/>
      <c r="AE585" s="180"/>
      <c r="AF585" s="283"/>
      <c r="AG585" s="283"/>
      <c r="AH585" s="180"/>
      <c r="APH585" s="180"/>
      <c r="API585" s="180"/>
      <c r="APJ585" s="180"/>
      <c r="APK585" s="180"/>
      <c r="APL585" s="180"/>
      <c r="APM585" s="180"/>
      <c r="APN585" s="180"/>
    </row>
    <row r="586" spans="1:34 1100:1106" ht="25.5" customHeight="1">
      <c r="A586" s="180"/>
      <c r="B586" s="180"/>
      <c r="C586" s="180"/>
      <c r="D586" s="180"/>
      <c r="E586" s="244"/>
      <c r="F586" s="180"/>
      <c r="G586" s="180"/>
      <c r="H586" s="180"/>
      <c r="I586" s="180"/>
      <c r="J586" s="180"/>
      <c r="K586" s="252"/>
      <c r="L586" s="252"/>
      <c r="M586" s="252"/>
      <c r="N586" s="252"/>
      <c r="O586" s="180"/>
      <c r="P586" s="180"/>
      <c r="Q586" s="180"/>
      <c r="R586" s="180"/>
      <c r="S586" s="180"/>
      <c r="T586" s="180"/>
      <c r="U586" s="180"/>
      <c r="V586" s="252"/>
      <c r="W586" s="252"/>
      <c r="X586" s="180"/>
      <c r="Y586" s="180"/>
      <c r="Z586" s="180"/>
      <c r="AA586" s="180"/>
      <c r="AB586" s="180"/>
      <c r="AC586" s="180"/>
      <c r="AD586" s="180"/>
      <c r="AE586" s="180"/>
      <c r="AF586" s="283"/>
      <c r="AG586" s="283"/>
      <c r="AH586" s="180"/>
      <c r="APH586" s="180"/>
      <c r="API586" s="180"/>
      <c r="APJ586" s="180"/>
      <c r="APK586" s="180"/>
      <c r="APL586" s="180"/>
      <c r="APM586" s="180"/>
      <c r="APN586" s="180"/>
    </row>
    <row r="587" spans="1:34 1100:1106" ht="25.5" customHeight="1">
      <c r="A587" s="180"/>
      <c r="B587" s="180"/>
      <c r="C587" s="180"/>
      <c r="D587" s="180"/>
      <c r="E587" s="244"/>
      <c r="F587" s="180"/>
      <c r="G587" s="180"/>
      <c r="H587" s="180"/>
      <c r="I587" s="180"/>
      <c r="J587" s="180"/>
      <c r="K587" s="252"/>
      <c r="L587" s="252"/>
      <c r="M587" s="252"/>
      <c r="N587" s="252"/>
      <c r="O587" s="180"/>
      <c r="P587" s="180"/>
      <c r="Q587" s="180"/>
      <c r="R587" s="180"/>
      <c r="S587" s="180"/>
      <c r="T587" s="180"/>
      <c r="U587" s="180"/>
      <c r="V587" s="252"/>
      <c r="W587" s="252"/>
      <c r="X587" s="180"/>
      <c r="Y587" s="180"/>
      <c r="Z587" s="180"/>
      <c r="AA587" s="180"/>
      <c r="AB587" s="180"/>
      <c r="AC587" s="180"/>
      <c r="AD587" s="180"/>
      <c r="AE587" s="180"/>
      <c r="AF587" s="283"/>
      <c r="AG587" s="283"/>
      <c r="AH587" s="180"/>
      <c r="APH587" s="180"/>
      <c r="API587" s="180"/>
      <c r="APJ587" s="180"/>
      <c r="APK587" s="180"/>
      <c r="APL587" s="180"/>
      <c r="APM587" s="180"/>
      <c r="APN587" s="180"/>
    </row>
    <row r="588" spans="1:34 1100:1106" ht="25.5" customHeight="1">
      <c r="A588" s="180"/>
      <c r="B588" s="180"/>
      <c r="C588" s="180"/>
      <c r="D588" s="180"/>
      <c r="E588" s="244"/>
      <c r="F588" s="180"/>
      <c r="G588" s="180"/>
      <c r="H588" s="180"/>
      <c r="I588" s="180"/>
      <c r="J588" s="180"/>
      <c r="K588" s="252"/>
      <c r="L588" s="252"/>
      <c r="M588" s="252"/>
      <c r="N588" s="252"/>
      <c r="O588" s="180"/>
      <c r="P588" s="180"/>
      <c r="Q588" s="180"/>
      <c r="R588" s="180"/>
      <c r="S588" s="180"/>
      <c r="T588" s="180"/>
      <c r="U588" s="180"/>
      <c r="V588" s="252"/>
      <c r="W588" s="252"/>
      <c r="X588" s="180"/>
      <c r="Y588" s="180"/>
      <c r="Z588" s="180"/>
      <c r="AA588" s="180"/>
      <c r="AB588" s="180"/>
      <c r="AC588" s="180"/>
      <c r="AD588" s="180"/>
      <c r="AE588" s="180"/>
      <c r="AF588" s="283"/>
      <c r="AG588" s="283"/>
      <c r="AH588" s="180"/>
      <c r="APH588" s="180"/>
      <c r="API588" s="180"/>
      <c r="APJ588" s="180"/>
      <c r="APK588" s="180"/>
      <c r="APL588" s="180"/>
      <c r="APM588" s="180"/>
      <c r="APN588" s="180"/>
    </row>
    <row r="589" spans="1:34 1100:1106" ht="25.5" customHeight="1">
      <c r="A589" s="180"/>
      <c r="B589" s="180"/>
      <c r="C589" s="180"/>
      <c r="D589" s="180"/>
      <c r="E589" s="244"/>
      <c r="F589" s="180"/>
      <c r="G589" s="180"/>
      <c r="H589" s="180"/>
      <c r="I589" s="180"/>
      <c r="J589" s="180"/>
      <c r="K589" s="252"/>
      <c r="L589" s="252"/>
      <c r="M589" s="252"/>
      <c r="N589" s="252"/>
      <c r="O589" s="180"/>
      <c r="P589" s="180"/>
      <c r="Q589" s="180"/>
      <c r="R589" s="180"/>
      <c r="S589" s="180"/>
      <c r="T589" s="180"/>
      <c r="U589" s="180"/>
      <c r="V589" s="252"/>
      <c r="W589" s="252"/>
      <c r="X589" s="180"/>
      <c r="Y589" s="180"/>
      <c r="Z589" s="180"/>
      <c r="AA589" s="180"/>
      <c r="AB589" s="180"/>
      <c r="AC589" s="180"/>
      <c r="AD589" s="180"/>
      <c r="AE589" s="180"/>
      <c r="AF589" s="283"/>
      <c r="AG589" s="283"/>
      <c r="AH589" s="180"/>
      <c r="APH589" s="180"/>
      <c r="API589" s="180"/>
      <c r="APJ589" s="180"/>
      <c r="APK589" s="180"/>
      <c r="APL589" s="180"/>
      <c r="APM589" s="180"/>
      <c r="APN589" s="180"/>
    </row>
    <row r="590" spans="1:34 1100:1106" ht="25.5" customHeight="1">
      <c r="A590" s="180"/>
      <c r="B590" s="180"/>
      <c r="C590" s="180"/>
      <c r="D590" s="180"/>
      <c r="E590" s="244"/>
      <c r="F590" s="180"/>
      <c r="G590" s="180"/>
      <c r="H590" s="180"/>
      <c r="I590" s="180"/>
      <c r="J590" s="180"/>
      <c r="K590" s="252"/>
      <c r="L590" s="252"/>
      <c r="M590" s="252"/>
      <c r="N590" s="252"/>
      <c r="O590" s="180"/>
      <c r="P590" s="180"/>
      <c r="Q590" s="180"/>
      <c r="R590" s="180"/>
      <c r="S590" s="180"/>
      <c r="T590" s="180"/>
      <c r="U590" s="180"/>
      <c r="V590" s="252"/>
      <c r="W590" s="252"/>
      <c r="X590" s="180"/>
      <c r="Y590" s="180"/>
      <c r="Z590" s="180"/>
      <c r="AA590" s="180"/>
      <c r="AB590" s="180"/>
      <c r="AC590" s="180"/>
      <c r="AD590" s="180"/>
      <c r="AE590" s="180"/>
      <c r="AF590" s="283"/>
      <c r="AG590" s="283"/>
      <c r="AH590" s="180"/>
      <c r="APH590" s="180"/>
      <c r="API590" s="180"/>
      <c r="APJ590" s="180"/>
      <c r="APK590" s="180"/>
      <c r="APL590" s="180"/>
      <c r="APM590" s="180"/>
      <c r="APN590" s="180"/>
    </row>
    <row r="591" spans="1:34 1100:1106" ht="25.5" customHeight="1">
      <c r="A591" s="180"/>
      <c r="B591" s="180"/>
      <c r="C591" s="180"/>
      <c r="D591" s="180"/>
      <c r="E591" s="244"/>
      <c r="F591" s="180"/>
      <c r="G591" s="180"/>
      <c r="H591" s="180"/>
      <c r="I591" s="180"/>
      <c r="J591" s="180"/>
      <c r="K591" s="252"/>
      <c r="L591" s="252"/>
      <c r="M591" s="252"/>
      <c r="N591" s="252"/>
      <c r="O591" s="180"/>
      <c r="P591" s="180"/>
      <c r="Q591" s="180"/>
      <c r="R591" s="180"/>
      <c r="S591" s="180"/>
      <c r="T591" s="180"/>
      <c r="U591" s="180"/>
      <c r="V591" s="252"/>
      <c r="W591" s="252"/>
      <c r="X591" s="180"/>
      <c r="Y591" s="180"/>
      <c r="Z591" s="180"/>
      <c r="AA591" s="180"/>
      <c r="AB591" s="180"/>
      <c r="AC591" s="180"/>
      <c r="AD591" s="180"/>
      <c r="AE591" s="180"/>
      <c r="AF591" s="283"/>
      <c r="AG591" s="283"/>
      <c r="AH591" s="180"/>
      <c r="APH591" s="180"/>
      <c r="API591" s="180"/>
      <c r="APJ591" s="180"/>
      <c r="APK591" s="180"/>
      <c r="APL591" s="180"/>
      <c r="APM591" s="180"/>
      <c r="APN591" s="180"/>
    </row>
    <row r="592" spans="1:34 1100:1106" ht="25.5" customHeight="1">
      <c r="A592" s="180"/>
      <c r="B592" s="180"/>
      <c r="C592" s="180"/>
      <c r="D592" s="180"/>
      <c r="E592" s="244"/>
      <c r="F592" s="180"/>
      <c r="G592" s="180"/>
      <c r="H592" s="180"/>
      <c r="I592" s="180"/>
      <c r="J592" s="180"/>
      <c r="K592" s="252"/>
      <c r="L592" s="252"/>
      <c r="M592" s="252"/>
      <c r="N592" s="252"/>
      <c r="O592" s="180"/>
      <c r="P592" s="180"/>
      <c r="Q592" s="180"/>
      <c r="R592" s="180"/>
      <c r="S592" s="180"/>
      <c r="T592" s="180"/>
      <c r="U592" s="180"/>
      <c r="V592" s="252"/>
      <c r="W592" s="252"/>
      <c r="X592" s="180"/>
      <c r="Y592" s="180"/>
      <c r="Z592" s="180"/>
      <c r="AA592" s="180"/>
      <c r="AB592" s="180"/>
      <c r="AC592" s="180"/>
      <c r="AD592" s="180"/>
      <c r="AE592" s="180"/>
      <c r="AF592" s="283"/>
      <c r="AG592" s="283"/>
      <c r="AH592" s="180"/>
      <c r="APH592" s="180"/>
      <c r="API592" s="180"/>
      <c r="APJ592" s="180"/>
      <c r="APK592" s="180"/>
      <c r="APL592" s="180"/>
      <c r="APM592" s="180"/>
      <c r="APN592" s="180"/>
    </row>
    <row r="593" spans="1:34 1100:1106" ht="25.5" customHeight="1">
      <c r="A593" s="180"/>
      <c r="B593" s="180"/>
      <c r="C593" s="180"/>
      <c r="D593" s="180"/>
      <c r="E593" s="244"/>
      <c r="F593" s="180"/>
      <c r="G593" s="180"/>
      <c r="H593" s="180"/>
      <c r="I593" s="180"/>
      <c r="J593" s="180"/>
      <c r="K593" s="252"/>
      <c r="L593" s="252"/>
      <c r="M593" s="252"/>
      <c r="N593" s="252"/>
      <c r="O593" s="180"/>
      <c r="P593" s="180"/>
      <c r="Q593" s="180"/>
      <c r="R593" s="180"/>
      <c r="S593" s="180"/>
      <c r="T593" s="180"/>
      <c r="U593" s="180"/>
      <c r="V593" s="252"/>
      <c r="W593" s="252"/>
      <c r="X593" s="180"/>
      <c r="Y593" s="180"/>
      <c r="Z593" s="180"/>
      <c r="AA593" s="180"/>
      <c r="AB593" s="180"/>
      <c r="AC593" s="180"/>
      <c r="AD593" s="180"/>
      <c r="AE593" s="180"/>
      <c r="AF593" s="283"/>
      <c r="AG593" s="283"/>
      <c r="AH593" s="180"/>
      <c r="APH593" s="180"/>
      <c r="API593" s="180"/>
      <c r="APJ593" s="180"/>
      <c r="APK593" s="180"/>
      <c r="APL593" s="180"/>
      <c r="APM593" s="180"/>
      <c r="APN593" s="180"/>
    </row>
    <row r="594" spans="1:34 1100:1106" ht="25.5" customHeight="1">
      <c r="A594" s="180"/>
      <c r="B594" s="180"/>
      <c r="C594" s="180"/>
      <c r="D594" s="180"/>
      <c r="E594" s="244"/>
      <c r="F594" s="180"/>
      <c r="G594" s="180"/>
      <c r="H594" s="180"/>
      <c r="I594" s="180"/>
      <c r="J594" s="180"/>
      <c r="K594" s="252"/>
      <c r="L594" s="252"/>
      <c r="M594" s="252"/>
      <c r="N594" s="252"/>
      <c r="O594" s="180"/>
      <c r="P594" s="180"/>
      <c r="Q594" s="180"/>
      <c r="R594" s="180"/>
      <c r="S594" s="180"/>
      <c r="T594" s="180"/>
      <c r="U594" s="180"/>
      <c r="V594" s="252"/>
      <c r="W594" s="252"/>
      <c r="X594" s="180"/>
      <c r="Y594" s="180"/>
      <c r="Z594" s="180"/>
      <c r="AA594" s="180"/>
      <c r="AB594" s="180"/>
      <c r="AC594" s="180"/>
      <c r="AD594" s="180"/>
      <c r="AE594" s="180"/>
      <c r="AF594" s="283"/>
      <c r="AG594" s="283"/>
      <c r="AH594" s="180"/>
      <c r="APH594" s="180"/>
      <c r="API594" s="180"/>
      <c r="APJ594" s="180"/>
      <c r="APK594" s="180"/>
      <c r="APL594" s="180"/>
      <c r="APM594" s="180"/>
      <c r="APN594" s="180"/>
    </row>
    <row r="595" spans="1:34 1100:1106" ht="25.5" customHeight="1">
      <c r="A595" s="180"/>
      <c r="B595" s="180"/>
      <c r="C595" s="180"/>
      <c r="D595" s="180"/>
      <c r="E595" s="244"/>
      <c r="F595" s="180"/>
      <c r="G595" s="180"/>
      <c r="H595" s="180"/>
      <c r="I595" s="180"/>
      <c r="J595" s="180"/>
      <c r="K595" s="252"/>
      <c r="L595" s="252"/>
      <c r="M595" s="252"/>
      <c r="N595" s="252"/>
      <c r="O595" s="180"/>
      <c r="P595" s="180"/>
      <c r="Q595" s="180"/>
      <c r="R595" s="180"/>
      <c r="S595" s="180"/>
      <c r="T595" s="180"/>
      <c r="U595" s="180"/>
      <c r="V595" s="252"/>
      <c r="W595" s="252"/>
      <c r="X595" s="180"/>
      <c r="Y595" s="180"/>
      <c r="Z595" s="180"/>
      <c r="AA595" s="180"/>
      <c r="AB595" s="180"/>
      <c r="AC595" s="180"/>
      <c r="AD595" s="180"/>
      <c r="AE595" s="180"/>
      <c r="AF595" s="283"/>
      <c r="AG595" s="283"/>
      <c r="AH595" s="180"/>
      <c r="APH595" s="180"/>
      <c r="API595" s="180"/>
      <c r="APJ595" s="180"/>
      <c r="APK595" s="180"/>
      <c r="APL595" s="180"/>
      <c r="APM595" s="180"/>
      <c r="APN595" s="180"/>
    </row>
    <row r="596" spans="1:34 1100:1106" ht="25.5" customHeight="1">
      <c r="A596" s="180"/>
      <c r="B596" s="180"/>
      <c r="C596" s="180"/>
      <c r="D596" s="180"/>
      <c r="E596" s="244"/>
      <c r="F596" s="180"/>
      <c r="G596" s="180"/>
      <c r="H596" s="180"/>
      <c r="I596" s="180"/>
      <c r="J596" s="180"/>
      <c r="K596" s="252"/>
      <c r="L596" s="252"/>
      <c r="M596" s="252"/>
      <c r="N596" s="252"/>
      <c r="O596" s="180"/>
      <c r="P596" s="180"/>
      <c r="Q596" s="180"/>
      <c r="R596" s="180"/>
      <c r="S596" s="180"/>
      <c r="T596" s="180"/>
      <c r="U596" s="180"/>
      <c r="V596" s="252"/>
      <c r="W596" s="252"/>
      <c r="X596" s="180"/>
      <c r="Y596" s="180"/>
      <c r="Z596" s="180"/>
      <c r="AA596" s="180"/>
      <c r="AB596" s="180"/>
      <c r="AC596" s="180"/>
      <c r="AD596" s="180"/>
      <c r="AE596" s="180"/>
      <c r="AF596" s="283"/>
      <c r="AG596" s="283"/>
      <c r="AH596" s="180"/>
      <c r="APH596" s="180"/>
      <c r="API596" s="180"/>
      <c r="APJ596" s="180"/>
      <c r="APK596" s="180"/>
      <c r="APL596" s="180"/>
      <c r="APM596" s="180"/>
      <c r="APN596" s="180"/>
    </row>
    <row r="597" spans="1:34 1100:1106" ht="25.5" customHeight="1">
      <c r="A597" s="180"/>
      <c r="B597" s="180"/>
      <c r="C597" s="180"/>
      <c r="D597" s="180"/>
      <c r="E597" s="244"/>
      <c r="F597" s="180"/>
      <c r="G597" s="180"/>
      <c r="H597" s="180"/>
      <c r="I597" s="180"/>
      <c r="J597" s="180"/>
      <c r="K597" s="252"/>
      <c r="L597" s="252"/>
      <c r="M597" s="252"/>
      <c r="N597" s="252"/>
      <c r="O597" s="180"/>
      <c r="P597" s="180"/>
      <c r="Q597" s="180"/>
      <c r="R597" s="180"/>
      <c r="S597" s="180"/>
      <c r="T597" s="180"/>
      <c r="U597" s="180"/>
      <c r="V597" s="252"/>
      <c r="W597" s="252"/>
      <c r="X597" s="180"/>
      <c r="Y597" s="180"/>
      <c r="Z597" s="180"/>
      <c r="AA597" s="180"/>
      <c r="AB597" s="180"/>
      <c r="AC597" s="180"/>
      <c r="AD597" s="180"/>
      <c r="AE597" s="180"/>
      <c r="AF597" s="283"/>
      <c r="AG597" s="283"/>
      <c r="AH597" s="180"/>
      <c r="APH597" s="180"/>
      <c r="API597" s="180"/>
      <c r="APJ597" s="180"/>
      <c r="APK597" s="180"/>
      <c r="APL597" s="180"/>
      <c r="APM597" s="180"/>
      <c r="APN597" s="180"/>
    </row>
    <row r="598" spans="1:34 1100:1106" ht="25.5" customHeight="1">
      <c r="A598" s="180"/>
      <c r="B598" s="180"/>
      <c r="C598" s="180"/>
      <c r="D598" s="180"/>
      <c r="E598" s="244"/>
      <c r="F598" s="180"/>
      <c r="G598" s="180"/>
      <c r="H598" s="180"/>
      <c r="I598" s="180"/>
      <c r="J598" s="180"/>
      <c r="K598" s="252"/>
      <c r="L598" s="252"/>
      <c r="M598" s="252"/>
      <c r="N598" s="252"/>
      <c r="O598" s="180"/>
      <c r="P598" s="180"/>
      <c r="Q598" s="180"/>
      <c r="R598" s="180"/>
      <c r="S598" s="180"/>
      <c r="T598" s="180"/>
      <c r="U598" s="180"/>
      <c r="V598" s="252"/>
      <c r="W598" s="252"/>
      <c r="X598" s="180"/>
      <c r="Y598" s="180"/>
      <c r="Z598" s="180"/>
      <c r="AA598" s="180"/>
      <c r="AB598" s="180"/>
      <c r="AC598" s="180"/>
      <c r="AD598" s="180"/>
      <c r="AE598" s="180"/>
      <c r="AF598" s="283"/>
      <c r="AG598" s="283"/>
      <c r="AH598" s="180"/>
      <c r="APH598" s="180"/>
      <c r="API598" s="180"/>
      <c r="APJ598" s="180"/>
      <c r="APK598" s="180"/>
      <c r="APL598" s="180"/>
      <c r="APM598" s="180"/>
      <c r="APN598" s="180"/>
    </row>
    <row r="599" spans="1:34 1100:1106" ht="25.5" customHeight="1">
      <c r="A599" s="180"/>
      <c r="B599" s="180"/>
      <c r="C599" s="180"/>
      <c r="D599" s="180"/>
      <c r="E599" s="244"/>
      <c r="F599" s="180"/>
      <c r="G599" s="180"/>
      <c r="H599" s="180"/>
      <c r="I599" s="180"/>
      <c r="J599" s="180"/>
      <c r="K599" s="252"/>
      <c r="L599" s="252"/>
      <c r="M599" s="252"/>
      <c r="N599" s="252"/>
      <c r="O599" s="180"/>
      <c r="P599" s="180"/>
      <c r="Q599" s="180"/>
      <c r="R599" s="180"/>
      <c r="S599" s="180"/>
      <c r="T599" s="180"/>
      <c r="U599" s="180"/>
      <c r="V599" s="252"/>
      <c r="W599" s="252"/>
      <c r="X599" s="180"/>
      <c r="Y599" s="180"/>
      <c r="Z599" s="180"/>
      <c r="AA599" s="180"/>
      <c r="AB599" s="180"/>
      <c r="AC599" s="180"/>
      <c r="AD599" s="180"/>
      <c r="AE599" s="180"/>
      <c r="AF599" s="283"/>
      <c r="AG599" s="283"/>
      <c r="AH599" s="180"/>
      <c r="APH599" s="180"/>
      <c r="API599" s="180"/>
      <c r="APJ599" s="180"/>
      <c r="APK599" s="180"/>
      <c r="APL599" s="180"/>
      <c r="APM599" s="180"/>
      <c r="APN599" s="180"/>
    </row>
    <row r="600" spans="1:34 1100:1106" ht="25.5" customHeight="1">
      <c r="A600" s="180"/>
      <c r="B600" s="180"/>
      <c r="C600" s="180"/>
      <c r="D600" s="180"/>
      <c r="E600" s="244"/>
      <c r="F600" s="180"/>
      <c r="G600" s="180"/>
      <c r="H600" s="180"/>
      <c r="I600" s="180"/>
      <c r="J600" s="180"/>
      <c r="K600" s="252"/>
      <c r="L600" s="252"/>
      <c r="M600" s="252"/>
      <c r="N600" s="252"/>
      <c r="O600" s="180"/>
      <c r="P600" s="180"/>
      <c r="Q600" s="180"/>
      <c r="R600" s="180"/>
      <c r="S600" s="180"/>
      <c r="T600" s="180"/>
      <c r="U600" s="180"/>
      <c r="V600" s="252"/>
      <c r="W600" s="252"/>
      <c r="X600" s="180"/>
      <c r="Y600" s="180"/>
      <c r="Z600" s="180"/>
      <c r="AA600" s="180"/>
      <c r="AB600" s="180"/>
      <c r="AC600" s="180"/>
      <c r="AD600" s="180"/>
      <c r="AE600" s="180"/>
      <c r="AF600" s="283"/>
      <c r="AG600" s="283"/>
      <c r="AH600" s="180"/>
      <c r="APH600" s="180"/>
      <c r="API600" s="180"/>
      <c r="APJ600" s="180"/>
      <c r="APK600" s="180"/>
      <c r="APL600" s="180"/>
      <c r="APM600" s="180"/>
      <c r="APN600" s="180"/>
    </row>
    <row r="601" spans="1:34 1100:1106" ht="25.5" customHeight="1">
      <c r="A601" s="180"/>
      <c r="B601" s="180"/>
      <c r="C601" s="180"/>
      <c r="D601" s="180"/>
      <c r="E601" s="244"/>
      <c r="F601" s="180"/>
      <c r="G601" s="180"/>
      <c r="H601" s="180"/>
      <c r="I601" s="180"/>
      <c r="J601" s="180"/>
      <c r="K601" s="252"/>
      <c r="L601" s="252"/>
      <c r="M601" s="252"/>
      <c r="N601" s="252"/>
      <c r="O601" s="180"/>
      <c r="P601" s="180"/>
      <c r="Q601" s="180"/>
      <c r="R601" s="180"/>
      <c r="S601" s="180"/>
      <c r="T601" s="180"/>
      <c r="U601" s="180"/>
      <c r="V601" s="252"/>
      <c r="W601" s="252"/>
      <c r="X601" s="180"/>
      <c r="Y601" s="180"/>
      <c r="Z601" s="180"/>
      <c r="AA601" s="180"/>
      <c r="AB601" s="180"/>
      <c r="AC601" s="180"/>
      <c r="AD601" s="180"/>
      <c r="AE601" s="180"/>
      <c r="AF601" s="283"/>
      <c r="AG601" s="283"/>
      <c r="AH601" s="180"/>
      <c r="APH601" s="180"/>
      <c r="API601" s="180"/>
      <c r="APJ601" s="180"/>
      <c r="APK601" s="180"/>
      <c r="APL601" s="180"/>
      <c r="APM601" s="180"/>
      <c r="APN601" s="180"/>
    </row>
    <row r="602" spans="1:34 1100:1106" ht="25.5" customHeight="1">
      <c r="A602" s="180"/>
      <c r="B602" s="180"/>
      <c r="C602" s="180"/>
      <c r="D602" s="180"/>
      <c r="E602" s="244"/>
      <c r="F602" s="180"/>
      <c r="G602" s="180"/>
      <c r="H602" s="180"/>
      <c r="I602" s="180"/>
      <c r="J602" s="180"/>
      <c r="K602" s="252"/>
      <c r="L602" s="252"/>
      <c r="M602" s="252"/>
      <c r="N602" s="252"/>
      <c r="O602" s="180"/>
      <c r="P602" s="180"/>
      <c r="Q602" s="180"/>
      <c r="R602" s="180"/>
      <c r="S602" s="180"/>
      <c r="T602" s="180"/>
      <c r="U602" s="180"/>
      <c r="V602" s="252"/>
      <c r="W602" s="252"/>
      <c r="X602" s="180"/>
      <c r="Y602" s="180"/>
      <c r="Z602" s="180"/>
      <c r="AA602" s="180"/>
      <c r="AB602" s="180"/>
      <c r="AC602" s="180"/>
      <c r="AD602" s="180"/>
      <c r="AE602" s="180"/>
      <c r="AF602" s="283"/>
      <c r="AG602" s="283"/>
      <c r="AH602" s="180"/>
      <c r="APH602" s="180"/>
      <c r="API602" s="180"/>
      <c r="APJ602" s="180"/>
      <c r="APK602" s="180"/>
      <c r="APL602" s="180"/>
      <c r="APM602" s="180"/>
      <c r="APN602" s="180"/>
    </row>
    <row r="603" spans="1:34 1100:1106" ht="25.5" customHeight="1">
      <c r="A603" s="180"/>
      <c r="B603" s="180"/>
      <c r="C603" s="180"/>
      <c r="D603" s="180"/>
      <c r="E603" s="244"/>
      <c r="F603" s="180"/>
      <c r="G603" s="180"/>
      <c r="H603" s="180"/>
      <c r="I603" s="180"/>
      <c r="J603" s="180"/>
      <c r="K603" s="252"/>
      <c r="L603" s="252"/>
      <c r="M603" s="252"/>
      <c r="N603" s="252"/>
      <c r="O603" s="180"/>
      <c r="P603" s="180"/>
      <c r="Q603" s="180"/>
      <c r="R603" s="180"/>
      <c r="S603" s="180"/>
      <c r="T603" s="180"/>
      <c r="U603" s="180"/>
      <c r="V603" s="252"/>
      <c r="W603" s="252"/>
      <c r="X603" s="180"/>
      <c r="Y603" s="180"/>
      <c r="Z603" s="180"/>
      <c r="AA603" s="180"/>
      <c r="AB603" s="180"/>
      <c r="AC603" s="180"/>
      <c r="AD603" s="180"/>
      <c r="AE603" s="180"/>
      <c r="AF603" s="283"/>
      <c r="AG603" s="283"/>
      <c r="AH603" s="180"/>
      <c r="APH603" s="180"/>
      <c r="API603" s="180"/>
      <c r="APJ603" s="180"/>
      <c r="APK603" s="180"/>
      <c r="APL603" s="180"/>
      <c r="APM603" s="180"/>
      <c r="APN603" s="180"/>
    </row>
    <row r="604" spans="1:34 1100:1106" ht="25.5" customHeight="1">
      <c r="A604" s="180"/>
      <c r="B604" s="180"/>
      <c r="C604" s="180"/>
      <c r="D604" s="180"/>
      <c r="E604" s="244"/>
      <c r="F604" s="180"/>
      <c r="G604" s="180"/>
      <c r="H604" s="180"/>
      <c r="I604" s="180"/>
      <c r="J604" s="180"/>
      <c r="K604" s="252"/>
      <c r="L604" s="252"/>
      <c r="M604" s="252"/>
      <c r="N604" s="252"/>
      <c r="O604" s="180"/>
      <c r="P604" s="180"/>
      <c r="Q604" s="180"/>
      <c r="R604" s="180"/>
      <c r="S604" s="180"/>
      <c r="T604" s="180"/>
      <c r="U604" s="180"/>
      <c r="V604" s="252"/>
      <c r="W604" s="252"/>
      <c r="X604" s="180"/>
      <c r="Y604" s="180"/>
      <c r="Z604" s="180"/>
      <c r="AA604" s="180"/>
      <c r="AB604" s="180"/>
      <c r="AC604" s="180"/>
      <c r="AD604" s="180"/>
      <c r="AE604" s="180"/>
      <c r="AF604" s="283"/>
      <c r="AG604" s="283"/>
      <c r="AH604" s="180"/>
      <c r="APH604" s="180"/>
      <c r="API604" s="180"/>
      <c r="APJ604" s="180"/>
      <c r="APK604" s="180"/>
      <c r="APL604" s="180"/>
      <c r="APM604" s="180"/>
      <c r="APN604" s="180"/>
    </row>
    <row r="605" spans="1:34 1100:1106" ht="25.5" customHeight="1">
      <c r="A605" s="180"/>
      <c r="B605" s="180"/>
      <c r="C605" s="180"/>
      <c r="D605" s="180"/>
      <c r="E605" s="244"/>
      <c r="F605" s="180"/>
      <c r="G605" s="180"/>
      <c r="H605" s="180"/>
      <c r="I605" s="180"/>
      <c r="J605" s="180"/>
      <c r="K605" s="252"/>
      <c r="L605" s="252"/>
      <c r="M605" s="252"/>
      <c r="N605" s="252"/>
      <c r="O605" s="180"/>
      <c r="P605" s="180"/>
      <c r="Q605" s="180"/>
      <c r="R605" s="180"/>
      <c r="S605" s="180"/>
      <c r="T605" s="180"/>
      <c r="U605" s="180"/>
      <c r="V605" s="252"/>
      <c r="W605" s="252"/>
      <c r="X605" s="180"/>
      <c r="Y605" s="180"/>
      <c r="Z605" s="180"/>
      <c r="AA605" s="180"/>
      <c r="AB605" s="180"/>
      <c r="AC605" s="180"/>
      <c r="AD605" s="180"/>
      <c r="AE605" s="180"/>
      <c r="AF605" s="283"/>
      <c r="AG605" s="283"/>
      <c r="AH605" s="180"/>
      <c r="APH605" s="180"/>
      <c r="API605" s="180"/>
      <c r="APJ605" s="180"/>
      <c r="APK605" s="180"/>
      <c r="APL605" s="180"/>
      <c r="APM605" s="180"/>
      <c r="APN605" s="180"/>
    </row>
    <row r="606" spans="1:34 1100:1106" ht="25.5" customHeight="1">
      <c r="A606" s="180"/>
      <c r="B606" s="180"/>
      <c r="C606" s="180"/>
      <c r="D606" s="180"/>
      <c r="E606" s="244"/>
      <c r="F606" s="180"/>
      <c r="G606" s="180"/>
      <c r="H606" s="180"/>
      <c r="I606" s="180"/>
      <c r="J606" s="180"/>
      <c r="K606" s="252"/>
      <c r="L606" s="252"/>
      <c r="M606" s="252"/>
      <c r="N606" s="252"/>
      <c r="O606" s="180"/>
      <c r="P606" s="180"/>
      <c r="Q606" s="180"/>
      <c r="R606" s="180"/>
      <c r="S606" s="180"/>
      <c r="T606" s="180"/>
      <c r="U606" s="180"/>
      <c r="V606" s="252"/>
      <c r="W606" s="252"/>
      <c r="X606" s="180"/>
      <c r="Y606" s="180"/>
      <c r="Z606" s="180"/>
      <c r="AA606" s="180"/>
      <c r="AB606" s="180"/>
      <c r="AC606" s="180"/>
      <c r="AD606" s="180"/>
      <c r="AE606" s="180"/>
      <c r="AF606" s="283"/>
      <c r="AG606" s="283"/>
      <c r="AH606" s="180"/>
      <c r="APH606" s="180"/>
      <c r="API606" s="180"/>
      <c r="APJ606" s="180"/>
      <c r="APK606" s="180"/>
      <c r="APL606" s="180"/>
      <c r="APM606" s="180"/>
      <c r="APN606" s="180"/>
    </row>
    <row r="607" spans="1:34 1100:1106" ht="25.5" customHeight="1">
      <c r="A607" s="180"/>
      <c r="B607" s="180"/>
      <c r="C607" s="180"/>
      <c r="D607" s="180"/>
      <c r="E607" s="244"/>
      <c r="F607" s="180"/>
      <c r="G607" s="180"/>
      <c r="H607" s="180"/>
      <c r="I607" s="180"/>
      <c r="J607" s="180"/>
      <c r="K607" s="252"/>
      <c r="L607" s="252"/>
      <c r="M607" s="252"/>
      <c r="N607" s="252"/>
      <c r="O607" s="180"/>
      <c r="P607" s="180"/>
      <c r="Q607" s="180"/>
      <c r="R607" s="180"/>
      <c r="S607" s="180"/>
      <c r="T607" s="180"/>
      <c r="U607" s="180"/>
      <c r="V607" s="252"/>
      <c r="W607" s="252"/>
      <c r="X607" s="180"/>
      <c r="Y607" s="180"/>
      <c r="Z607" s="180"/>
      <c r="AA607" s="180"/>
      <c r="AB607" s="180"/>
      <c r="AC607" s="180"/>
      <c r="AD607" s="180"/>
      <c r="AE607" s="180"/>
      <c r="AF607" s="283"/>
      <c r="AG607" s="283"/>
      <c r="AH607" s="180"/>
      <c r="APH607" s="180"/>
      <c r="API607" s="180"/>
      <c r="APJ607" s="180"/>
      <c r="APK607" s="180"/>
      <c r="APL607" s="180"/>
      <c r="APM607" s="180"/>
      <c r="APN607" s="180"/>
    </row>
    <row r="608" spans="1:34 1100:1106" ht="25.5" customHeight="1">
      <c r="A608" s="180"/>
      <c r="B608" s="180"/>
      <c r="C608" s="180"/>
      <c r="D608" s="180"/>
      <c r="E608" s="244"/>
      <c r="F608" s="180"/>
      <c r="G608" s="180"/>
      <c r="H608" s="180"/>
      <c r="I608" s="180"/>
      <c r="J608" s="180"/>
      <c r="K608" s="252"/>
      <c r="L608" s="252"/>
      <c r="M608" s="252"/>
      <c r="N608" s="252"/>
      <c r="O608" s="180"/>
      <c r="P608" s="180"/>
      <c r="Q608" s="180"/>
      <c r="R608" s="180"/>
      <c r="S608" s="180"/>
      <c r="T608" s="180"/>
      <c r="U608" s="180"/>
      <c r="V608" s="252"/>
      <c r="W608" s="252"/>
      <c r="X608" s="180"/>
      <c r="Y608" s="180"/>
      <c r="Z608" s="180"/>
      <c r="AA608" s="180"/>
      <c r="AB608" s="180"/>
      <c r="AC608" s="180"/>
      <c r="AD608" s="180"/>
      <c r="AE608" s="180"/>
      <c r="AF608" s="283"/>
      <c r="AG608" s="283"/>
      <c r="AH608" s="180"/>
      <c r="APH608" s="180"/>
      <c r="API608" s="180"/>
      <c r="APJ608" s="180"/>
      <c r="APK608" s="180"/>
      <c r="APL608" s="180"/>
      <c r="APM608" s="180"/>
      <c r="APN608" s="180"/>
    </row>
    <row r="609" spans="1:34 1100:1106" ht="25.5" customHeight="1">
      <c r="A609" s="180"/>
      <c r="B609" s="180"/>
      <c r="C609" s="180"/>
      <c r="D609" s="180"/>
      <c r="E609" s="244"/>
      <c r="F609" s="180"/>
      <c r="G609" s="180"/>
      <c r="H609" s="180"/>
      <c r="I609" s="180"/>
      <c r="J609" s="180"/>
      <c r="K609" s="252"/>
      <c r="L609" s="252"/>
      <c r="M609" s="252"/>
      <c r="N609" s="252"/>
      <c r="O609" s="180"/>
      <c r="P609" s="180"/>
      <c r="Q609" s="180"/>
      <c r="R609" s="180"/>
      <c r="S609" s="180"/>
      <c r="T609" s="180"/>
      <c r="U609" s="180"/>
      <c r="V609" s="252"/>
      <c r="W609" s="252"/>
      <c r="X609" s="180"/>
      <c r="Y609" s="180"/>
      <c r="Z609" s="180"/>
      <c r="AA609" s="180"/>
      <c r="AB609" s="180"/>
      <c r="AC609" s="180"/>
      <c r="AD609" s="180"/>
      <c r="AE609" s="180"/>
      <c r="AF609" s="283"/>
      <c r="AG609" s="283"/>
      <c r="AH609" s="180"/>
      <c r="APH609" s="180"/>
      <c r="API609" s="180"/>
      <c r="APJ609" s="180"/>
      <c r="APK609" s="180"/>
      <c r="APL609" s="180"/>
      <c r="APM609" s="180"/>
      <c r="APN609" s="180"/>
    </row>
    <row r="610" spans="1:34 1100:1106" ht="25.5" customHeight="1">
      <c r="A610" s="180"/>
      <c r="B610" s="180"/>
      <c r="C610" s="180"/>
      <c r="D610" s="180"/>
      <c r="E610" s="244"/>
      <c r="F610" s="180"/>
      <c r="G610" s="180"/>
      <c r="H610" s="180"/>
      <c r="I610" s="180"/>
      <c r="J610" s="180"/>
      <c r="K610" s="252"/>
      <c r="L610" s="252"/>
      <c r="M610" s="252"/>
      <c r="N610" s="252"/>
      <c r="O610" s="180"/>
      <c r="P610" s="180"/>
      <c r="Q610" s="180"/>
      <c r="R610" s="180"/>
      <c r="S610" s="180"/>
      <c r="T610" s="180"/>
      <c r="U610" s="180"/>
      <c r="V610" s="252"/>
      <c r="W610" s="252"/>
      <c r="X610" s="180"/>
      <c r="Y610" s="180"/>
      <c r="Z610" s="180"/>
      <c r="AA610" s="180"/>
      <c r="AB610" s="180"/>
      <c r="AC610" s="180"/>
      <c r="AD610" s="180"/>
      <c r="AE610" s="180"/>
      <c r="AF610" s="283"/>
      <c r="AG610" s="283"/>
      <c r="AH610" s="180"/>
      <c r="APH610" s="180"/>
      <c r="API610" s="180"/>
      <c r="APJ610" s="180"/>
      <c r="APK610" s="180"/>
      <c r="APL610" s="180"/>
      <c r="APM610" s="180"/>
      <c r="APN610" s="180"/>
    </row>
    <row r="611" spans="1:34 1100:1106" ht="25.5" customHeight="1">
      <c r="A611" s="180"/>
      <c r="B611" s="180"/>
      <c r="C611" s="180"/>
      <c r="D611" s="180"/>
      <c r="E611" s="244"/>
      <c r="F611" s="180"/>
      <c r="G611" s="180"/>
      <c r="H611" s="180"/>
      <c r="I611" s="180"/>
      <c r="J611" s="180"/>
      <c r="K611" s="252"/>
      <c r="L611" s="252"/>
      <c r="M611" s="252"/>
      <c r="N611" s="252"/>
      <c r="O611" s="180"/>
      <c r="P611" s="180"/>
      <c r="Q611" s="180"/>
      <c r="R611" s="180"/>
      <c r="S611" s="180"/>
      <c r="T611" s="180"/>
      <c r="U611" s="180"/>
      <c r="V611" s="252"/>
      <c r="W611" s="252"/>
      <c r="X611" s="180"/>
      <c r="Y611" s="180"/>
      <c r="Z611" s="180"/>
      <c r="AA611" s="180"/>
      <c r="AB611" s="180"/>
      <c r="AC611" s="180"/>
      <c r="AD611" s="180"/>
      <c r="AE611" s="180"/>
      <c r="AF611" s="283"/>
      <c r="AG611" s="283"/>
      <c r="AH611" s="180"/>
      <c r="APH611" s="180"/>
      <c r="API611" s="180"/>
      <c r="APJ611" s="180"/>
      <c r="APK611" s="180"/>
      <c r="APL611" s="180"/>
      <c r="APM611" s="180"/>
      <c r="APN611" s="180"/>
    </row>
    <row r="612" spans="1:34 1100:1106" ht="25.5" customHeight="1">
      <c r="A612" s="180"/>
      <c r="B612" s="180"/>
      <c r="C612" s="180"/>
      <c r="D612" s="180"/>
      <c r="E612" s="244"/>
      <c r="F612" s="180"/>
      <c r="G612" s="180"/>
      <c r="H612" s="180"/>
      <c r="I612" s="180"/>
      <c r="J612" s="180"/>
      <c r="K612" s="252"/>
      <c r="L612" s="252"/>
      <c r="M612" s="252"/>
      <c r="N612" s="252"/>
      <c r="O612" s="180"/>
      <c r="P612" s="180"/>
      <c r="Q612" s="180"/>
      <c r="R612" s="180"/>
      <c r="S612" s="180"/>
      <c r="T612" s="180"/>
      <c r="U612" s="180"/>
      <c r="V612" s="252"/>
      <c r="W612" s="252"/>
      <c r="X612" s="180"/>
      <c r="Y612" s="180"/>
      <c r="Z612" s="180"/>
      <c r="AA612" s="180"/>
      <c r="AB612" s="180"/>
      <c r="AC612" s="180"/>
      <c r="AD612" s="180"/>
      <c r="AE612" s="180"/>
      <c r="AF612" s="283"/>
      <c r="AG612" s="283"/>
      <c r="AH612" s="180"/>
      <c r="APH612" s="180"/>
      <c r="API612" s="180"/>
      <c r="APJ612" s="180"/>
      <c r="APK612" s="180"/>
      <c r="APL612" s="180"/>
      <c r="APM612" s="180"/>
      <c r="APN612" s="180"/>
    </row>
    <row r="613" spans="1:34 1100:1106" ht="25.5" customHeight="1">
      <c r="A613" s="180"/>
      <c r="B613" s="180"/>
      <c r="C613" s="180"/>
      <c r="D613" s="180"/>
      <c r="E613" s="244"/>
      <c r="F613" s="180"/>
      <c r="G613" s="180"/>
      <c r="H613" s="180"/>
      <c r="I613" s="180"/>
      <c r="J613" s="180"/>
      <c r="K613" s="252"/>
      <c r="L613" s="252"/>
      <c r="M613" s="252"/>
      <c r="N613" s="252"/>
      <c r="O613" s="180"/>
      <c r="P613" s="180"/>
      <c r="Q613" s="180"/>
      <c r="R613" s="180"/>
      <c r="S613" s="180"/>
      <c r="T613" s="180"/>
      <c r="U613" s="180"/>
      <c r="V613" s="252"/>
      <c r="W613" s="252"/>
      <c r="X613" s="180"/>
      <c r="Y613" s="180"/>
      <c r="Z613" s="180"/>
      <c r="AA613" s="180"/>
      <c r="AB613" s="180"/>
      <c r="AC613" s="180"/>
      <c r="AD613" s="180"/>
      <c r="AE613" s="180"/>
      <c r="AF613" s="283"/>
      <c r="AG613" s="283"/>
      <c r="AH613" s="180"/>
      <c r="APH613" s="180"/>
      <c r="API613" s="180"/>
      <c r="APJ613" s="180"/>
      <c r="APK613" s="180"/>
      <c r="APL613" s="180"/>
      <c r="APM613" s="180"/>
      <c r="APN613" s="180"/>
    </row>
    <row r="614" spans="1:34 1100:1106" ht="25.5" customHeight="1">
      <c r="A614" s="180"/>
      <c r="B614" s="180"/>
      <c r="C614" s="180"/>
      <c r="D614" s="180"/>
      <c r="E614" s="244"/>
      <c r="F614" s="180"/>
      <c r="G614" s="180"/>
      <c r="H614" s="180"/>
      <c r="I614" s="180"/>
      <c r="J614" s="180"/>
      <c r="K614" s="252"/>
      <c r="L614" s="252"/>
      <c r="M614" s="252"/>
      <c r="N614" s="252"/>
      <c r="O614" s="180"/>
      <c r="P614" s="180"/>
      <c r="Q614" s="180"/>
      <c r="R614" s="180"/>
      <c r="S614" s="180"/>
      <c r="T614" s="180"/>
      <c r="U614" s="180"/>
      <c r="V614" s="252"/>
      <c r="W614" s="252"/>
      <c r="X614" s="180"/>
      <c r="Y614" s="180"/>
      <c r="Z614" s="180"/>
      <c r="AA614" s="180"/>
      <c r="AB614" s="180"/>
      <c r="AC614" s="180"/>
      <c r="AD614" s="180"/>
      <c r="AE614" s="180"/>
      <c r="AF614" s="283"/>
      <c r="AG614" s="283"/>
      <c r="AH614" s="180"/>
      <c r="APH614" s="180"/>
      <c r="API614" s="180"/>
      <c r="APJ614" s="180"/>
      <c r="APK614" s="180"/>
      <c r="APL614" s="180"/>
      <c r="APM614" s="180"/>
      <c r="APN614" s="180"/>
    </row>
    <row r="615" spans="1:34 1100:1106" ht="25.5" customHeight="1">
      <c r="A615" s="180"/>
      <c r="B615" s="180"/>
      <c r="C615" s="180"/>
      <c r="D615" s="180"/>
      <c r="E615" s="244"/>
      <c r="F615" s="180"/>
      <c r="G615" s="180"/>
      <c r="H615" s="180"/>
      <c r="I615" s="180"/>
      <c r="J615" s="180"/>
      <c r="K615" s="252"/>
      <c r="L615" s="252"/>
      <c r="M615" s="252"/>
      <c r="N615" s="252"/>
      <c r="O615" s="180"/>
      <c r="P615" s="180"/>
      <c r="Q615" s="180"/>
      <c r="R615" s="180"/>
      <c r="S615" s="180"/>
      <c r="T615" s="180"/>
      <c r="U615" s="180"/>
      <c r="V615" s="252"/>
      <c r="W615" s="252"/>
      <c r="X615" s="180"/>
      <c r="Y615" s="180"/>
      <c r="Z615" s="180"/>
      <c r="AA615" s="180"/>
      <c r="AB615" s="180"/>
      <c r="AC615" s="180"/>
      <c r="AD615" s="180"/>
      <c r="AE615" s="180"/>
      <c r="AF615" s="283"/>
      <c r="AG615" s="283"/>
      <c r="AH615" s="180"/>
      <c r="APH615" s="180"/>
      <c r="API615" s="180"/>
      <c r="APJ615" s="180"/>
      <c r="APK615" s="180"/>
      <c r="APL615" s="180"/>
      <c r="APM615" s="180"/>
      <c r="APN615" s="180"/>
    </row>
    <row r="616" spans="1:34 1100:1106" ht="25.5" customHeight="1">
      <c r="A616" s="180"/>
      <c r="B616" s="180"/>
      <c r="C616" s="180"/>
      <c r="D616" s="180"/>
      <c r="E616" s="244"/>
      <c r="F616" s="180"/>
      <c r="G616" s="180"/>
      <c r="H616" s="180"/>
      <c r="I616" s="180"/>
      <c r="J616" s="180"/>
      <c r="K616" s="252"/>
      <c r="L616" s="252"/>
      <c r="M616" s="252"/>
      <c r="N616" s="252"/>
      <c r="O616" s="180"/>
      <c r="P616" s="180"/>
      <c r="Q616" s="180"/>
      <c r="R616" s="180"/>
      <c r="S616" s="180"/>
      <c r="T616" s="180"/>
      <c r="U616" s="180"/>
      <c r="V616" s="252"/>
      <c r="W616" s="252"/>
      <c r="X616" s="180"/>
      <c r="Y616" s="180"/>
      <c r="Z616" s="180"/>
      <c r="AA616" s="180"/>
      <c r="AB616" s="180"/>
      <c r="AC616" s="180"/>
      <c r="AD616" s="180"/>
      <c r="AE616" s="180"/>
      <c r="AF616" s="283"/>
      <c r="AG616" s="283"/>
      <c r="AH616" s="180"/>
      <c r="APH616" s="180"/>
      <c r="API616" s="180"/>
      <c r="APJ616" s="180"/>
      <c r="APK616" s="180"/>
      <c r="APL616" s="180"/>
      <c r="APM616" s="180"/>
      <c r="APN616" s="180"/>
    </row>
    <row r="617" spans="1:34 1100:1106" ht="25.5" customHeight="1">
      <c r="A617" s="180"/>
      <c r="B617" s="180"/>
      <c r="C617" s="180"/>
      <c r="D617" s="180"/>
      <c r="E617" s="244"/>
      <c r="F617" s="180"/>
      <c r="G617" s="180"/>
      <c r="H617" s="180"/>
      <c r="I617" s="180"/>
      <c r="J617" s="180"/>
      <c r="K617" s="252"/>
      <c r="L617" s="252"/>
      <c r="M617" s="252"/>
      <c r="N617" s="252"/>
      <c r="O617" s="180"/>
      <c r="P617" s="180"/>
      <c r="Q617" s="180"/>
      <c r="R617" s="180"/>
      <c r="S617" s="180"/>
      <c r="T617" s="180"/>
      <c r="U617" s="180"/>
      <c r="V617" s="252"/>
      <c r="W617" s="252"/>
      <c r="X617" s="180"/>
      <c r="Y617" s="180"/>
      <c r="Z617" s="180"/>
      <c r="AA617" s="180"/>
      <c r="AB617" s="180"/>
      <c r="AC617" s="180"/>
      <c r="AD617" s="180"/>
      <c r="AE617" s="180"/>
      <c r="AF617" s="283"/>
      <c r="AG617" s="283"/>
      <c r="AH617" s="180"/>
      <c r="APH617" s="180"/>
      <c r="API617" s="180"/>
      <c r="APJ617" s="180"/>
      <c r="APK617" s="180"/>
      <c r="APL617" s="180"/>
      <c r="APM617" s="180"/>
      <c r="APN617" s="180"/>
    </row>
    <row r="618" spans="1:34 1100:1106" ht="25.5" customHeight="1">
      <c r="A618" s="180"/>
      <c r="B618" s="180"/>
      <c r="C618" s="180"/>
      <c r="D618" s="180"/>
      <c r="E618" s="244"/>
      <c r="F618" s="180"/>
      <c r="G618" s="180"/>
      <c r="H618" s="180"/>
      <c r="I618" s="180"/>
      <c r="J618" s="180"/>
      <c r="K618" s="252"/>
      <c r="L618" s="252"/>
      <c r="M618" s="252"/>
      <c r="N618" s="252"/>
      <c r="O618" s="180"/>
      <c r="P618" s="180"/>
      <c r="Q618" s="180"/>
      <c r="R618" s="180"/>
      <c r="S618" s="180"/>
      <c r="T618" s="180"/>
      <c r="U618" s="180"/>
      <c r="V618" s="252"/>
      <c r="W618" s="252"/>
      <c r="X618" s="180"/>
      <c r="Y618" s="180"/>
      <c r="Z618" s="180"/>
      <c r="AA618" s="180"/>
      <c r="AB618" s="180"/>
      <c r="AC618" s="180"/>
      <c r="AD618" s="180"/>
      <c r="AE618" s="180"/>
      <c r="AF618" s="283"/>
      <c r="AG618" s="283"/>
      <c r="AH618" s="180"/>
      <c r="APH618" s="180"/>
      <c r="API618" s="180"/>
      <c r="APJ618" s="180"/>
      <c r="APK618" s="180"/>
      <c r="APL618" s="180"/>
      <c r="APM618" s="180"/>
      <c r="APN618" s="180"/>
    </row>
    <row r="619" spans="1:34 1100:1106" ht="25.5" customHeight="1">
      <c r="A619" s="180"/>
      <c r="B619" s="180"/>
      <c r="C619" s="180"/>
      <c r="D619" s="180"/>
      <c r="E619" s="244"/>
      <c r="F619" s="180"/>
      <c r="G619" s="180"/>
      <c r="H619" s="180"/>
      <c r="I619" s="180"/>
      <c r="J619" s="180"/>
      <c r="K619" s="252"/>
      <c r="L619" s="252"/>
      <c r="M619" s="252"/>
      <c r="N619" s="252"/>
      <c r="O619" s="180"/>
      <c r="P619" s="180"/>
      <c r="Q619" s="180"/>
      <c r="R619" s="180"/>
      <c r="S619" s="180"/>
      <c r="T619" s="180"/>
      <c r="U619" s="180"/>
      <c r="V619" s="252"/>
      <c r="W619" s="252"/>
      <c r="X619" s="180"/>
      <c r="Y619" s="180"/>
      <c r="Z619" s="180"/>
      <c r="AA619" s="180"/>
      <c r="AB619" s="180"/>
      <c r="AC619" s="180"/>
      <c r="AD619" s="180"/>
      <c r="AE619" s="180"/>
      <c r="AF619" s="283"/>
      <c r="AG619" s="283"/>
      <c r="AH619" s="180"/>
      <c r="APH619" s="180"/>
      <c r="API619" s="180"/>
      <c r="APJ619" s="180"/>
      <c r="APK619" s="180"/>
      <c r="APL619" s="180"/>
      <c r="APM619" s="180"/>
      <c r="APN619" s="180"/>
    </row>
    <row r="620" spans="1:34 1100:1106" ht="25.5" customHeight="1">
      <c r="A620" s="180"/>
      <c r="B620" s="180"/>
      <c r="C620" s="180"/>
      <c r="D620" s="180"/>
      <c r="E620" s="244"/>
      <c r="F620" s="180"/>
      <c r="G620" s="180"/>
      <c r="H620" s="180"/>
      <c r="I620" s="180"/>
      <c r="J620" s="180"/>
      <c r="K620" s="252"/>
      <c r="L620" s="252"/>
      <c r="M620" s="252"/>
      <c r="N620" s="252"/>
      <c r="O620" s="180"/>
      <c r="P620" s="180"/>
      <c r="Q620" s="180"/>
      <c r="R620" s="180"/>
      <c r="S620" s="180"/>
      <c r="T620" s="180"/>
      <c r="U620" s="180"/>
      <c r="V620" s="252"/>
      <c r="W620" s="252"/>
      <c r="X620" s="180"/>
      <c r="Y620" s="180"/>
      <c r="Z620" s="180"/>
      <c r="AA620" s="180"/>
      <c r="AB620" s="180"/>
      <c r="AC620" s="180"/>
      <c r="AD620" s="180"/>
      <c r="AE620" s="180"/>
      <c r="AF620" s="283"/>
      <c r="AG620" s="283"/>
      <c r="AH620" s="180"/>
      <c r="APH620" s="180"/>
      <c r="API620" s="180"/>
      <c r="APJ620" s="180"/>
      <c r="APK620" s="180"/>
      <c r="APL620" s="180"/>
      <c r="APM620" s="180"/>
      <c r="APN620" s="180"/>
    </row>
    <row r="621" spans="1:34 1100:1106" ht="25.5" customHeight="1">
      <c r="A621" s="180"/>
      <c r="B621" s="180"/>
      <c r="C621" s="180"/>
      <c r="D621" s="180"/>
      <c r="E621" s="244"/>
      <c r="F621" s="180"/>
      <c r="G621" s="180"/>
      <c r="H621" s="180"/>
      <c r="I621" s="180"/>
      <c r="J621" s="180"/>
      <c r="K621" s="252"/>
      <c r="L621" s="252"/>
      <c r="M621" s="252"/>
      <c r="N621" s="252"/>
      <c r="O621" s="180"/>
      <c r="P621" s="180"/>
      <c r="Q621" s="180"/>
      <c r="R621" s="180"/>
      <c r="S621" s="180"/>
      <c r="T621" s="180"/>
      <c r="U621" s="180"/>
      <c r="V621" s="252"/>
      <c r="W621" s="252"/>
      <c r="X621" s="180"/>
      <c r="Y621" s="180"/>
      <c r="Z621" s="180"/>
      <c r="AA621" s="180"/>
      <c r="AB621" s="180"/>
      <c r="AC621" s="180"/>
      <c r="AD621" s="180"/>
      <c r="AE621" s="180"/>
      <c r="AF621" s="283"/>
      <c r="AG621" s="283"/>
      <c r="AH621" s="180"/>
      <c r="APH621" s="180"/>
      <c r="API621" s="180"/>
      <c r="APJ621" s="180"/>
      <c r="APK621" s="180"/>
      <c r="APL621" s="180"/>
      <c r="APM621" s="180"/>
      <c r="APN621" s="180"/>
    </row>
    <row r="622" spans="1:34 1100:1106" ht="25.5" customHeight="1">
      <c r="A622" s="180"/>
      <c r="B622" s="180"/>
      <c r="C622" s="180"/>
      <c r="D622" s="180"/>
      <c r="E622" s="244"/>
      <c r="F622" s="180"/>
      <c r="G622" s="180"/>
      <c r="H622" s="180"/>
      <c r="I622" s="180"/>
      <c r="J622" s="180"/>
      <c r="K622" s="252"/>
      <c r="L622" s="252"/>
      <c r="M622" s="252"/>
      <c r="N622" s="252"/>
      <c r="O622" s="180"/>
      <c r="P622" s="180"/>
      <c r="Q622" s="180"/>
      <c r="R622" s="180"/>
      <c r="S622" s="180"/>
      <c r="T622" s="180"/>
      <c r="U622" s="180"/>
      <c r="V622" s="252"/>
      <c r="W622" s="252"/>
      <c r="X622" s="180"/>
      <c r="Y622" s="180"/>
      <c r="Z622" s="180"/>
      <c r="AA622" s="180"/>
      <c r="AB622" s="180"/>
      <c r="AC622" s="180"/>
      <c r="AD622" s="180"/>
      <c r="AE622" s="180"/>
      <c r="AF622" s="283"/>
      <c r="AG622" s="283"/>
      <c r="AH622" s="180"/>
      <c r="APH622" s="180"/>
      <c r="API622" s="180"/>
      <c r="APJ622" s="180"/>
      <c r="APK622" s="180"/>
      <c r="APL622" s="180"/>
      <c r="APM622" s="180"/>
      <c r="APN622" s="180"/>
    </row>
    <row r="623" spans="1:34 1100:1106" ht="25.5" customHeight="1">
      <c r="A623" s="180"/>
      <c r="B623" s="180"/>
      <c r="C623" s="180"/>
      <c r="D623" s="180"/>
      <c r="E623" s="244"/>
      <c r="F623" s="180"/>
      <c r="G623" s="180"/>
      <c r="H623" s="180"/>
      <c r="I623" s="180"/>
      <c r="J623" s="180"/>
      <c r="K623" s="252"/>
      <c r="L623" s="252"/>
      <c r="M623" s="252"/>
      <c r="N623" s="252"/>
      <c r="O623" s="180"/>
      <c r="P623" s="180"/>
      <c r="Q623" s="180"/>
      <c r="R623" s="180"/>
      <c r="S623" s="180"/>
      <c r="T623" s="180"/>
      <c r="U623" s="180"/>
      <c r="V623" s="252"/>
      <c r="W623" s="252"/>
      <c r="X623" s="180"/>
      <c r="Y623" s="180"/>
      <c r="Z623" s="180"/>
      <c r="AA623" s="180"/>
      <c r="AB623" s="180"/>
      <c r="AC623" s="180"/>
      <c r="AD623" s="180"/>
      <c r="AE623" s="180"/>
      <c r="AF623" s="283"/>
      <c r="AG623" s="283"/>
      <c r="AH623" s="180"/>
      <c r="APH623" s="180"/>
      <c r="API623" s="180"/>
      <c r="APJ623" s="180"/>
      <c r="APK623" s="180"/>
      <c r="APL623" s="180"/>
      <c r="APM623" s="180"/>
      <c r="APN623" s="180"/>
    </row>
    <row r="624" spans="1:34 1100:1106" ht="25.5" customHeight="1">
      <c r="A624" s="180"/>
      <c r="B624" s="180"/>
      <c r="C624" s="180"/>
      <c r="D624" s="180"/>
      <c r="E624" s="244"/>
      <c r="F624" s="180"/>
      <c r="G624" s="180"/>
      <c r="H624" s="180"/>
      <c r="I624" s="180"/>
      <c r="J624" s="180"/>
      <c r="K624" s="252"/>
      <c r="L624" s="252"/>
      <c r="M624" s="252"/>
      <c r="N624" s="252"/>
      <c r="O624" s="180"/>
      <c r="P624" s="180"/>
      <c r="Q624" s="180"/>
      <c r="R624" s="180"/>
      <c r="S624" s="180"/>
      <c r="T624" s="180"/>
      <c r="U624" s="180"/>
      <c r="V624" s="252"/>
      <c r="W624" s="252"/>
      <c r="X624" s="180"/>
      <c r="Y624" s="180"/>
      <c r="Z624" s="180"/>
      <c r="AA624" s="180"/>
      <c r="AB624" s="180"/>
      <c r="AC624" s="180"/>
      <c r="AD624" s="180"/>
      <c r="AE624" s="180"/>
      <c r="AF624" s="283"/>
      <c r="AG624" s="283"/>
      <c r="AH624" s="180"/>
      <c r="APH624" s="180"/>
      <c r="API624" s="180"/>
      <c r="APJ624" s="180"/>
      <c r="APK624" s="180"/>
      <c r="APL624" s="180"/>
      <c r="APM624" s="180"/>
      <c r="APN624" s="180"/>
    </row>
    <row r="625" spans="1:34 1100:1106" ht="25.5" customHeight="1">
      <c r="A625" s="180"/>
      <c r="B625" s="180"/>
      <c r="C625" s="180"/>
      <c r="D625" s="180"/>
      <c r="E625" s="244"/>
      <c r="F625" s="180"/>
      <c r="G625" s="180"/>
      <c r="H625" s="180"/>
      <c r="I625" s="180"/>
      <c r="J625" s="180"/>
      <c r="K625" s="252"/>
      <c r="L625" s="252"/>
      <c r="M625" s="252"/>
      <c r="N625" s="252"/>
      <c r="O625" s="180"/>
      <c r="P625" s="180"/>
      <c r="Q625" s="180"/>
      <c r="R625" s="180"/>
      <c r="S625" s="180"/>
      <c r="T625" s="180"/>
      <c r="U625" s="180"/>
      <c r="V625" s="252"/>
      <c r="W625" s="252"/>
      <c r="X625" s="180"/>
      <c r="Y625" s="180"/>
      <c r="Z625" s="180"/>
      <c r="AA625" s="180"/>
      <c r="AB625" s="180"/>
      <c r="AC625" s="180"/>
      <c r="AD625" s="180"/>
      <c r="AE625" s="180"/>
      <c r="AF625" s="283"/>
      <c r="AG625" s="283"/>
      <c r="AH625" s="180"/>
      <c r="APH625" s="180"/>
      <c r="API625" s="180"/>
      <c r="APJ625" s="180"/>
      <c r="APK625" s="180"/>
      <c r="APL625" s="180"/>
      <c r="APM625" s="180"/>
      <c r="APN625" s="180"/>
    </row>
    <row r="626" spans="1:34 1100:1106" ht="25.5" customHeight="1">
      <c r="A626" s="180"/>
      <c r="B626" s="180"/>
      <c r="C626" s="180"/>
      <c r="D626" s="180"/>
      <c r="E626" s="244"/>
      <c r="F626" s="180"/>
      <c r="G626" s="180"/>
      <c r="H626" s="180"/>
      <c r="I626" s="180"/>
      <c r="J626" s="180"/>
      <c r="K626" s="252"/>
      <c r="L626" s="252"/>
      <c r="M626" s="252"/>
      <c r="N626" s="252"/>
      <c r="O626" s="180"/>
      <c r="P626" s="180"/>
      <c r="Q626" s="180"/>
      <c r="R626" s="180"/>
      <c r="S626" s="180"/>
      <c r="T626" s="180"/>
      <c r="U626" s="180"/>
      <c r="V626" s="252"/>
      <c r="W626" s="252"/>
      <c r="X626" s="180"/>
      <c r="Y626" s="180"/>
      <c r="Z626" s="180"/>
      <c r="AA626" s="180"/>
      <c r="AB626" s="180"/>
      <c r="AC626" s="180"/>
      <c r="AD626" s="180"/>
      <c r="AE626" s="180"/>
      <c r="AF626" s="283"/>
      <c r="AG626" s="283"/>
      <c r="AH626" s="180"/>
      <c r="APH626" s="180"/>
      <c r="API626" s="180"/>
      <c r="APJ626" s="180"/>
      <c r="APK626" s="180"/>
      <c r="APL626" s="180"/>
      <c r="APM626" s="180"/>
      <c r="APN626" s="180"/>
    </row>
    <row r="627" spans="1:34 1100:1106" ht="25.5" customHeight="1">
      <c r="A627" s="180"/>
      <c r="B627" s="180"/>
      <c r="C627" s="180"/>
      <c r="D627" s="180"/>
      <c r="E627" s="244"/>
      <c r="F627" s="180"/>
      <c r="G627" s="180"/>
      <c r="H627" s="180"/>
      <c r="I627" s="180"/>
      <c r="J627" s="180"/>
      <c r="K627" s="252"/>
      <c r="L627" s="252"/>
      <c r="M627" s="252"/>
      <c r="N627" s="252"/>
      <c r="O627" s="180"/>
      <c r="P627" s="180"/>
      <c r="Q627" s="180"/>
      <c r="R627" s="180"/>
      <c r="S627" s="180"/>
      <c r="T627" s="180"/>
      <c r="U627" s="180"/>
      <c r="V627" s="252"/>
      <c r="W627" s="252"/>
      <c r="X627" s="180"/>
      <c r="Y627" s="180"/>
      <c r="Z627" s="180"/>
      <c r="AA627" s="180"/>
      <c r="AB627" s="180"/>
      <c r="AC627" s="180"/>
      <c r="AD627" s="180"/>
      <c r="AE627" s="180"/>
      <c r="AF627" s="283"/>
      <c r="AG627" s="283"/>
      <c r="AH627" s="180"/>
      <c r="APH627" s="180"/>
      <c r="API627" s="180"/>
      <c r="APJ627" s="180"/>
      <c r="APK627" s="180"/>
      <c r="APL627" s="180"/>
      <c r="APM627" s="180"/>
      <c r="APN627" s="180"/>
    </row>
    <row r="628" spans="1:34 1100:1106" ht="25.5" customHeight="1">
      <c r="A628" s="180"/>
      <c r="B628" s="180"/>
      <c r="C628" s="180"/>
      <c r="D628" s="180"/>
      <c r="E628" s="244"/>
      <c r="F628" s="180"/>
      <c r="G628" s="180"/>
      <c r="H628" s="180"/>
      <c r="I628" s="180"/>
      <c r="J628" s="180"/>
      <c r="K628" s="252"/>
      <c r="L628" s="252"/>
      <c r="M628" s="252"/>
      <c r="N628" s="252"/>
      <c r="O628" s="180"/>
      <c r="P628" s="180"/>
      <c r="Q628" s="180"/>
      <c r="R628" s="180"/>
      <c r="S628" s="180"/>
      <c r="T628" s="180"/>
      <c r="U628" s="180"/>
      <c r="V628" s="252"/>
      <c r="W628" s="252"/>
      <c r="X628" s="180"/>
      <c r="Y628" s="180"/>
      <c r="Z628" s="180"/>
      <c r="AA628" s="180"/>
      <c r="AB628" s="180"/>
      <c r="AC628" s="180"/>
      <c r="AD628" s="180"/>
      <c r="AE628" s="180"/>
      <c r="AF628" s="283"/>
      <c r="AG628" s="283"/>
      <c r="AH628" s="180"/>
      <c r="APH628" s="180"/>
      <c r="API628" s="180"/>
      <c r="APJ628" s="180"/>
      <c r="APK628" s="180"/>
      <c r="APL628" s="180"/>
      <c r="APM628" s="180"/>
      <c r="APN628" s="180"/>
    </row>
    <row r="629" spans="1:34 1100:1106" ht="25.5" customHeight="1">
      <c r="A629" s="180"/>
      <c r="B629" s="180"/>
      <c r="C629" s="180"/>
      <c r="D629" s="180"/>
      <c r="E629" s="244"/>
      <c r="F629" s="180"/>
      <c r="G629" s="180"/>
      <c r="H629" s="180"/>
      <c r="I629" s="180"/>
      <c r="J629" s="180"/>
      <c r="K629" s="252"/>
      <c r="L629" s="252"/>
      <c r="M629" s="252"/>
      <c r="N629" s="252"/>
      <c r="O629" s="180"/>
      <c r="P629" s="180"/>
      <c r="Q629" s="180"/>
      <c r="R629" s="180"/>
      <c r="S629" s="180"/>
      <c r="T629" s="180"/>
      <c r="U629" s="180"/>
      <c r="V629" s="252"/>
      <c r="W629" s="252"/>
      <c r="X629" s="180"/>
      <c r="Y629" s="180"/>
      <c r="Z629" s="180"/>
      <c r="AA629" s="180"/>
      <c r="AB629" s="180"/>
      <c r="AC629" s="180"/>
      <c r="AD629" s="180"/>
      <c r="AE629" s="180"/>
      <c r="AF629" s="283"/>
      <c r="AG629" s="283"/>
      <c r="AH629" s="180"/>
      <c r="APH629" s="180"/>
      <c r="API629" s="180"/>
      <c r="APJ629" s="180"/>
      <c r="APK629" s="180"/>
      <c r="APL629" s="180"/>
      <c r="APM629" s="180"/>
      <c r="APN629" s="180"/>
    </row>
    <row r="630" spans="1:34 1100:1106" ht="25.5" customHeight="1">
      <c r="A630" s="180"/>
      <c r="B630" s="180"/>
      <c r="C630" s="180"/>
      <c r="D630" s="180"/>
      <c r="E630" s="244"/>
      <c r="F630" s="180"/>
      <c r="G630" s="180"/>
      <c r="H630" s="180"/>
      <c r="I630" s="180"/>
      <c r="J630" s="180"/>
      <c r="K630" s="252"/>
      <c r="L630" s="252"/>
      <c r="M630" s="252"/>
      <c r="N630" s="252"/>
      <c r="O630" s="180"/>
      <c r="P630" s="180"/>
      <c r="Q630" s="180"/>
      <c r="R630" s="180"/>
      <c r="S630" s="180"/>
      <c r="T630" s="180"/>
      <c r="U630" s="180"/>
      <c r="V630" s="252"/>
      <c r="W630" s="252"/>
      <c r="X630" s="180"/>
      <c r="Y630" s="180"/>
      <c r="Z630" s="180"/>
      <c r="AA630" s="180"/>
      <c r="AB630" s="180"/>
      <c r="AC630" s="180"/>
      <c r="AD630" s="180"/>
      <c r="AE630" s="180"/>
      <c r="AF630" s="283"/>
      <c r="AG630" s="283"/>
      <c r="AH630" s="180"/>
      <c r="APH630" s="180"/>
      <c r="API630" s="180"/>
      <c r="APJ630" s="180"/>
      <c r="APK630" s="180"/>
      <c r="APL630" s="180"/>
      <c r="APM630" s="180"/>
      <c r="APN630" s="180"/>
    </row>
    <row r="631" spans="1:34 1100:1106" ht="25.5" customHeight="1">
      <c r="A631" s="180"/>
      <c r="B631" s="180"/>
      <c r="C631" s="180"/>
      <c r="D631" s="180"/>
      <c r="E631" s="244"/>
      <c r="F631" s="180"/>
      <c r="G631" s="180"/>
      <c r="H631" s="180"/>
      <c r="I631" s="180"/>
      <c r="J631" s="180"/>
      <c r="K631" s="252"/>
      <c r="L631" s="252"/>
      <c r="M631" s="252"/>
      <c r="N631" s="252"/>
      <c r="O631" s="180"/>
      <c r="P631" s="180"/>
      <c r="Q631" s="180"/>
      <c r="R631" s="180"/>
      <c r="S631" s="180"/>
      <c r="T631" s="180"/>
      <c r="U631" s="180"/>
      <c r="V631" s="252"/>
      <c r="W631" s="252"/>
      <c r="X631" s="180"/>
      <c r="Y631" s="180"/>
      <c r="Z631" s="180"/>
      <c r="AA631" s="180"/>
      <c r="AB631" s="180"/>
      <c r="AC631" s="180"/>
      <c r="AD631" s="180"/>
      <c r="AE631" s="180"/>
      <c r="AF631" s="283"/>
      <c r="AG631" s="283"/>
      <c r="AH631" s="180"/>
      <c r="APH631" s="180"/>
      <c r="API631" s="180"/>
      <c r="APJ631" s="180"/>
      <c r="APK631" s="180"/>
      <c r="APL631" s="180"/>
      <c r="APM631" s="180"/>
      <c r="APN631" s="180"/>
    </row>
    <row r="632" spans="1:34 1100:1106" ht="25.5" customHeight="1">
      <c r="A632" s="180"/>
      <c r="B632" s="180"/>
      <c r="C632" s="180"/>
      <c r="D632" s="180"/>
      <c r="E632" s="244"/>
      <c r="F632" s="180"/>
      <c r="G632" s="180"/>
      <c r="H632" s="180"/>
      <c r="I632" s="180"/>
      <c r="J632" s="180"/>
      <c r="K632" s="252"/>
      <c r="L632" s="252"/>
      <c r="M632" s="252"/>
      <c r="N632" s="252"/>
      <c r="O632" s="180"/>
      <c r="P632" s="180"/>
      <c r="Q632" s="180"/>
      <c r="R632" s="180"/>
      <c r="S632" s="180"/>
      <c r="T632" s="180"/>
      <c r="U632" s="180"/>
      <c r="V632" s="252"/>
      <c r="W632" s="252"/>
      <c r="X632" s="180"/>
      <c r="Y632" s="180"/>
      <c r="Z632" s="180"/>
      <c r="AA632" s="180"/>
      <c r="AB632" s="180"/>
      <c r="AC632" s="180"/>
      <c r="AD632" s="180"/>
      <c r="AE632" s="180"/>
      <c r="AF632" s="283"/>
      <c r="AG632" s="283"/>
      <c r="AH632" s="180"/>
      <c r="APH632" s="180"/>
      <c r="API632" s="180"/>
      <c r="APJ632" s="180"/>
      <c r="APK632" s="180"/>
      <c r="APL632" s="180"/>
      <c r="APM632" s="180"/>
      <c r="APN632" s="180"/>
    </row>
    <row r="633" spans="1:34 1100:1106" ht="25.5" customHeight="1">
      <c r="A633" s="180"/>
      <c r="B633" s="180"/>
      <c r="C633" s="180"/>
      <c r="D633" s="180"/>
      <c r="E633" s="244"/>
      <c r="F633" s="180"/>
      <c r="G633" s="180"/>
      <c r="H633" s="180"/>
      <c r="I633" s="180"/>
      <c r="J633" s="180"/>
      <c r="K633" s="252"/>
      <c r="L633" s="252"/>
      <c r="M633" s="252"/>
      <c r="N633" s="252"/>
      <c r="O633" s="180"/>
      <c r="P633" s="180"/>
      <c r="Q633" s="180"/>
      <c r="R633" s="180"/>
      <c r="S633" s="180"/>
      <c r="T633" s="180"/>
      <c r="U633" s="180"/>
      <c r="V633" s="252"/>
      <c r="W633" s="252"/>
      <c r="X633" s="180"/>
      <c r="Y633" s="180"/>
      <c r="Z633" s="180"/>
      <c r="AA633" s="180"/>
      <c r="AB633" s="180"/>
      <c r="AC633" s="180"/>
      <c r="AD633" s="180"/>
      <c r="AE633" s="180"/>
      <c r="AF633" s="283"/>
      <c r="AG633" s="283"/>
      <c r="AH633" s="180"/>
      <c r="APH633" s="180"/>
      <c r="API633" s="180"/>
      <c r="APJ633" s="180"/>
      <c r="APK633" s="180"/>
      <c r="APL633" s="180"/>
      <c r="APM633" s="180"/>
      <c r="APN633" s="180"/>
    </row>
    <row r="634" spans="1:34 1100:1106" ht="25.5" customHeight="1">
      <c r="A634" s="180"/>
      <c r="B634" s="180"/>
      <c r="C634" s="180"/>
      <c r="D634" s="180"/>
      <c r="E634" s="244"/>
      <c r="F634" s="180"/>
      <c r="G634" s="180"/>
      <c r="H634" s="180"/>
      <c r="I634" s="180"/>
      <c r="J634" s="180"/>
      <c r="K634" s="252"/>
      <c r="L634" s="252"/>
      <c r="M634" s="252"/>
      <c r="N634" s="252"/>
      <c r="O634" s="180"/>
      <c r="P634" s="180"/>
      <c r="Q634" s="180"/>
      <c r="R634" s="180"/>
      <c r="S634" s="180"/>
      <c r="T634" s="180"/>
      <c r="U634" s="180"/>
      <c r="V634" s="252"/>
      <c r="W634" s="252"/>
      <c r="X634" s="180"/>
      <c r="Y634" s="180"/>
      <c r="Z634" s="180"/>
      <c r="AA634" s="180"/>
      <c r="AB634" s="180"/>
      <c r="AC634" s="180"/>
      <c r="AD634" s="180"/>
      <c r="AE634" s="180"/>
      <c r="AF634" s="283"/>
      <c r="AG634" s="283"/>
      <c r="AH634" s="180"/>
      <c r="APH634" s="180"/>
      <c r="API634" s="180"/>
      <c r="APJ634" s="180"/>
      <c r="APK634" s="180"/>
      <c r="APL634" s="180"/>
      <c r="APM634" s="180"/>
      <c r="APN634" s="180"/>
    </row>
    <row r="635" spans="1:34 1100:1106" ht="25.5" customHeight="1">
      <c r="A635" s="180"/>
      <c r="B635" s="180"/>
      <c r="C635" s="180"/>
      <c r="D635" s="180"/>
      <c r="E635" s="244"/>
      <c r="F635" s="180"/>
      <c r="G635" s="180"/>
      <c r="H635" s="180"/>
      <c r="I635" s="180"/>
      <c r="J635" s="180"/>
      <c r="K635" s="252"/>
      <c r="L635" s="252"/>
      <c r="M635" s="252"/>
      <c r="N635" s="252"/>
      <c r="O635" s="180"/>
      <c r="P635" s="180"/>
      <c r="Q635" s="180"/>
      <c r="R635" s="180"/>
      <c r="S635" s="180"/>
      <c r="T635" s="180"/>
      <c r="U635" s="180"/>
      <c r="V635" s="252"/>
      <c r="W635" s="252"/>
      <c r="X635" s="180"/>
      <c r="Y635" s="180"/>
      <c r="Z635" s="180"/>
      <c r="AA635" s="180"/>
      <c r="AB635" s="180"/>
      <c r="AC635" s="180"/>
      <c r="AD635" s="180"/>
      <c r="AE635" s="180"/>
      <c r="AF635" s="283"/>
      <c r="AG635" s="283"/>
      <c r="AH635" s="180"/>
      <c r="APH635" s="180"/>
      <c r="API635" s="180"/>
      <c r="APJ635" s="180"/>
      <c r="APK635" s="180"/>
      <c r="APL635" s="180"/>
      <c r="APM635" s="180"/>
      <c r="APN635" s="180"/>
    </row>
    <row r="636" spans="1:34 1100:1106" ht="25.5" customHeight="1">
      <c r="A636" s="180"/>
      <c r="B636" s="180"/>
      <c r="C636" s="180"/>
      <c r="D636" s="180"/>
      <c r="E636" s="244"/>
      <c r="F636" s="180"/>
      <c r="G636" s="180"/>
      <c r="H636" s="180"/>
      <c r="I636" s="180"/>
      <c r="J636" s="180"/>
      <c r="K636" s="252"/>
      <c r="L636" s="252"/>
      <c r="M636" s="252"/>
      <c r="N636" s="252"/>
      <c r="O636" s="180"/>
      <c r="P636" s="180"/>
      <c r="Q636" s="180"/>
      <c r="R636" s="180"/>
      <c r="S636" s="180"/>
      <c r="T636" s="180"/>
      <c r="U636" s="180"/>
      <c r="V636" s="252"/>
      <c r="W636" s="252"/>
      <c r="X636" s="180"/>
      <c r="Y636" s="180"/>
      <c r="Z636" s="180"/>
      <c r="AA636" s="180"/>
      <c r="AB636" s="180"/>
      <c r="AC636" s="180"/>
      <c r="AD636" s="180"/>
      <c r="AE636" s="180"/>
      <c r="AF636" s="283"/>
      <c r="AG636" s="283"/>
      <c r="AH636" s="180"/>
      <c r="APH636" s="180"/>
      <c r="API636" s="180"/>
      <c r="APJ636" s="180"/>
      <c r="APK636" s="180"/>
      <c r="APL636" s="180"/>
      <c r="APM636" s="180"/>
      <c r="APN636" s="180"/>
    </row>
    <row r="637" spans="1:34 1100:1106" ht="25.5" customHeight="1">
      <c r="A637" s="180"/>
      <c r="B637" s="180"/>
      <c r="C637" s="180"/>
      <c r="D637" s="180"/>
      <c r="E637" s="244"/>
      <c r="F637" s="180"/>
      <c r="G637" s="180"/>
      <c r="H637" s="180"/>
      <c r="I637" s="180"/>
      <c r="J637" s="180"/>
      <c r="K637" s="252"/>
      <c r="L637" s="252"/>
      <c r="M637" s="252"/>
      <c r="N637" s="252"/>
      <c r="O637" s="180"/>
      <c r="P637" s="180"/>
      <c r="Q637" s="180"/>
      <c r="R637" s="180"/>
      <c r="S637" s="180"/>
      <c r="T637" s="180"/>
      <c r="U637" s="180"/>
      <c r="V637" s="252"/>
      <c r="W637" s="252"/>
      <c r="X637" s="180"/>
      <c r="Y637" s="180"/>
      <c r="Z637" s="180"/>
      <c r="AA637" s="180"/>
      <c r="AB637" s="180"/>
      <c r="AC637" s="180"/>
      <c r="AD637" s="180"/>
      <c r="AE637" s="180"/>
      <c r="AF637" s="283"/>
      <c r="AG637" s="283"/>
      <c r="AH637" s="180"/>
      <c r="APH637" s="180"/>
      <c r="API637" s="180"/>
      <c r="APJ637" s="180"/>
      <c r="APK637" s="180"/>
      <c r="APL637" s="180"/>
      <c r="APM637" s="180"/>
      <c r="APN637" s="180"/>
    </row>
    <row r="638" spans="1:34 1100:1106" ht="25.5" customHeight="1">
      <c r="A638" s="180"/>
      <c r="B638" s="180"/>
      <c r="C638" s="180"/>
      <c r="D638" s="180"/>
      <c r="E638" s="244"/>
      <c r="F638" s="180"/>
      <c r="G638" s="180"/>
      <c r="H638" s="180"/>
      <c r="I638" s="180"/>
      <c r="J638" s="180"/>
      <c r="K638" s="252"/>
      <c r="L638" s="252"/>
      <c r="M638" s="252"/>
      <c r="N638" s="252"/>
      <c r="O638" s="180"/>
      <c r="P638" s="180"/>
      <c r="Q638" s="180"/>
      <c r="R638" s="180"/>
      <c r="S638" s="180"/>
      <c r="T638" s="180"/>
      <c r="U638" s="180"/>
      <c r="V638" s="252"/>
      <c r="W638" s="252"/>
      <c r="X638" s="180"/>
      <c r="Y638" s="180"/>
      <c r="Z638" s="180"/>
      <c r="AA638" s="180"/>
      <c r="AB638" s="180"/>
      <c r="AC638" s="180"/>
      <c r="AD638" s="180"/>
      <c r="AE638" s="180"/>
      <c r="AF638" s="283"/>
      <c r="AG638" s="283"/>
      <c r="AH638" s="180"/>
      <c r="APH638" s="180"/>
      <c r="API638" s="180"/>
      <c r="APJ638" s="180"/>
      <c r="APK638" s="180"/>
      <c r="APL638" s="180"/>
      <c r="APM638" s="180"/>
      <c r="APN638" s="180"/>
    </row>
    <row r="639" spans="1:34 1100:1106" ht="25.5" customHeight="1">
      <c r="A639" s="180"/>
      <c r="B639" s="180"/>
      <c r="C639" s="180"/>
      <c r="D639" s="180"/>
      <c r="E639" s="244"/>
      <c r="F639" s="180"/>
      <c r="G639" s="180"/>
      <c r="H639" s="180"/>
      <c r="I639" s="180"/>
      <c r="J639" s="180"/>
      <c r="K639" s="252"/>
      <c r="L639" s="252"/>
      <c r="M639" s="252"/>
      <c r="N639" s="252"/>
      <c r="O639" s="180"/>
      <c r="P639" s="180"/>
      <c r="Q639" s="180"/>
      <c r="R639" s="180"/>
      <c r="S639" s="180"/>
      <c r="T639" s="180"/>
      <c r="U639" s="180"/>
      <c r="V639" s="252"/>
      <c r="W639" s="252"/>
      <c r="X639" s="180"/>
      <c r="Y639" s="180"/>
      <c r="Z639" s="180"/>
      <c r="AA639" s="180"/>
      <c r="AB639" s="180"/>
      <c r="AC639" s="180"/>
      <c r="AD639" s="180"/>
      <c r="AE639" s="180"/>
      <c r="AF639" s="283"/>
      <c r="AG639" s="283"/>
      <c r="AH639" s="180"/>
      <c r="APH639" s="180"/>
      <c r="API639" s="180"/>
      <c r="APJ639" s="180"/>
      <c r="APK639" s="180"/>
      <c r="APL639" s="180"/>
      <c r="APM639" s="180"/>
      <c r="APN639" s="180"/>
    </row>
    <row r="640" spans="1:34 1100:1106" ht="25.5" customHeight="1">
      <c r="A640" s="180"/>
      <c r="B640" s="180"/>
      <c r="C640" s="180"/>
      <c r="D640" s="180"/>
      <c r="E640" s="244"/>
      <c r="F640" s="180"/>
      <c r="G640" s="180"/>
      <c r="H640" s="180"/>
      <c r="I640" s="180"/>
      <c r="J640" s="180"/>
      <c r="K640" s="252"/>
      <c r="L640" s="252"/>
      <c r="M640" s="252"/>
      <c r="N640" s="252"/>
      <c r="O640" s="180"/>
      <c r="P640" s="180"/>
      <c r="Q640" s="180"/>
      <c r="R640" s="180"/>
      <c r="S640" s="180"/>
      <c r="T640" s="180"/>
      <c r="U640" s="180"/>
      <c r="V640" s="252"/>
      <c r="W640" s="252"/>
      <c r="X640" s="180"/>
      <c r="Y640" s="180"/>
      <c r="Z640" s="180"/>
      <c r="AA640" s="180"/>
      <c r="AB640" s="180"/>
      <c r="AC640" s="180"/>
      <c r="AD640" s="180"/>
      <c r="AE640" s="180"/>
      <c r="AF640" s="283"/>
      <c r="AG640" s="283"/>
      <c r="AH640" s="180"/>
      <c r="APH640" s="180"/>
      <c r="API640" s="180"/>
      <c r="APJ640" s="180"/>
      <c r="APK640" s="180"/>
      <c r="APL640" s="180"/>
      <c r="APM640" s="180"/>
      <c r="APN640" s="180"/>
    </row>
    <row r="641" spans="1:34 1100:1106" ht="25.5" customHeight="1">
      <c r="A641" s="180"/>
      <c r="B641" s="180"/>
      <c r="C641" s="180"/>
      <c r="D641" s="180"/>
      <c r="E641" s="244"/>
      <c r="F641" s="180"/>
      <c r="G641" s="180"/>
      <c r="H641" s="180"/>
      <c r="I641" s="180"/>
      <c r="J641" s="180"/>
      <c r="K641" s="252"/>
      <c r="L641" s="252"/>
      <c r="M641" s="252"/>
      <c r="N641" s="252"/>
      <c r="O641" s="180"/>
      <c r="P641" s="180"/>
      <c r="Q641" s="180"/>
      <c r="R641" s="180"/>
      <c r="S641" s="180"/>
      <c r="T641" s="180"/>
      <c r="U641" s="180"/>
      <c r="V641" s="252"/>
      <c r="W641" s="252"/>
      <c r="X641" s="180"/>
      <c r="Y641" s="180"/>
      <c r="Z641" s="180"/>
      <c r="AA641" s="180"/>
      <c r="AB641" s="180"/>
      <c r="AC641" s="180"/>
      <c r="AD641" s="180"/>
      <c r="AE641" s="180"/>
      <c r="AF641" s="283"/>
      <c r="AG641" s="283"/>
      <c r="AH641" s="180"/>
      <c r="APH641" s="180"/>
      <c r="API641" s="180"/>
      <c r="APJ641" s="180"/>
      <c r="APK641" s="180"/>
      <c r="APL641" s="180"/>
      <c r="APM641" s="180"/>
      <c r="APN641" s="180"/>
    </row>
    <row r="642" spans="1:34 1100:1106" ht="25.5" customHeight="1">
      <c r="A642" s="180"/>
      <c r="B642" s="180"/>
      <c r="C642" s="180"/>
      <c r="D642" s="180"/>
      <c r="E642" s="244"/>
      <c r="F642" s="180"/>
      <c r="G642" s="180"/>
      <c r="H642" s="180"/>
      <c r="I642" s="180"/>
      <c r="J642" s="180"/>
      <c r="K642" s="252"/>
      <c r="L642" s="252"/>
      <c r="M642" s="252"/>
      <c r="N642" s="252"/>
      <c r="O642" s="180"/>
      <c r="P642" s="180"/>
      <c r="Q642" s="180"/>
      <c r="R642" s="180"/>
      <c r="S642" s="180"/>
      <c r="T642" s="180"/>
      <c r="U642" s="180"/>
      <c r="V642" s="252"/>
      <c r="W642" s="252"/>
      <c r="X642" s="180"/>
      <c r="Y642" s="180"/>
      <c r="Z642" s="180"/>
      <c r="AA642" s="180"/>
      <c r="AB642" s="180"/>
      <c r="AC642" s="180"/>
      <c r="AD642" s="180"/>
      <c r="AE642" s="180"/>
      <c r="AF642" s="283"/>
      <c r="AG642" s="283"/>
      <c r="AH642" s="180"/>
      <c r="APH642" s="180"/>
      <c r="API642" s="180"/>
      <c r="APJ642" s="180"/>
      <c r="APK642" s="180"/>
      <c r="APL642" s="180"/>
      <c r="APM642" s="180"/>
      <c r="APN642" s="180"/>
    </row>
    <row r="643" spans="1:34 1100:1106" ht="25.5" customHeight="1">
      <c r="A643" s="180"/>
      <c r="B643" s="180"/>
      <c r="C643" s="180"/>
      <c r="D643" s="180"/>
      <c r="E643" s="244"/>
      <c r="F643" s="180"/>
      <c r="G643" s="180"/>
      <c r="H643" s="180"/>
      <c r="I643" s="180"/>
      <c r="J643" s="180"/>
      <c r="K643" s="252"/>
      <c r="L643" s="252"/>
      <c r="M643" s="252"/>
      <c r="N643" s="252"/>
      <c r="O643" s="180"/>
      <c r="P643" s="180"/>
      <c r="Q643" s="180"/>
      <c r="R643" s="180"/>
      <c r="S643" s="180"/>
      <c r="T643" s="180"/>
      <c r="U643" s="180"/>
      <c r="V643" s="252"/>
      <c r="W643" s="252"/>
      <c r="X643" s="180"/>
      <c r="Y643" s="180"/>
      <c r="Z643" s="180"/>
      <c r="AA643" s="180"/>
      <c r="AB643" s="180"/>
      <c r="AC643" s="180"/>
      <c r="AD643" s="180"/>
      <c r="AE643" s="180"/>
      <c r="AF643" s="283"/>
      <c r="AG643" s="283"/>
      <c r="AH643" s="180"/>
      <c r="APH643" s="180"/>
      <c r="API643" s="180"/>
      <c r="APJ643" s="180"/>
      <c r="APK643" s="180"/>
      <c r="APL643" s="180"/>
      <c r="APM643" s="180"/>
      <c r="APN643" s="180"/>
    </row>
    <row r="644" spans="1:34 1100:1106" ht="25.5" customHeight="1">
      <c r="A644" s="180"/>
      <c r="B644" s="180"/>
      <c r="C644" s="180"/>
      <c r="D644" s="180"/>
      <c r="E644" s="244"/>
      <c r="F644" s="180"/>
      <c r="G644" s="180"/>
      <c r="H644" s="180"/>
      <c r="I644" s="180"/>
      <c r="J644" s="180"/>
      <c r="K644" s="252"/>
      <c r="L644" s="252"/>
      <c r="M644" s="252"/>
      <c r="N644" s="252"/>
      <c r="O644" s="180"/>
      <c r="P644" s="180"/>
      <c r="Q644" s="180"/>
      <c r="R644" s="180"/>
      <c r="S644" s="180"/>
      <c r="T644" s="180"/>
      <c r="U644" s="180"/>
      <c r="V644" s="252"/>
      <c r="W644" s="252"/>
      <c r="X644" s="180"/>
      <c r="Y644" s="180"/>
      <c r="Z644" s="180"/>
      <c r="AA644" s="180"/>
      <c r="AB644" s="180"/>
      <c r="AC644" s="180"/>
      <c r="AD644" s="180"/>
      <c r="AE644" s="180"/>
      <c r="AF644" s="283"/>
      <c r="AG644" s="283"/>
      <c r="AH644" s="180"/>
      <c r="APH644" s="180"/>
      <c r="API644" s="180"/>
      <c r="APJ644" s="180"/>
      <c r="APK644" s="180"/>
      <c r="APL644" s="180"/>
      <c r="APM644" s="180"/>
      <c r="APN644" s="180"/>
    </row>
    <row r="645" spans="1:34 1100:1106" ht="25.5" customHeight="1">
      <c r="A645" s="180"/>
      <c r="B645" s="180"/>
      <c r="C645" s="180"/>
      <c r="D645" s="180"/>
      <c r="E645" s="244"/>
      <c r="F645" s="180"/>
      <c r="G645" s="180"/>
      <c r="H645" s="180"/>
      <c r="I645" s="180"/>
      <c r="J645" s="180"/>
      <c r="K645" s="252"/>
      <c r="L645" s="252"/>
      <c r="M645" s="252"/>
      <c r="N645" s="252"/>
      <c r="O645" s="180"/>
      <c r="P645" s="180"/>
      <c r="Q645" s="180"/>
      <c r="R645" s="180"/>
      <c r="S645" s="180"/>
      <c r="T645" s="180"/>
      <c r="U645" s="180"/>
      <c r="V645" s="252"/>
      <c r="W645" s="252"/>
      <c r="X645" s="180"/>
      <c r="Y645" s="180"/>
      <c r="Z645" s="180"/>
      <c r="AA645" s="180"/>
      <c r="AB645" s="180"/>
      <c r="AC645" s="180"/>
      <c r="AD645" s="180"/>
      <c r="AE645" s="180"/>
      <c r="AF645" s="283"/>
      <c r="AG645" s="283"/>
      <c r="AH645" s="180"/>
      <c r="APH645" s="180"/>
      <c r="API645" s="180"/>
      <c r="APJ645" s="180"/>
      <c r="APK645" s="180"/>
      <c r="APL645" s="180"/>
      <c r="APM645" s="180"/>
      <c r="APN645" s="180"/>
    </row>
    <row r="646" spans="1:34 1100:1106" ht="25.5" customHeight="1">
      <c r="A646" s="180"/>
      <c r="B646" s="180"/>
      <c r="C646" s="180"/>
      <c r="D646" s="180"/>
      <c r="E646" s="244"/>
      <c r="F646" s="180"/>
      <c r="G646" s="180"/>
      <c r="H646" s="180"/>
      <c r="I646" s="180"/>
      <c r="J646" s="180"/>
      <c r="K646" s="252"/>
      <c r="L646" s="252"/>
      <c r="M646" s="252"/>
      <c r="N646" s="252"/>
      <c r="O646" s="180"/>
      <c r="P646" s="180"/>
      <c r="Q646" s="180"/>
      <c r="R646" s="180"/>
      <c r="S646" s="180"/>
      <c r="T646" s="180"/>
      <c r="U646" s="180"/>
      <c r="V646" s="252"/>
      <c r="W646" s="252"/>
      <c r="X646" s="180"/>
      <c r="Y646" s="180"/>
      <c r="Z646" s="180"/>
      <c r="AA646" s="180"/>
      <c r="AB646" s="180"/>
      <c r="AC646" s="180"/>
      <c r="AD646" s="180"/>
      <c r="AE646" s="180"/>
      <c r="AF646" s="283"/>
      <c r="AG646" s="283"/>
      <c r="AH646" s="180"/>
      <c r="APH646" s="180"/>
      <c r="API646" s="180"/>
      <c r="APJ646" s="180"/>
      <c r="APK646" s="180"/>
      <c r="APL646" s="180"/>
      <c r="APM646" s="180"/>
      <c r="APN646" s="180"/>
    </row>
    <row r="647" spans="1:34 1100:1106" ht="25.5" customHeight="1">
      <c r="A647" s="180"/>
      <c r="B647" s="180"/>
      <c r="C647" s="180"/>
      <c r="D647" s="180"/>
      <c r="E647" s="244"/>
      <c r="F647" s="180"/>
      <c r="G647" s="180"/>
      <c r="H647" s="180"/>
      <c r="I647" s="180"/>
      <c r="J647" s="180"/>
      <c r="K647" s="252"/>
      <c r="L647" s="252"/>
      <c r="M647" s="252"/>
      <c r="N647" s="252"/>
      <c r="O647" s="180"/>
      <c r="P647" s="180"/>
      <c r="Q647" s="180"/>
      <c r="R647" s="180"/>
      <c r="S647" s="180"/>
      <c r="T647" s="180"/>
      <c r="U647" s="180"/>
      <c r="V647" s="252"/>
      <c r="W647" s="252"/>
      <c r="X647" s="180"/>
      <c r="Y647" s="180"/>
      <c r="Z647" s="180"/>
      <c r="AA647" s="180"/>
      <c r="AB647" s="180"/>
      <c r="AC647" s="180"/>
      <c r="AD647" s="180"/>
      <c r="AE647" s="180"/>
      <c r="AF647" s="283"/>
      <c r="AG647" s="283"/>
      <c r="AH647" s="180"/>
      <c r="APH647" s="180"/>
      <c r="API647" s="180"/>
      <c r="APJ647" s="180"/>
      <c r="APK647" s="180"/>
      <c r="APL647" s="180"/>
      <c r="APM647" s="180"/>
      <c r="APN647" s="180"/>
    </row>
    <row r="648" spans="1:34 1100:1106" ht="25.5" customHeight="1">
      <c r="A648" s="180"/>
      <c r="B648" s="180"/>
      <c r="C648" s="180"/>
      <c r="D648" s="180"/>
      <c r="E648" s="244"/>
      <c r="F648" s="180"/>
      <c r="G648" s="180"/>
      <c r="H648" s="180"/>
      <c r="I648" s="180"/>
      <c r="J648" s="180"/>
      <c r="K648" s="252"/>
      <c r="L648" s="252"/>
      <c r="M648" s="252"/>
      <c r="N648" s="252"/>
      <c r="O648" s="180"/>
      <c r="P648" s="180"/>
      <c r="Q648" s="180"/>
      <c r="R648" s="180"/>
      <c r="S648" s="180"/>
      <c r="T648" s="180"/>
      <c r="U648" s="180"/>
      <c r="V648" s="252"/>
      <c r="W648" s="252"/>
      <c r="X648" s="180"/>
      <c r="Y648" s="180"/>
      <c r="Z648" s="180"/>
      <c r="AA648" s="180"/>
      <c r="AB648" s="180"/>
      <c r="AC648" s="180"/>
      <c r="AD648" s="180"/>
      <c r="AE648" s="180"/>
      <c r="AF648" s="283"/>
      <c r="AG648" s="283"/>
      <c r="AH648" s="180"/>
      <c r="APH648" s="180"/>
      <c r="API648" s="180"/>
      <c r="APJ648" s="180"/>
      <c r="APK648" s="180"/>
      <c r="APL648" s="180"/>
      <c r="APM648" s="180"/>
      <c r="APN648" s="180"/>
    </row>
    <row r="649" spans="1:34 1100:1106" ht="25.5" customHeight="1">
      <c r="A649" s="180"/>
      <c r="B649" s="180"/>
      <c r="C649" s="180"/>
      <c r="D649" s="180"/>
      <c r="E649" s="244"/>
      <c r="F649" s="180"/>
      <c r="G649" s="180"/>
      <c r="H649" s="180"/>
      <c r="I649" s="180"/>
      <c r="J649" s="180"/>
      <c r="K649" s="252"/>
      <c r="L649" s="252"/>
      <c r="M649" s="252"/>
      <c r="N649" s="252"/>
      <c r="O649" s="180"/>
      <c r="P649" s="180"/>
      <c r="Q649" s="180"/>
      <c r="R649" s="180"/>
      <c r="S649" s="180"/>
      <c r="T649" s="180"/>
      <c r="U649" s="180"/>
      <c r="V649" s="252"/>
      <c r="W649" s="252"/>
      <c r="X649" s="180"/>
      <c r="Y649" s="180"/>
      <c r="Z649" s="180"/>
      <c r="AA649" s="180"/>
      <c r="AB649" s="180"/>
      <c r="AC649" s="180"/>
      <c r="AD649" s="180"/>
      <c r="AE649" s="180"/>
      <c r="AF649" s="283"/>
      <c r="AG649" s="283"/>
      <c r="AH649" s="180"/>
      <c r="APH649" s="180"/>
      <c r="API649" s="180"/>
      <c r="APJ649" s="180"/>
      <c r="APK649" s="180"/>
      <c r="APL649" s="180"/>
      <c r="APM649" s="180"/>
      <c r="APN649" s="180"/>
    </row>
    <row r="650" spans="1:34 1100:1106" ht="25.5" customHeight="1">
      <c r="A650" s="180"/>
      <c r="B650" s="180"/>
      <c r="C650" s="180"/>
      <c r="D650" s="180"/>
      <c r="E650" s="244"/>
      <c r="F650" s="180"/>
      <c r="G650" s="180"/>
      <c r="H650" s="180"/>
      <c r="I650" s="180"/>
      <c r="J650" s="180"/>
      <c r="K650" s="252"/>
      <c r="L650" s="252"/>
      <c r="M650" s="252"/>
      <c r="N650" s="252"/>
      <c r="O650" s="180"/>
      <c r="P650" s="180"/>
      <c r="Q650" s="180"/>
      <c r="R650" s="180"/>
      <c r="S650" s="180"/>
      <c r="T650" s="180"/>
      <c r="U650" s="180"/>
      <c r="V650" s="252"/>
      <c r="W650" s="252"/>
      <c r="X650" s="180"/>
      <c r="Y650" s="180"/>
      <c r="Z650" s="180"/>
      <c r="AA650" s="180"/>
      <c r="AB650" s="180"/>
      <c r="AC650" s="180"/>
      <c r="AD650" s="180"/>
      <c r="AE650" s="180"/>
      <c r="AF650" s="283"/>
      <c r="AG650" s="283"/>
      <c r="AH650" s="180"/>
      <c r="APH650" s="180"/>
      <c r="API650" s="180"/>
      <c r="APJ650" s="180"/>
      <c r="APK650" s="180"/>
      <c r="APL650" s="180"/>
      <c r="APM650" s="180"/>
      <c r="APN650" s="180"/>
    </row>
    <row r="651" spans="1:34 1100:1106" ht="25.5" customHeight="1">
      <c r="A651" s="180"/>
      <c r="B651" s="180"/>
      <c r="C651" s="180"/>
      <c r="D651" s="180"/>
      <c r="E651" s="244"/>
      <c r="F651" s="180"/>
      <c r="G651" s="180"/>
      <c r="H651" s="180"/>
      <c r="I651" s="180"/>
      <c r="J651" s="180"/>
      <c r="K651" s="252"/>
      <c r="L651" s="252"/>
      <c r="M651" s="252"/>
      <c r="N651" s="252"/>
      <c r="O651" s="180"/>
      <c r="P651" s="180"/>
      <c r="Q651" s="180"/>
      <c r="R651" s="180"/>
      <c r="S651" s="180"/>
      <c r="T651" s="180"/>
      <c r="U651" s="180"/>
      <c r="V651" s="252"/>
      <c r="W651" s="252"/>
      <c r="X651" s="180"/>
      <c r="Y651" s="180"/>
      <c r="Z651" s="180"/>
      <c r="AA651" s="180"/>
      <c r="AB651" s="180"/>
      <c r="AC651" s="180"/>
      <c r="AD651" s="180"/>
      <c r="AE651" s="180"/>
      <c r="AF651" s="283"/>
      <c r="AG651" s="283"/>
      <c r="AH651" s="180"/>
      <c r="APH651" s="180"/>
      <c r="API651" s="180"/>
      <c r="APJ651" s="180"/>
      <c r="APK651" s="180"/>
      <c r="APL651" s="180"/>
      <c r="APM651" s="180"/>
      <c r="APN651" s="180"/>
    </row>
    <row r="652" spans="1:34 1100:1106" ht="25.5" customHeight="1">
      <c r="A652" s="180"/>
      <c r="B652" s="180"/>
      <c r="C652" s="180"/>
      <c r="D652" s="180"/>
      <c r="E652" s="244"/>
      <c r="F652" s="180"/>
      <c r="G652" s="180"/>
      <c r="H652" s="180"/>
      <c r="I652" s="180"/>
      <c r="J652" s="180"/>
      <c r="K652" s="252"/>
      <c r="L652" s="252"/>
      <c r="M652" s="252"/>
      <c r="N652" s="252"/>
      <c r="O652" s="180"/>
      <c r="P652" s="180"/>
      <c r="Q652" s="180"/>
      <c r="R652" s="180"/>
      <c r="S652" s="180"/>
      <c r="T652" s="180"/>
      <c r="U652" s="180"/>
      <c r="V652" s="252"/>
      <c r="W652" s="252"/>
      <c r="X652" s="180"/>
      <c r="Y652" s="180"/>
      <c r="Z652" s="180"/>
      <c r="AA652" s="180"/>
      <c r="AB652" s="180"/>
      <c r="AC652" s="180"/>
      <c r="AD652" s="180"/>
      <c r="AE652" s="180"/>
      <c r="AF652" s="283"/>
      <c r="AG652" s="283"/>
      <c r="AH652" s="180"/>
      <c r="APH652" s="180"/>
      <c r="API652" s="180"/>
      <c r="APJ652" s="180"/>
      <c r="APK652" s="180"/>
      <c r="APL652" s="180"/>
      <c r="APM652" s="180"/>
      <c r="APN652" s="180"/>
    </row>
    <row r="653" spans="1:34 1100:1106" ht="25.5" customHeight="1">
      <c r="A653" s="180"/>
      <c r="B653" s="180"/>
      <c r="C653" s="180"/>
      <c r="D653" s="180"/>
      <c r="E653" s="244"/>
      <c r="F653" s="180"/>
      <c r="G653" s="180"/>
      <c r="H653" s="180"/>
      <c r="I653" s="180"/>
      <c r="J653" s="180"/>
      <c r="K653" s="252"/>
      <c r="L653" s="252"/>
      <c r="M653" s="252"/>
      <c r="N653" s="252"/>
      <c r="O653" s="180"/>
      <c r="P653" s="180"/>
      <c r="Q653" s="180"/>
      <c r="R653" s="180"/>
      <c r="S653" s="180"/>
      <c r="T653" s="180"/>
      <c r="U653" s="180"/>
      <c r="V653" s="252"/>
      <c r="W653" s="252"/>
      <c r="X653" s="180"/>
      <c r="Y653" s="180"/>
      <c r="Z653" s="180"/>
      <c r="AA653" s="180"/>
      <c r="AB653" s="180"/>
      <c r="AC653" s="180"/>
      <c r="AD653" s="180"/>
      <c r="AE653" s="180"/>
      <c r="AF653" s="283"/>
      <c r="AG653" s="283"/>
      <c r="AH653" s="180"/>
      <c r="APH653" s="180"/>
      <c r="API653" s="180"/>
      <c r="APJ653" s="180"/>
      <c r="APK653" s="180"/>
      <c r="APL653" s="180"/>
      <c r="APM653" s="180"/>
      <c r="APN653" s="180"/>
    </row>
    <row r="654" spans="1:34 1100:1106" ht="25.5" customHeight="1">
      <c r="A654" s="180"/>
      <c r="B654" s="180"/>
      <c r="C654" s="180"/>
      <c r="D654" s="180"/>
      <c r="E654" s="244"/>
      <c r="F654" s="180"/>
      <c r="G654" s="180"/>
      <c r="H654" s="180"/>
      <c r="I654" s="180"/>
      <c r="J654" s="180"/>
      <c r="K654" s="252"/>
      <c r="L654" s="252"/>
      <c r="M654" s="252"/>
      <c r="N654" s="252"/>
      <c r="O654" s="180"/>
      <c r="P654" s="180"/>
      <c r="Q654" s="180"/>
      <c r="R654" s="180"/>
      <c r="S654" s="180"/>
      <c r="T654" s="180"/>
      <c r="U654" s="180"/>
      <c r="V654" s="252"/>
      <c r="W654" s="252"/>
      <c r="X654" s="180"/>
      <c r="Y654" s="180"/>
      <c r="Z654" s="180"/>
      <c r="AA654" s="180"/>
      <c r="AB654" s="180"/>
      <c r="AC654" s="180"/>
      <c r="AD654" s="180"/>
      <c r="AE654" s="180"/>
      <c r="AF654" s="283"/>
      <c r="AG654" s="283"/>
      <c r="AH654" s="180"/>
      <c r="APH654" s="180"/>
      <c r="API654" s="180"/>
      <c r="APJ654" s="180"/>
      <c r="APK654" s="180"/>
      <c r="APL654" s="180"/>
      <c r="APM654" s="180"/>
      <c r="APN654" s="180"/>
    </row>
    <row r="655" spans="1:34 1100:1106" ht="25.5" customHeight="1">
      <c r="A655" s="180"/>
      <c r="B655" s="180"/>
      <c r="C655" s="180"/>
      <c r="D655" s="180"/>
      <c r="E655" s="244"/>
      <c r="F655" s="180"/>
      <c r="G655" s="180"/>
      <c r="H655" s="180"/>
      <c r="I655" s="180"/>
      <c r="J655" s="180"/>
      <c r="K655" s="252"/>
      <c r="L655" s="252"/>
      <c r="M655" s="252"/>
      <c r="N655" s="252"/>
      <c r="O655" s="180"/>
      <c r="P655" s="180"/>
      <c r="Q655" s="180"/>
      <c r="R655" s="180"/>
      <c r="S655" s="180"/>
      <c r="T655" s="180"/>
      <c r="U655" s="180"/>
      <c r="V655" s="252"/>
      <c r="W655" s="252"/>
      <c r="X655" s="180"/>
      <c r="Y655" s="180"/>
      <c r="Z655" s="180"/>
      <c r="AA655" s="180"/>
      <c r="AB655" s="180"/>
      <c r="AC655" s="180"/>
      <c r="AD655" s="180"/>
      <c r="AE655" s="180"/>
      <c r="AF655" s="283"/>
      <c r="AG655" s="283"/>
      <c r="AH655" s="180"/>
      <c r="APH655" s="180"/>
      <c r="API655" s="180"/>
      <c r="APJ655" s="180"/>
      <c r="APK655" s="180"/>
      <c r="APL655" s="180"/>
      <c r="APM655" s="180"/>
      <c r="APN655" s="180"/>
    </row>
    <row r="656" spans="1:34 1100:1106" ht="25.5" customHeight="1">
      <c r="A656" s="180"/>
      <c r="B656" s="180"/>
      <c r="C656" s="180"/>
      <c r="D656" s="180"/>
      <c r="E656" s="244"/>
      <c r="F656" s="180"/>
      <c r="G656" s="180"/>
      <c r="H656" s="180"/>
      <c r="I656" s="180"/>
      <c r="J656" s="180"/>
      <c r="K656" s="252"/>
      <c r="L656" s="252"/>
      <c r="M656" s="252"/>
      <c r="N656" s="252"/>
      <c r="O656" s="180"/>
      <c r="P656" s="180"/>
      <c r="Q656" s="180"/>
      <c r="R656" s="180"/>
      <c r="S656" s="180"/>
      <c r="T656" s="180"/>
      <c r="U656" s="180"/>
      <c r="V656" s="252"/>
      <c r="W656" s="252"/>
      <c r="X656" s="180"/>
      <c r="Y656" s="180"/>
      <c r="Z656" s="180"/>
      <c r="AA656" s="180"/>
      <c r="AB656" s="180"/>
      <c r="AC656" s="180"/>
      <c r="AD656" s="180"/>
      <c r="AE656" s="180"/>
      <c r="AF656" s="283"/>
      <c r="AG656" s="283"/>
      <c r="AH656" s="180"/>
      <c r="APH656" s="180"/>
      <c r="API656" s="180"/>
      <c r="APJ656" s="180"/>
      <c r="APK656" s="180"/>
      <c r="APL656" s="180"/>
      <c r="APM656" s="180"/>
      <c r="APN656" s="180"/>
    </row>
    <row r="657" spans="1:34 1100:1106" ht="25.5" customHeight="1">
      <c r="A657" s="180"/>
      <c r="B657" s="180"/>
      <c r="C657" s="180"/>
      <c r="D657" s="180"/>
      <c r="E657" s="244"/>
      <c r="F657" s="180"/>
      <c r="G657" s="180"/>
      <c r="H657" s="180"/>
      <c r="I657" s="180"/>
      <c r="J657" s="180"/>
      <c r="K657" s="252"/>
      <c r="L657" s="252"/>
      <c r="M657" s="252"/>
      <c r="N657" s="252"/>
      <c r="O657" s="180"/>
      <c r="P657" s="180"/>
      <c r="Q657" s="180"/>
      <c r="R657" s="180"/>
      <c r="S657" s="180"/>
      <c r="T657" s="180"/>
      <c r="U657" s="180"/>
      <c r="V657" s="252"/>
      <c r="W657" s="252"/>
      <c r="X657" s="180"/>
      <c r="Y657" s="180"/>
      <c r="Z657" s="180"/>
      <c r="AA657" s="180"/>
      <c r="AB657" s="180"/>
      <c r="AC657" s="180"/>
      <c r="AD657" s="180"/>
      <c r="AE657" s="180"/>
      <c r="AF657" s="283"/>
      <c r="AG657" s="283"/>
      <c r="AH657" s="180"/>
      <c r="APH657" s="180"/>
      <c r="API657" s="180"/>
      <c r="APJ657" s="180"/>
      <c r="APK657" s="180"/>
      <c r="APL657" s="180"/>
      <c r="APM657" s="180"/>
      <c r="APN657" s="180"/>
    </row>
    <row r="658" spans="1:34 1100:1106" ht="25.5" customHeight="1">
      <c r="A658" s="180"/>
      <c r="B658" s="180"/>
      <c r="C658" s="180"/>
      <c r="D658" s="180"/>
      <c r="E658" s="244"/>
      <c r="F658" s="180"/>
      <c r="G658" s="180"/>
      <c r="H658" s="180"/>
      <c r="I658" s="180"/>
      <c r="J658" s="180"/>
      <c r="K658" s="252"/>
      <c r="L658" s="252"/>
      <c r="M658" s="252"/>
      <c r="N658" s="252"/>
      <c r="O658" s="180"/>
      <c r="P658" s="180"/>
      <c r="Q658" s="180"/>
      <c r="R658" s="180"/>
      <c r="S658" s="180"/>
      <c r="T658" s="180"/>
      <c r="U658" s="180"/>
      <c r="V658" s="252"/>
      <c r="W658" s="252"/>
      <c r="X658" s="180"/>
      <c r="Y658" s="180"/>
      <c r="Z658" s="180"/>
      <c r="AA658" s="180"/>
      <c r="AB658" s="180"/>
      <c r="AC658" s="180"/>
      <c r="AD658" s="180"/>
      <c r="AE658" s="180"/>
      <c r="AF658" s="283"/>
      <c r="AG658" s="283"/>
      <c r="AH658" s="180"/>
      <c r="APH658" s="180"/>
      <c r="API658" s="180"/>
      <c r="APJ658" s="180"/>
      <c r="APK658" s="180"/>
      <c r="APL658" s="180"/>
      <c r="APM658" s="180"/>
      <c r="APN658" s="180"/>
    </row>
    <row r="659" spans="1:34 1100:1106" ht="25.5" customHeight="1">
      <c r="A659" s="180"/>
      <c r="B659" s="180"/>
      <c r="C659" s="180"/>
      <c r="D659" s="180"/>
      <c r="E659" s="244"/>
      <c r="F659" s="180"/>
      <c r="G659" s="180"/>
      <c r="H659" s="180"/>
      <c r="I659" s="180"/>
      <c r="J659" s="180"/>
      <c r="K659" s="252"/>
      <c r="L659" s="252"/>
      <c r="M659" s="252"/>
      <c r="N659" s="252"/>
      <c r="O659" s="180"/>
      <c r="P659" s="180"/>
      <c r="Q659" s="180"/>
      <c r="R659" s="180"/>
      <c r="S659" s="180"/>
      <c r="T659" s="180"/>
      <c r="U659" s="180"/>
      <c r="V659" s="252"/>
      <c r="W659" s="252"/>
      <c r="X659" s="180"/>
      <c r="Y659" s="180"/>
      <c r="Z659" s="180"/>
      <c r="AA659" s="180"/>
      <c r="AB659" s="180"/>
      <c r="AC659" s="180"/>
      <c r="AD659" s="180"/>
      <c r="AE659" s="180"/>
      <c r="AF659" s="283"/>
      <c r="AG659" s="283"/>
      <c r="AH659" s="180"/>
      <c r="APH659" s="180"/>
      <c r="API659" s="180"/>
      <c r="APJ659" s="180"/>
      <c r="APK659" s="180"/>
      <c r="APL659" s="180"/>
      <c r="APM659" s="180"/>
      <c r="APN659" s="180"/>
    </row>
    <row r="660" spans="1:34 1100:1106" ht="25.5" customHeight="1">
      <c r="A660" s="180"/>
      <c r="B660" s="180"/>
      <c r="C660" s="180"/>
      <c r="D660" s="180"/>
      <c r="E660" s="244"/>
      <c r="F660" s="180"/>
      <c r="G660" s="180"/>
      <c r="H660" s="180"/>
      <c r="I660" s="180"/>
      <c r="J660" s="180"/>
      <c r="K660" s="252"/>
      <c r="L660" s="252"/>
      <c r="M660" s="252"/>
      <c r="N660" s="252"/>
      <c r="O660" s="180"/>
      <c r="P660" s="180"/>
      <c r="Q660" s="180"/>
      <c r="R660" s="180"/>
      <c r="S660" s="180"/>
      <c r="T660" s="180"/>
      <c r="U660" s="180"/>
      <c r="V660" s="252"/>
      <c r="W660" s="252"/>
      <c r="X660" s="180"/>
      <c r="Y660" s="180"/>
      <c r="Z660" s="180"/>
      <c r="AA660" s="180"/>
      <c r="AB660" s="180"/>
      <c r="AC660" s="180"/>
      <c r="AD660" s="180"/>
      <c r="AE660" s="180"/>
      <c r="AF660" s="283"/>
      <c r="AG660" s="283"/>
      <c r="AH660" s="180"/>
      <c r="APH660" s="180"/>
      <c r="API660" s="180"/>
      <c r="APJ660" s="180"/>
      <c r="APK660" s="180"/>
      <c r="APL660" s="180"/>
      <c r="APM660" s="180"/>
      <c r="APN660" s="180"/>
    </row>
    <row r="661" spans="1:34 1100:1106" ht="25.5" customHeight="1">
      <c r="A661" s="180"/>
      <c r="B661" s="180"/>
      <c r="C661" s="180"/>
      <c r="D661" s="180"/>
      <c r="E661" s="244"/>
      <c r="F661" s="180"/>
      <c r="G661" s="180"/>
      <c r="H661" s="180"/>
      <c r="I661" s="180"/>
      <c r="J661" s="180"/>
      <c r="K661" s="252"/>
      <c r="L661" s="252"/>
      <c r="M661" s="252"/>
      <c r="N661" s="252"/>
      <c r="O661" s="180"/>
      <c r="P661" s="180"/>
      <c r="Q661" s="180"/>
      <c r="R661" s="180"/>
      <c r="S661" s="180"/>
      <c r="T661" s="180"/>
      <c r="U661" s="180"/>
      <c r="V661" s="252"/>
      <c r="W661" s="252"/>
      <c r="X661" s="180"/>
      <c r="Y661" s="180"/>
      <c r="Z661" s="180"/>
      <c r="AA661" s="180"/>
      <c r="AB661" s="180"/>
      <c r="AC661" s="180"/>
      <c r="AD661" s="180"/>
      <c r="AE661" s="180"/>
      <c r="AF661" s="283"/>
      <c r="AG661" s="283"/>
      <c r="AH661" s="180"/>
      <c r="APH661" s="180"/>
      <c r="API661" s="180"/>
      <c r="APJ661" s="180"/>
      <c r="APK661" s="180"/>
      <c r="APL661" s="180"/>
      <c r="APM661" s="180"/>
      <c r="APN661" s="180"/>
    </row>
    <row r="662" spans="1:34 1100:1106" ht="25.5" customHeight="1">
      <c r="A662" s="180"/>
      <c r="B662" s="180"/>
      <c r="C662" s="180"/>
      <c r="D662" s="180"/>
      <c r="E662" s="244"/>
      <c r="F662" s="180"/>
      <c r="G662" s="180"/>
      <c r="H662" s="180"/>
      <c r="I662" s="180"/>
      <c r="J662" s="180"/>
      <c r="K662" s="252"/>
      <c r="L662" s="252"/>
      <c r="M662" s="252"/>
      <c r="N662" s="252"/>
      <c r="O662" s="180"/>
      <c r="P662" s="180"/>
      <c r="Q662" s="180"/>
      <c r="R662" s="180"/>
      <c r="S662" s="180"/>
      <c r="T662" s="180"/>
      <c r="U662" s="180"/>
      <c r="V662" s="252"/>
      <c r="W662" s="252"/>
      <c r="X662" s="180"/>
      <c r="Y662" s="180"/>
      <c r="Z662" s="180"/>
      <c r="AA662" s="180"/>
      <c r="AB662" s="180"/>
      <c r="AC662" s="180"/>
      <c r="AD662" s="180"/>
      <c r="AE662" s="180"/>
      <c r="AF662" s="283"/>
      <c r="AG662" s="283"/>
      <c r="AH662" s="180"/>
      <c r="APH662" s="180"/>
      <c r="API662" s="180"/>
      <c r="APJ662" s="180"/>
      <c r="APK662" s="180"/>
      <c r="APL662" s="180"/>
      <c r="APM662" s="180"/>
      <c r="APN662" s="180"/>
    </row>
    <row r="663" spans="1:34 1100:1106" ht="25.5" customHeight="1">
      <c r="A663" s="180"/>
      <c r="B663" s="180"/>
      <c r="C663" s="180"/>
      <c r="D663" s="180"/>
      <c r="E663" s="244"/>
      <c r="F663" s="180"/>
      <c r="G663" s="180"/>
      <c r="H663" s="180"/>
      <c r="I663" s="180"/>
      <c r="J663" s="180"/>
      <c r="K663" s="252"/>
      <c r="L663" s="252"/>
      <c r="M663" s="252"/>
      <c r="N663" s="252"/>
      <c r="O663" s="180"/>
      <c r="P663" s="180"/>
      <c r="Q663" s="180"/>
      <c r="R663" s="180"/>
      <c r="S663" s="180"/>
      <c r="T663" s="180"/>
      <c r="U663" s="180"/>
      <c r="V663" s="252"/>
      <c r="W663" s="252"/>
      <c r="X663" s="180"/>
      <c r="Y663" s="180"/>
      <c r="Z663" s="180"/>
      <c r="AA663" s="180"/>
      <c r="AB663" s="180"/>
      <c r="AC663" s="180"/>
      <c r="AD663" s="180"/>
      <c r="AE663" s="180"/>
      <c r="AF663" s="283"/>
      <c r="AG663" s="283"/>
      <c r="AH663" s="180"/>
      <c r="APH663" s="180"/>
      <c r="API663" s="180"/>
      <c r="APJ663" s="180"/>
      <c r="APK663" s="180"/>
      <c r="APL663" s="180"/>
      <c r="APM663" s="180"/>
      <c r="APN663" s="180"/>
    </row>
    <row r="664" spans="1:34 1100:1106" ht="25.5" customHeight="1">
      <c r="A664" s="180"/>
      <c r="B664" s="180"/>
      <c r="C664" s="180"/>
      <c r="D664" s="180"/>
      <c r="E664" s="244"/>
      <c r="F664" s="180"/>
      <c r="G664" s="180"/>
      <c r="H664" s="180"/>
      <c r="I664" s="180"/>
      <c r="J664" s="180"/>
      <c r="K664" s="252"/>
      <c r="L664" s="252"/>
      <c r="M664" s="252"/>
      <c r="N664" s="252"/>
      <c r="O664" s="180"/>
      <c r="P664" s="180"/>
      <c r="Q664" s="180"/>
      <c r="R664" s="180"/>
      <c r="S664" s="180"/>
      <c r="T664" s="180"/>
      <c r="U664" s="180"/>
      <c r="V664" s="252"/>
      <c r="W664" s="252"/>
      <c r="X664" s="180"/>
      <c r="Y664" s="180"/>
      <c r="Z664" s="180"/>
      <c r="AA664" s="180"/>
      <c r="AB664" s="180"/>
      <c r="AC664" s="180"/>
      <c r="AD664" s="180"/>
      <c r="AE664" s="180"/>
      <c r="AF664" s="283"/>
      <c r="AG664" s="283"/>
      <c r="AH664" s="180"/>
      <c r="APH664" s="180"/>
      <c r="API664" s="180"/>
      <c r="APJ664" s="180"/>
      <c r="APK664" s="180"/>
      <c r="APL664" s="180"/>
      <c r="APM664" s="180"/>
      <c r="APN664" s="180"/>
    </row>
    <row r="665" spans="1:34 1100:1106" ht="25.5" customHeight="1">
      <c r="A665" s="180"/>
      <c r="B665" s="180"/>
      <c r="C665" s="180"/>
      <c r="D665" s="180"/>
      <c r="E665" s="244"/>
      <c r="F665" s="180"/>
      <c r="G665" s="180"/>
      <c r="H665" s="180"/>
      <c r="I665" s="180"/>
      <c r="J665" s="180"/>
      <c r="K665" s="252"/>
      <c r="L665" s="252"/>
      <c r="M665" s="252"/>
      <c r="N665" s="252"/>
      <c r="O665" s="180"/>
      <c r="P665" s="180"/>
      <c r="Q665" s="180"/>
      <c r="R665" s="180"/>
      <c r="S665" s="180"/>
      <c r="T665" s="180"/>
      <c r="U665" s="180"/>
      <c r="V665" s="252"/>
      <c r="W665" s="252"/>
      <c r="X665" s="180"/>
      <c r="Y665" s="180"/>
      <c r="Z665" s="180"/>
      <c r="AA665" s="180"/>
      <c r="AB665" s="180"/>
      <c r="AC665" s="180"/>
      <c r="AD665" s="180"/>
      <c r="AE665" s="180"/>
      <c r="AF665" s="283"/>
      <c r="AG665" s="283"/>
      <c r="AH665" s="180"/>
      <c r="APH665" s="180"/>
      <c r="API665" s="180"/>
      <c r="APJ665" s="180"/>
      <c r="APK665" s="180"/>
      <c r="APL665" s="180"/>
      <c r="APM665" s="180"/>
      <c r="APN665" s="180"/>
    </row>
    <row r="666" spans="1:34 1100:1106" ht="25.5" customHeight="1">
      <c r="A666" s="180"/>
      <c r="B666" s="180"/>
      <c r="C666" s="180"/>
      <c r="D666" s="180"/>
      <c r="E666" s="244"/>
      <c r="F666" s="180"/>
      <c r="G666" s="180"/>
      <c r="H666" s="180"/>
      <c r="I666" s="180"/>
      <c r="J666" s="180"/>
      <c r="K666" s="252"/>
      <c r="L666" s="252"/>
      <c r="M666" s="252"/>
      <c r="N666" s="252"/>
      <c r="O666" s="180"/>
      <c r="P666" s="180"/>
      <c r="Q666" s="180"/>
      <c r="R666" s="180"/>
      <c r="S666" s="180"/>
      <c r="T666" s="180"/>
      <c r="U666" s="180"/>
      <c r="V666" s="252"/>
      <c r="W666" s="252"/>
      <c r="X666" s="180"/>
      <c r="Y666" s="180"/>
      <c r="Z666" s="180"/>
      <c r="AA666" s="180"/>
      <c r="AB666" s="180"/>
      <c r="AC666" s="180"/>
      <c r="AD666" s="180"/>
      <c r="AE666" s="180"/>
      <c r="AF666" s="283"/>
      <c r="AG666" s="283"/>
      <c r="AH666" s="180"/>
      <c r="APH666" s="180"/>
      <c r="API666" s="180"/>
      <c r="APJ666" s="180"/>
      <c r="APK666" s="180"/>
      <c r="APL666" s="180"/>
      <c r="APM666" s="180"/>
      <c r="APN666" s="180"/>
    </row>
    <row r="667" spans="1:34 1100:1106" ht="25.5" customHeight="1">
      <c r="A667" s="180"/>
      <c r="B667" s="180"/>
      <c r="C667" s="180"/>
      <c r="D667" s="180"/>
      <c r="E667" s="244"/>
      <c r="F667" s="180"/>
      <c r="G667" s="180"/>
      <c r="H667" s="180"/>
      <c r="I667" s="180"/>
      <c r="J667" s="180"/>
      <c r="K667" s="252"/>
      <c r="L667" s="252"/>
      <c r="M667" s="252"/>
      <c r="N667" s="252"/>
      <c r="O667" s="180"/>
      <c r="P667" s="180"/>
      <c r="Q667" s="180"/>
      <c r="R667" s="180"/>
      <c r="S667" s="180"/>
      <c r="T667" s="180"/>
      <c r="U667" s="180"/>
      <c r="V667" s="252"/>
      <c r="W667" s="252"/>
      <c r="X667" s="180"/>
      <c r="Y667" s="180"/>
      <c r="Z667" s="180"/>
      <c r="AA667" s="180"/>
      <c r="AB667" s="180"/>
      <c r="AC667" s="180"/>
      <c r="AD667" s="180"/>
      <c r="AE667" s="180"/>
      <c r="AF667" s="283"/>
      <c r="AG667" s="283"/>
      <c r="AH667" s="180"/>
      <c r="APH667" s="180"/>
      <c r="API667" s="180"/>
      <c r="APJ667" s="180"/>
      <c r="APK667" s="180"/>
      <c r="APL667" s="180"/>
      <c r="APM667" s="180"/>
      <c r="APN667" s="180"/>
    </row>
    <row r="668" spans="1:34 1100:1106" ht="25.5" customHeight="1">
      <c r="A668" s="180"/>
      <c r="B668" s="180"/>
      <c r="C668" s="180"/>
      <c r="D668" s="180"/>
      <c r="E668" s="244"/>
      <c r="F668" s="180"/>
      <c r="G668" s="180"/>
      <c r="H668" s="180"/>
      <c r="I668" s="180"/>
      <c r="J668" s="180"/>
      <c r="K668" s="252"/>
      <c r="L668" s="252"/>
      <c r="M668" s="252"/>
      <c r="N668" s="252"/>
      <c r="O668" s="180"/>
      <c r="P668" s="180"/>
      <c r="Q668" s="180"/>
      <c r="R668" s="180"/>
      <c r="S668" s="180"/>
      <c r="T668" s="180"/>
      <c r="U668" s="180"/>
      <c r="V668" s="252"/>
      <c r="W668" s="252"/>
      <c r="X668" s="180"/>
      <c r="Y668" s="180"/>
      <c r="Z668" s="180"/>
      <c r="AA668" s="180"/>
      <c r="AB668" s="180"/>
      <c r="AC668" s="180"/>
      <c r="AD668" s="180"/>
      <c r="AE668" s="180"/>
      <c r="AF668" s="283"/>
      <c r="AG668" s="283"/>
      <c r="AH668" s="180"/>
      <c r="APH668" s="180"/>
      <c r="API668" s="180"/>
      <c r="APJ668" s="180"/>
      <c r="APK668" s="180"/>
      <c r="APL668" s="180"/>
      <c r="APM668" s="180"/>
      <c r="APN668" s="180"/>
    </row>
    <row r="669" spans="1:34 1100:1106" ht="25.5" customHeight="1">
      <c r="A669" s="180"/>
      <c r="B669" s="180"/>
      <c r="C669" s="180"/>
      <c r="D669" s="180"/>
      <c r="E669" s="244"/>
      <c r="F669" s="180"/>
      <c r="G669" s="180"/>
      <c r="H669" s="180"/>
      <c r="I669" s="180"/>
      <c r="J669" s="180"/>
      <c r="K669" s="252"/>
      <c r="L669" s="252"/>
      <c r="M669" s="252"/>
      <c r="N669" s="252"/>
      <c r="O669" s="180"/>
      <c r="P669" s="180"/>
      <c r="Q669" s="180"/>
      <c r="R669" s="180"/>
      <c r="S669" s="180"/>
      <c r="T669" s="180"/>
      <c r="U669" s="180"/>
      <c r="V669" s="252"/>
      <c r="W669" s="252"/>
      <c r="X669" s="180"/>
      <c r="Y669" s="180"/>
      <c r="Z669" s="180"/>
      <c r="AA669" s="180"/>
      <c r="AB669" s="180"/>
      <c r="AC669" s="180"/>
      <c r="AD669" s="180"/>
      <c r="AE669" s="180"/>
      <c r="AF669" s="283"/>
      <c r="AG669" s="283"/>
      <c r="AH669" s="180"/>
      <c r="APH669" s="180"/>
      <c r="API669" s="180"/>
      <c r="APJ669" s="180"/>
      <c r="APK669" s="180"/>
      <c r="APL669" s="180"/>
      <c r="APM669" s="180"/>
      <c r="APN669" s="180"/>
    </row>
    <row r="670" spans="1:34 1100:1106" ht="25.5" customHeight="1">
      <c r="A670" s="180"/>
      <c r="B670" s="180"/>
      <c r="C670" s="180"/>
      <c r="D670" s="180"/>
      <c r="E670" s="244"/>
      <c r="F670" s="180"/>
      <c r="G670" s="180"/>
      <c r="H670" s="180"/>
      <c r="I670" s="180"/>
      <c r="J670" s="180"/>
      <c r="K670" s="252"/>
      <c r="L670" s="252"/>
      <c r="M670" s="252"/>
      <c r="N670" s="252"/>
      <c r="O670" s="180"/>
      <c r="P670" s="180"/>
      <c r="Q670" s="180"/>
      <c r="R670" s="180"/>
      <c r="S670" s="180"/>
      <c r="T670" s="180"/>
      <c r="U670" s="180"/>
      <c r="V670" s="252"/>
      <c r="W670" s="252"/>
      <c r="X670" s="180"/>
      <c r="Y670" s="180"/>
      <c r="Z670" s="180"/>
      <c r="AA670" s="180"/>
      <c r="AB670" s="180"/>
      <c r="AC670" s="180"/>
      <c r="AD670" s="180"/>
      <c r="AE670" s="180"/>
      <c r="AF670" s="283"/>
      <c r="AG670" s="283"/>
      <c r="AH670" s="180"/>
      <c r="APH670" s="180"/>
      <c r="API670" s="180"/>
      <c r="APJ670" s="180"/>
      <c r="APK670" s="180"/>
      <c r="APL670" s="180"/>
      <c r="APM670" s="180"/>
      <c r="APN670" s="180"/>
    </row>
    <row r="671" spans="1:34 1100:1106" ht="25.5" customHeight="1">
      <c r="A671" s="180"/>
      <c r="B671" s="180"/>
      <c r="C671" s="180"/>
      <c r="D671" s="180"/>
      <c r="E671" s="244"/>
      <c r="F671" s="180"/>
      <c r="G671" s="180"/>
      <c r="H671" s="180"/>
      <c r="I671" s="180"/>
      <c r="J671" s="180"/>
      <c r="K671" s="252"/>
      <c r="L671" s="252"/>
      <c r="M671" s="252"/>
      <c r="N671" s="252"/>
      <c r="O671" s="180"/>
      <c r="P671" s="180"/>
      <c r="Q671" s="180"/>
      <c r="R671" s="180"/>
      <c r="S671" s="180"/>
      <c r="T671" s="180"/>
      <c r="U671" s="180"/>
      <c r="V671" s="252"/>
      <c r="W671" s="252"/>
      <c r="X671" s="180"/>
      <c r="Y671" s="180"/>
      <c r="Z671" s="180"/>
      <c r="AA671" s="180"/>
      <c r="AB671" s="180"/>
      <c r="AC671" s="180"/>
      <c r="AD671" s="180"/>
      <c r="AE671" s="180"/>
      <c r="AF671" s="283"/>
      <c r="AG671" s="283"/>
      <c r="AH671" s="180"/>
      <c r="APH671" s="180"/>
      <c r="API671" s="180"/>
      <c r="APJ671" s="180"/>
      <c r="APK671" s="180"/>
      <c r="APL671" s="180"/>
      <c r="APM671" s="180"/>
      <c r="APN671" s="180"/>
    </row>
    <row r="672" spans="1:34 1100:1106" ht="25.5" customHeight="1">
      <c r="A672" s="180"/>
      <c r="B672" s="180"/>
      <c r="C672" s="180"/>
      <c r="D672" s="180"/>
      <c r="E672" s="244"/>
      <c r="F672" s="180"/>
      <c r="G672" s="180"/>
      <c r="H672" s="180"/>
      <c r="I672" s="180"/>
      <c r="J672" s="180"/>
      <c r="K672" s="252"/>
      <c r="L672" s="252"/>
      <c r="M672" s="252"/>
      <c r="N672" s="252"/>
      <c r="O672" s="180"/>
      <c r="P672" s="180"/>
      <c r="Q672" s="180"/>
      <c r="R672" s="180"/>
      <c r="S672" s="180"/>
      <c r="T672" s="180"/>
      <c r="U672" s="180"/>
      <c r="V672" s="252"/>
      <c r="W672" s="252"/>
      <c r="X672" s="180"/>
      <c r="Y672" s="180"/>
      <c r="Z672" s="180"/>
      <c r="AA672" s="180"/>
      <c r="AB672" s="180"/>
      <c r="AC672" s="180"/>
      <c r="AD672" s="180"/>
      <c r="AE672" s="180"/>
      <c r="AF672" s="283"/>
      <c r="AG672" s="283"/>
      <c r="AH672" s="180"/>
      <c r="APH672" s="180"/>
      <c r="API672" s="180"/>
      <c r="APJ672" s="180"/>
      <c r="APK672" s="180"/>
      <c r="APL672" s="180"/>
      <c r="APM672" s="180"/>
      <c r="APN672" s="180"/>
    </row>
    <row r="673" spans="1:34 1100:1106" ht="25.5" customHeight="1">
      <c r="A673" s="180"/>
      <c r="B673" s="180"/>
      <c r="C673" s="180"/>
      <c r="D673" s="180"/>
      <c r="E673" s="244"/>
      <c r="F673" s="180"/>
      <c r="G673" s="180"/>
      <c r="H673" s="180"/>
      <c r="I673" s="180"/>
      <c r="J673" s="180"/>
      <c r="K673" s="252"/>
      <c r="L673" s="252"/>
      <c r="M673" s="252"/>
      <c r="N673" s="252"/>
      <c r="O673" s="180"/>
      <c r="P673" s="180"/>
      <c r="Q673" s="180"/>
      <c r="R673" s="180"/>
      <c r="S673" s="180"/>
      <c r="T673" s="180"/>
      <c r="U673" s="180"/>
      <c r="V673" s="252"/>
      <c r="W673" s="252"/>
      <c r="X673" s="180"/>
      <c r="Y673" s="180"/>
      <c r="Z673" s="180"/>
      <c r="AA673" s="180"/>
      <c r="AB673" s="180"/>
      <c r="AC673" s="180"/>
      <c r="AD673" s="180"/>
      <c r="AE673" s="180"/>
      <c r="AF673" s="283"/>
      <c r="AG673" s="283"/>
      <c r="AH673" s="180"/>
      <c r="APH673" s="180"/>
      <c r="API673" s="180"/>
      <c r="APJ673" s="180"/>
      <c r="APK673" s="180"/>
      <c r="APL673" s="180"/>
      <c r="APM673" s="180"/>
      <c r="APN673" s="180"/>
    </row>
    <row r="674" spans="1:34 1100:1106" ht="25.5" customHeight="1">
      <c r="A674" s="180"/>
      <c r="B674" s="180"/>
      <c r="C674" s="180"/>
      <c r="D674" s="180"/>
      <c r="E674" s="244"/>
      <c r="F674" s="180"/>
      <c r="G674" s="180"/>
      <c r="H674" s="180"/>
      <c r="I674" s="180"/>
      <c r="J674" s="180"/>
      <c r="K674" s="252"/>
      <c r="L674" s="252"/>
      <c r="M674" s="252"/>
      <c r="N674" s="252"/>
      <c r="O674" s="180"/>
      <c r="P674" s="180"/>
      <c r="Q674" s="180"/>
      <c r="R674" s="180"/>
      <c r="S674" s="180"/>
      <c r="T674" s="180"/>
      <c r="U674" s="180"/>
      <c r="V674" s="252"/>
      <c r="W674" s="252"/>
      <c r="X674" s="180"/>
      <c r="Y674" s="180"/>
      <c r="Z674" s="180"/>
      <c r="AA674" s="180"/>
      <c r="AB674" s="180"/>
      <c r="AC674" s="180"/>
      <c r="AD674" s="180"/>
      <c r="AE674" s="180"/>
      <c r="AF674" s="283"/>
      <c r="AG674" s="283"/>
      <c r="AH674" s="180"/>
      <c r="APH674" s="180"/>
      <c r="API674" s="180"/>
      <c r="APJ674" s="180"/>
      <c r="APK674" s="180"/>
      <c r="APL674" s="180"/>
      <c r="APM674" s="180"/>
      <c r="APN674" s="180"/>
    </row>
    <row r="675" spans="1:34 1100:1106" ht="25.5" customHeight="1">
      <c r="A675" s="180"/>
      <c r="B675" s="180"/>
      <c r="C675" s="180"/>
      <c r="D675" s="180"/>
      <c r="E675" s="244"/>
      <c r="F675" s="180"/>
      <c r="G675" s="180"/>
      <c r="H675" s="180"/>
      <c r="I675" s="180"/>
      <c r="J675" s="180"/>
      <c r="K675" s="252"/>
      <c r="L675" s="252"/>
      <c r="M675" s="252"/>
      <c r="N675" s="252"/>
      <c r="O675" s="180"/>
      <c r="P675" s="180"/>
      <c r="Q675" s="180"/>
      <c r="R675" s="180"/>
      <c r="S675" s="180"/>
      <c r="T675" s="180"/>
      <c r="U675" s="180"/>
      <c r="V675" s="252"/>
      <c r="W675" s="252"/>
      <c r="X675" s="180"/>
      <c r="Y675" s="180"/>
      <c r="Z675" s="180"/>
      <c r="AA675" s="180"/>
      <c r="AB675" s="180"/>
      <c r="AC675" s="180"/>
      <c r="AD675" s="180"/>
      <c r="AE675" s="180"/>
      <c r="AF675" s="283"/>
      <c r="AG675" s="283"/>
      <c r="AH675" s="180"/>
      <c r="APH675" s="180"/>
      <c r="API675" s="180"/>
      <c r="APJ675" s="180"/>
      <c r="APK675" s="180"/>
      <c r="APL675" s="180"/>
      <c r="APM675" s="180"/>
      <c r="APN675" s="180"/>
    </row>
    <row r="676" spans="1:34 1100:1106" ht="25.5" customHeight="1">
      <c r="A676" s="180"/>
      <c r="B676" s="180"/>
      <c r="C676" s="180"/>
      <c r="D676" s="180"/>
      <c r="E676" s="244"/>
      <c r="F676" s="180"/>
      <c r="G676" s="180"/>
      <c r="H676" s="180"/>
      <c r="I676" s="180"/>
      <c r="J676" s="180"/>
      <c r="K676" s="252"/>
      <c r="L676" s="252"/>
      <c r="M676" s="252"/>
      <c r="N676" s="252"/>
      <c r="O676" s="180"/>
      <c r="P676" s="180"/>
      <c r="Q676" s="180"/>
      <c r="R676" s="180"/>
      <c r="S676" s="180"/>
      <c r="T676" s="180"/>
      <c r="U676" s="180"/>
      <c r="V676" s="252"/>
      <c r="W676" s="252"/>
      <c r="X676" s="180"/>
      <c r="Y676" s="180"/>
      <c r="Z676" s="180"/>
      <c r="AA676" s="180"/>
      <c r="AB676" s="180"/>
      <c r="AC676" s="180"/>
      <c r="AD676" s="180"/>
      <c r="AE676" s="180"/>
      <c r="AF676" s="283"/>
      <c r="AG676" s="283"/>
      <c r="AH676" s="180"/>
      <c r="APH676" s="180"/>
      <c r="API676" s="180"/>
      <c r="APJ676" s="180"/>
      <c r="APK676" s="180"/>
      <c r="APL676" s="180"/>
      <c r="APM676" s="180"/>
      <c r="APN676" s="180"/>
    </row>
    <row r="677" spans="1:34 1100:1106" ht="25.5" customHeight="1">
      <c r="A677" s="180"/>
      <c r="B677" s="180"/>
      <c r="C677" s="180"/>
      <c r="D677" s="180"/>
      <c r="E677" s="244"/>
      <c r="F677" s="180"/>
      <c r="G677" s="180"/>
      <c r="H677" s="180"/>
      <c r="I677" s="180"/>
      <c r="J677" s="180"/>
      <c r="K677" s="252"/>
      <c r="L677" s="252"/>
      <c r="M677" s="252"/>
      <c r="N677" s="252"/>
      <c r="O677" s="180"/>
      <c r="P677" s="180"/>
      <c r="Q677" s="180"/>
      <c r="R677" s="180"/>
      <c r="S677" s="180"/>
      <c r="T677" s="180"/>
      <c r="U677" s="180"/>
      <c r="V677" s="252"/>
      <c r="W677" s="252"/>
      <c r="X677" s="180"/>
      <c r="Y677" s="180"/>
      <c r="Z677" s="180"/>
      <c r="AA677" s="180"/>
      <c r="AB677" s="180"/>
      <c r="AC677" s="180"/>
      <c r="AD677" s="180"/>
      <c r="AE677" s="180"/>
      <c r="AF677" s="283"/>
      <c r="AG677" s="283"/>
      <c r="AH677" s="180"/>
      <c r="APH677" s="180"/>
      <c r="API677" s="180"/>
      <c r="APJ677" s="180"/>
      <c r="APK677" s="180"/>
      <c r="APL677" s="180"/>
      <c r="APM677" s="180"/>
      <c r="APN677" s="180"/>
    </row>
    <row r="678" spans="1:34 1100:1106" ht="25.5" customHeight="1">
      <c r="A678" s="180"/>
      <c r="B678" s="180"/>
      <c r="C678" s="180"/>
      <c r="D678" s="180"/>
      <c r="E678" s="244"/>
      <c r="F678" s="180"/>
      <c r="G678" s="180"/>
      <c r="H678" s="180"/>
      <c r="I678" s="180"/>
      <c r="J678" s="180"/>
      <c r="K678" s="252"/>
      <c r="L678" s="252"/>
      <c r="M678" s="252"/>
      <c r="N678" s="252"/>
      <c r="O678" s="180"/>
      <c r="P678" s="180"/>
      <c r="Q678" s="180"/>
      <c r="R678" s="180"/>
      <c r="S678" s="180"/>
      <c r="T678" s="180"/>
      <c r="U678" s="180"/>
      <c r="V678" s="252"/>
      <c r="W678" s="252"/>
      <c r="X678" s="180"/>
      <c r="Y678" s="180"/>
      <c r="Z678" s="180"/>
      <c r="AA678" s="180"/>
      <c r="AB678" s="180"/>
      <c r="AC678" s="180"/>
      <c r="AD678" s="180"/>
      <c r="AE678" s="180"/>
      <c r="AF678" s="283"/>
      <c r="AG678" s="283"/>
      <c r="AH678" s="180"/>
      <c r="APH678" s="180"/>
      <c r="API678" s="180"/>
      <c r="APJ678" s="180"/>
      <c r="APK678" s="180"/>
      <c r="APL678" s="180"/>
      <c r="APM678" s="180"/>
      <c r="APN678" s="180"/>
    </row>
    <row r="679" spans="1:34 1100:1106" ht="25.5" customHeight="1">
      <c r="A679" s="180"/>
      <c r="B679" s="180"/>
      <c r="C679" s="180"/>
      <c r="D679" s="180"/>
      <c r="E679" s="244"/>
      <c r="F679" s="180"/>
      <c r="G679" s="180"/>
      <c r="H679" s="180"/>
      <c r="I679" s="180"/>
      <c r="J679" s="180"/>
      <c r="K679" s="252"/>
      <c r="L679" s="252"/>
      <c r="M679" s="252"/>
      <c r="N679" s="252"/>
      <c r="O679" s="180"/>
      <c r="P679" s="180"/>
      <c r="Q679" s="180"/>
      <c r="R679" s="180"/>
      <c r="S679" s="180"/>
      <c r="T679" s="180"/>
      <c r="U679" s="180"/>
      <c r="V679" s="252"/>
      <c r="W679" s="252"/>
      <c r="X679" s="180"/>
      <c r="Y679" s="180"/>
      <c r="Z679" s="180"/>
      <c r="AA679" s="180"/>
      <c r="AB679" s="180"/>
      <c r="AC679" s="180"/>
      <c r="AD679" s="180"/>
      <c r="AE679" s="180"/>
      <c r="AF679" s="283"/>
      <c r="AG679" s="283"/>
      <c r="AH679" s="180"/>
      <c r="APH679" s="180"/>
      <c r="API679" s="180"/>
      <c r="APJ679" s="180"/>
      <c r="APK679" s="180"/>
      <c r="APL679" s="180"/>
      <c r="APM679" s="180"/>
      <c r="APN679" s="180"/>
    </row>
    <row r="680" spans="1:34 1100:1106" ht="25.5" customHeight="1">
      <c r="A680" s="180"/>
      <c r="B680" s="180"/>
      <c r="C680" s="180"/>
      <c r="D680" s="180"/>
      <c r="E680" s="244"/>
      <c r="F680" s="180"/>
      <c r="G680" s="180"/>
      <c r="H680" s="180"/>
      <c r="I680" s="180"/>
      <c r="J680" s="180"/>
      <c r="K680" s="252"/>
      <c r="L680" s="252"/>
      <c r="M680" s="252"/>
      <c r="N680" s="252"/>
      <c r="O680" s="180"/>
      <c r="P680" s="180"/>
      <c r="Q680" s="180"/>
      <c r="R680" s="180"/>
      <c r="S680" s="180"/>
      <c r="T680" s="180"/>
      <c r="U680" s="180"/>
      <c r="V680" s="252"/>
      <c r="W680" s="252"/>
      <c r="X680" s="180"/>
      <c r="Y680" s="180"/>
      <c r="Z680" s="180"/>
      <c r="AA680" s="180"/>
      <c r="AB680" s="180"/>
      <c r="AC680" s="180"/>
      <c r="AD680" s="180"/>
      <c r="AE680" s="180"/>
      <c r="AF680" s="283"/>
      <c r="AG680" s="283"/>
      <c r="AH680" s="180"/>
      <c r="APH680" s="180"/>
      <c r="API680" s="180"/>
      <c r="APJ680" s="180"/>
      <c r="APK680" s="180"/>
      <c r="APL680" s="180"/>
      <c r="APM680" s="180"/>
      <c r="APN680" s="180"/>
    </row>
    <row r="681" spans="1:34 1100:1106" ht="25.5" customHeight="1">
      <c r="A681" s="180"/>
      <c r="B681" s="180"/>
      <c r="C681" s="180"/>
      <c r="D681" s="180"/>
      <c r="E681" s="244"/>
      <c r="F681" s="180"/>
      <c r="G681" s="180"/>
      <c r="H681" s="180"/>
      <c r="I681" s="180"/>
      <c r="J681" s="180"/>
      <c r="K681" s="252"/>
      <c r="L681" s="252"/>
      <c r="M681" s="252"/>
      <c r="N681" s="252"/>
      <c r="O681" s="180"/>
      <c r="P681" s="180"/>
      <c r="Q681" s="180"/>
      <c r="R681" s="180"/>
      <c r="S681" s="180"/>
      <c r="T681" s="180"/>
      <c r="U681" s="180"/>
      <c r="V681" s="252"/>
      <c r="W681" s="252"/>
      <c r="X681" s="180"/>
      <c r="Y681" s="180"/>
      <c r="Z681" s="180"/>
      <c r="AA681" s="180"/>
      <c r="AB681" s="180"/>
      <c r="AC681" s="180"/>
      <c r="AD681" s="180"/>
      <c r="AE681" s="180"/>
      <c r="AF681" s="283"/>
      <c r="AG681" s="283"/>
      <c r="AH681" s="180"/>
      <c r="APH681" s="180"/>
      <c r="API681" s="180"/>
      <c r="APJ681" s="180"/>
      <c r="APK681" s="180"/>
      <c r="APL681" s="180"/>
      <c r="APM681" s="180"/>
      <c r="APN681" s="180"/>
    </row>
    <row r="682" spans="1:34 1100:1106" ht="25.5" customHeight="1">
      <c r="A682" s="180"/>
      <c r="B682" s="180"/>
      <c r="C682" s="180"/>
      <c r="D682" s="180"/>
      <c r="E682" s="244"/>
      <c r="F682" s="180"/>
      <c r="G682" s="180"/>
      <c r="H682" s="180"/>
      <c r="I682" s="180"/>
      <c r="J682" s="180"/>
      <c r="K682" s="252"/>
      <c r="L682" s="252"/>
      <c r="M682" s="252"/>
      <c r="N682" s="252"/>
      <c r="O682" s="180"/>
      <c r="P682" s="180"/>
      <c r="Q682" s="180"/>
      <c r="R682" s="180"/>
      <c r="S682" s="180"/>
      <c r="T682" s="180"/>
      <c r="U682" s="180"/>
      <c r="V682" s="252"/>
      <c r="W682" s="252"/>
      <c r="X682" s="180"/>
      <c r="Y682" s="180"/>
      <c r="Z682" s="180"/>
      <c r="AA682" s="180"/>
      <c r="AB682" s="180"/>
      <c r="AC682" s="180"/>
      <c r="AD682" s="180"/>
      <c r="AE682" s="180"/>
      <c r="AF682" s="283"/>
      <c r="AG682" s="283"/>
      <c r="AH682" s="180"/>
      <c r="APH682" s="180"/>
      <c r="API682" s="180"/>
      <c r="APJ682" s="180"/>
      <c r="APK682" s="180"/>
      <c r="APL682" s="180"/>
      <c r="APM682" s="180"/>
      <c r="APN682" s="180"/>
    </row>
    <row r="683" spans="1:34 1100:1106" ht="25.5" customHeight="1">
      <c r="A683" s="180"/>
      <c r="B683" s="180"/>
      <c r="C683" s="180"/>
      <c r="D683" s="180"/>
      <c r="E683" s="244"/>
      <c r="F683" s="180"/>
      <c r="G683" s="180"/>
      <c r="H683" s="180"/>
      <c r="I683" s="180"/>
      <c r="J683" s="180"/>
      <c r="K683" s="252"/>
      <c r="L683" s="252"/>
      <c r="M683" s="252"/>
      <c r="N683" s="252"/>
      <c r="O683" s="180"/>
      <c r="P683" s="180"/>
      <c r="Q683" s="180"/>
      <c r="R683" s="180"/>
      <c r="S683" s="180"/>
      <c r="T683" s="180"/>
      <c r="U683" s="180"/>
      <c r="V683" s="252"/>
      <c r="W683" s="252"/>
      <c r="X683" s="180"/>
      <c r="Y683" s="180"/>
      <c r="Z683" s="180"/>
      <c r="AA683" s="180"/>
      <c r="AB683" s="180"/>
      <c r="AC683" s="180"/>
      <c r="AD683" s="180"/>
      <c r="AE683" s="180"/>
      <c r="AF683" s="283"/>
      <c r="AG683" s="283"/>
      <c r="AH683" s="180"/>
      <c r="APH683" s="180"/>
      <c r="API683" s="180"/>
      <c r="APJ683" s="180"/>
      <c r="APK683" s="180"/>
      <c r="APL683" s="180"/>
      <c r="APM683" s="180"/>
      <c r="APN683" s="180"/>
    </row>
    <row r="684" spans="1:34 1100:1106" ht="25.5" customHeight="1">
      <c r="A684" s="180"/>
      <c r="B684" s="180"/>
      <c r="C684" s="180"/>
      <c r="D684" s="180"/>
      <c r="E684" s="244"/>
      <c r="F684" s="180"/>
      <c r="G684" s="180"/>
      <c r="H684" s="180"/>
      <c r="I684" s="180"/>
      <c r="J684" s="180"/>
      <c r="K684" s="252"/>
      <c r="L684" s="252"/>
      <c r="M684" s="252"/>
      <c r="N684" s="252"/>
      <c r="O684" s="180"/>
      <c r="P684" s="180"/>
      <c r="Q684" s="180"/>
      <c r="R684" s="180"/>
      <c r="S684" s="180"/>
      <c r="T684" s="180"/>
      <c r="U684" s="180"/>
      <c r="V684" s="252"/>
      <c r="W684" s="252"/>
      <c r="X684" s="180"/>
      <c r="Y684" s="180"/>
      <c r="Z684" s="180"/>
      <c r="AA684" s="180"/>
      <c r="AB684" s="180"/>
      <c r="AC684" s="180"/>
      <c r="AD684" s="180"/>
      <c r="AE684" s="180"/>
      <c r="AF684" s="283"/>
      <c r="AG684" s="283"/>
      <c r="AH684" s="180"/>
      <c r="APH684" s="180"/>
      <c r="API684" s="180"/>
      <c r="APJ684" s="180"/>
      <c r="APK684" s="180"/>
      <c r="APL684" s="180"/>
      <c r="APM684" s="180"/>
      <c r="APN684" s="180"/>
    </row>
    <row r="685" spans="1:34 1100:1106" ht="25.5" customHeight="1">
      <c r="A685" s="180"/>
      <c r="B685" s="180"/>
      <c r="C685" s="180"/>
      <c r="D685" s="180"/>
      <c r="E685" s="244"/>
      <c r="F685" s="180"/>
      <c r="G685" s="180"/>
      <c r="H685" s="180"/>
      <c r="I685" s="180"/>
      <c r="J685" s="180"/>
      <c r="K685" s="252"/>
      <c r="L685" s="252"/>
      <c r="M685" s="252"/>
      <c r="N685" s="252"/>
      <c r="O685" s="180"/>
      <c r="P685" s="180"/>
      <c r="Q685" s="180"/>
      <c r="R685" s="180"/>
      <c r="S685" s="180"/>
      <c r="T685" s="180"/>
      <c r="U685" s="180"/>
      <c r="V685" s="252"/>
      <c r="W685" s="252"/>
      <c r="X685" s="180"/>
      <c r="Y685" s="180"/>
      <c r="Z685" s="180"/>
      <c r="AA685" s="180"/>
      <c r="AB685" s="180"/>
      <c r="AC685" s="180"/>
      <c r="AD685" s="180"/>
      <c r="AE685" s="180"/>
      <c r="AF685" s="283"/>
      <c r="AG685" s="283"/>
      <c r="AH685" s="180"/>
      <c r="APH685" s="180"/>
      <c r="API685" s="180"/>
      <c r="APJ685" s="180"/>
      <c r="APK685" s="180"/>
      <c r="APL685" s="180"/>
      <c r="APM685" s="180"/>
      <c r="APN685" s="180"/>
    </row>
    <row r="686" spans="1:34 1100:1106" ht="25.5" customHeight="1">
      <c r="A686" s="180"/>
      <c r="B686" s="180"/>
      <c r="C686" s="180"/>
      <c r="D686" s="180"/>
      <c r="E686" s="244"/>
      <c r="F686" s="180"/>
      <c r="G686" s="180"/>
      <c r="H686" s="180"/>
      <c r="I686" s="180"/>
      <c r="J686" s="180"/>
      <c r="K686" s="252"/>
      <c r="L686" s="252"/>
      <c r="M686" s="252"/>
      <c r="N686" s="252"/>
      <c r="O686" s="180"/>
      <c r="P686" s="180"/>
      <c r="Q686" s="180"/>
      <c r="R686" s="180"/>
      <c r="S686" s="180"/>
      <c r="T686" s="180"/>
      <c r="U686" s="180"/>
      <c r="V686" s="252"/>
      <c r="W686" s="252"/>
      <c r="X686" s="180"/>
      <c r="Y686" s="180"/>
      <c r="Z686" s="180"/>
      <c r="AA686" s="180"/>
      <c r="AB686" s="180"/>
      <c r="AC686" s="180"/>
      <c r="AD686" s="180"/>
      <c r="AE686" s="180"/>
      <c r="AF686" s="283"/>
      <c r="AG686" s="283"/>
      <c r="AH686" s="180"/>
      <c r="APH686" s="180"/>
      <c r="API686" s="180"/>
      <c r="APJ686" s="180"/>
      <c r="APK686" s="180"/>
      <c r="APL686" s="180"/>
      <c r="APM686" s="180"/>
      <c r="APN686" s="180"/>
    </row>
    <row r="687" spans="1:34 1100:1106" ht="25.5" customHeight="1">
      <c r="A687" s="180"/>
      <c r="B687" s="180"/>
      <c r="C687" s="180"/>
      <c r="D687" s="180"/>
      <c r="E687" s="244"/>
      <c r="F687" s="180"/>
      <c r="G687" s="180"/>
      <c r="H687" s="180"/>
      <c r="I687" s="180"/>
      <c r="J687" s="180"/>
      <c r="K687" s="252"/>
      <c r="L687" s="252"/>
      <c r="M687" s="252"/>
      <c r="N687" s="252"/>
      <c r="O687" s="180"/>
      <c r="P687" s="180"/>
      <c r="Q687" s="180"/>
      <c r="R687" s="180"/>
      <c r="S687" s="180"/>
      <c r="T687" s="180"/>
      <c r="U687" s="180"/>
      <c r="V687" s="252"/>
      <c r="W687" s="252"/>
      <c r="X687" s="180"/>
      <c r="Y687" s="180"/>
      <c r="Z687" s="180"/>
      <c r="AA687" s="180"/>
      <c r="AB687" s="180"/>
      <c r="AC687" s="180"/>
      <c r="AD687" s="180"/>
      <c r="AE687" s="180"/>
      <c r="AF687" s="283"/>
      <c r="AG687" s="283"/>
      <c r="AH687" s="180"/>
      <c r="APH687" s="180"/>
      <c r="API687" s="180"/>
      <c r="APJ687" s="180"/>
      <c r="APK687" s="180"/>
      <c r="APL687" s="180"/>
      <c r="APM687" s="180"/>
      <c r="APN687" s="180"/>
    </row>
    <row r="688" spans="1:34 1100:1106" ht="25.5" customHeight="1">
      <c r="A688" s="180"/>
      <c r="B688" s="180"/>
      <c r="C688" s="180"/>
      <c r="D688" s="180"/>
      <c r="E688" s="244"/>
      <c r="F688" s="180"/>
      <c r="G688" s="180"/>
      <c r="H688" s="180"/>
      <c r="I688" s="180"/>
      <c r="J688" s="180"/>
      <c r="K688" s="252"/>
      <c r="L688" s="252"/>
      <c r="M688" s="252"/>
      <c r="N688" s="252"/>
      <c r="O688" s="180"/>
      <c r="P688" s="180"/>
      <c r="Q688" s="180"/>
      <c r="R688" s="180"/>
      <c r="S688" s="180"/>
      <c r="T688" s="180"/>
      <c r="U688" s="180"/>
      <c r="V688" s="252"/>
      <c r="W688" s="252"/>
      <c r="X688" s="180"/>
      <c r="Y688" s="180"/>
      <c r="Z688" s="180"/>
      <c r="AA688" s="180"/>
      <c r="AB688" s="180"/>
      <c r="AC688" s="180"/>
      <c r="AD688" s="180"/>
      <c r="AE688" s="180"/>
      <c r="AF688" s="283"/>
      <c r="AG688" s="283"/>
      <c r="AH688" s="180"/>
      <c r="APH688" s="180"/>
      <c r="API688" s="180"/>
      <c r="APJ688" s="180"/>
      <c r="APK688" s="180"/>
      <c r="APL688" s="180"/>
      <c r="APM688" s="180"/>
      <c r="APN688" s="180"/>
    </row>
    <row r="689" spans="1:34 1100:1106" ht="25.5" customHeight="1">
      <c r="A689" s="180"/>
      <c r="B689" s="180"/>
      <c r="C689" s="180"/>
      <c r="D689" s="180"/>
      <c r="E689" s="244"/>
      <c r="F689" s="180"/>
      <c r="G689" s="180"/>
      <c r="H689" s="180"/>
      <c r="I689" s="180"/>
      <c r="J689" s="180"/>
      <c r="K689" s="252"/>
      <c r="L689" s="252"/>
      <c r="M689" s="252"/>
      <c r="N689" s="252"/>
      <c r="O689" s="180"/>
      <c r="P689" s="180"/>
      <c r="Q689" s="180"/>
      <c r="R689" s="180"/>
      <c r="S689" s="180"/>
      <c r="T689" s="180"/>
      <c r="U689" s="180"/>
      <c r="V689" s="252"/>
      <c r="W689" s="252"/>
      <c r="X689" s="180"/>
      <c r="Y689" s="180"/>
      <c r="Z689" s="180"/>
      <c r="AA689" s="180"/>
      <c r="AB689" s="180"/>
      <c r="AC689" s="180"/>
      <c r="AD689" s="180"/>
      <c r="AE689" s="180"/>
      <c r="AF689" s="283"/>
      <c r="AG689" s="283"/>
      <c r="AH689" s="180"/>
      <c r="APH689" s="180"/>
      <c r="API689" s="180"/>
      <c r="APJ689" s="180"/>
      <c r="APK689" s="180"/>
      <c r="APL689" s="180"/>
      <c r="APM689" s="180"/>
      <c r="APN689" s="180"/>
    </row>
    <row r="690" spans="1:34 1100:1106" ht="25.5" customHeight="1">
      <c r="A690" s="180"/>
      <c r="B690" s="180"/>
      <c r="C690" s="180"/>
      <c r="D690" s="180"/>
      <c r="E690" s="244"/>
      <c r="F690" s="180"/>
      <c r="G690" s="180"/>
      <c r="H690" s="180"/>
      <c r="I690" s="180"/>
      <c r="J690" s="180"/>
      <c r="K690" s="252"/>
      <c r="L690" s="252"/>
      <c r="M690" s="252"/>
      <c r="N690" s="252"/>
      <c r="O690" s="180"/>
      <c r="P690" s="180"/>
      <c r="Q690" s="180"/>
      <c r="R690" s="180"/>
      <c r="S690" s="180"/>
      <c r="T690" s="180"/>
      <c r="U690" s="180"/>
      <c r="V690" s="252"/>
      <c r="W690" s="252"/>
      <c r="X690" s="180"/>
      <c r="Y690" s="180"/>
      <c r="Z690" s="180"/>
      <c r="AA690" s="180"/>
      <c r="AB690" s="180"/>
      <c r="AC690" s="180"/>
      <c r="AD690" s="180"/>
      <c r="AE690" s="180"/>
      <c r="AF690" s="283"/>
      <c r="AG690" s="283"/>
      <c r="AH690" s="180"/>
      <c r="APH690" s="180"/>
      <c r="API690" s="180"/>
      <c r="APJ690" s="180"/>
      <c r="APK690" s="180"/>
      <c r="APL690" s="180"/>
      <c r="APM690" s="180"/>
      <c r="APN690" s="180"/>
    </row>
    <row r="691" spans="1:34 1100:1106" ht="25.5" customHeight="1">
      <c r="A691" s="180"/>
      <c r="B691" s="180"/>
      <c r="C691" s="180"/>
      <c r="D691" s="180"/>
      <c r="E691" s="244"/>
      <c r="F691" s="180"/>
      <c r="G691" s="180"/>
      <c r="H691" s="180"/>
      <c r="I691" s="180"/>
      <c r="J691" s="180"/>
      <c r="K691" s="252"/>
      <c r="L691" s="252"/>
      <c r="M691" s="252"/>
      <c r="N691" s="252"/>
      <c r="O691" s="180"/>
      <c r="P691" s="180"/>
      <c r="Q691" s="180"/>
      <c r="R691" s="180"/>
      <c r="S691" s="180"/>
      <c r="T691" s="180"/>
      <c r="U691" s="180"/>
      <c r="V691" s="252"/>
      <c r="W691" s="252"/>
      <c r="X691" s="180"/>
      <c r="Y691" s="180"/>
      <c r="Z691" s="180"/>
      <c r="AA691" s="180"/>
      <c r="AB691" s="180"/>
      <c r="AC691" s="180"/>
      <c r="AD691" s="180"/>
      <c r="AE691" s="180"/>
      <c r="AF691" s="283"/>
      <c r="AG691" s="283"/>
      <c r="AH691" s="180"/>
      <c r="APH691" s="180"/>
      <c r="API691" s="180"/>
      <c r="APJ691" s="180"/>
      <c r="APK691" s="180"/>
      <c r="APL691" s="180"/>
      <c r="APM691" s="180"/>
      <c r="APN691" s="180"/>
    </row>
    <row r="692" spans="1:34 1100:1106" ht="25.5" customHeight="1">
      <c r="A692" s="180"/>
      <c r="B692" s="180"/>
      <c r="C692" s="180"/>
      <c r="D692" s="180"/>
      <c r="E692" s="244"/>
      <c r="F692" s="180"/>
      <c r="G692" s="180"/>
      <c r="H692" s="180"/>
      <c r="I692" s="180"/>
      <c r="J692" s="180"/>
      <c r="K692" s="252"/>
      <c r="L692" s="252"/>
      <c r="M692" s="252"/>
      <c r="N692" s="252"/>
      <c r="O692" s="180"/>
      <c r="P692" s="180"/>
      <c r="Q692" s="180"/>
      <c r="R692" s="180"/>
      <c r="S692" s="180"/>
      <c r="T692" s="180"/>
      <c r="U692" s="180"/>
      <c r="V692" s="252"/>
      <c r="W692" s="252"/>
      <c r="X692" s="180"/>
      <c r="Y692" s="180"/>
      <c r="Z692" s="180"/>
      <c r="AA692" s="180"/>
      <c r="AB692" s="180"/>
      <c r="AC692" s="180"/>
      <c r="AD692" s="180"/>
      <c r="AE692" s="180"/>
      <c r="AF692" s="283"/>
      <c r="AG692" s="283"/>
      <c r="AH692" s="180"/>
      <c r="APH692" s="180"/>
      <c r="API692" s="180"/>
      <c r="APJ692" s="180"/>
      <c r="APK692" s="180"/>
      <c r="APL692" s="180"/>
      <c r="APM692" s="180"/>
      <c r="APN692" s="180"/>
    </row>
    <row r="693" spans="1:34 1100:1106" ht="25.5" customHeight="1">
      <c r="A693" s="180"/>
      <c r="B693" s="180"/>
      <c r="C693" s="180"/>
      <c r="D693" s="180"/>
      <c r="E693" s="244"/>
      <c r="F693" s="180"/>
      <c r="G693" s="180"/>
      <c r="H693" s="180"/>
      <c r="I693" s="180"/>
      <c r="J693" s="180"/>
      <c r="K693" s="252"/>
      <c r="L693" s="252"/>
      <c r="M693" s="252"/>
      <c r="N693" s="252"/>
      <c r="O693" s="180"/>
      <c r="P693" s="180"/>
      <c r="Q693" s="180"/>
      <c r="R693" s="180"/>
      <c r="S693" s="180"/>
      <c r="T693" s="180"/>
      <c r="U693" s="180"/>
      <c r="V693" s="252"/>
      <c r="W693" s="252"/>
      <c r="X693" s="180"/>
      <c r="Y693" s="180"/>
      <c r="Z693" s="180"/>
      <c r="AA693" s="180"/>
      <c r="AB693" s="180"/>
      <c r="AC693" s="180"/>
      <c r="AD693" s="180"/>
      <c r="AE693" s="180"/>
      <c r="AF693" s="283"/>
      <c r="AG693" s="283"/>
      <c r="AH693" s="180"/>
      <c r="APH693" s="180"/>
      <c r="API693" s="180"/>
      <c r="APJ693" s="180"/>
      <c r="APK693" s="180"/>
      <c r="APL693" s="180"/>
      <c r="APM693" s="180"/>
      <c r="APN693" s="180"/>
    </row>
    <row r="694" spans="1:34 1100:1106" ht="25.5" customHeight="1">
      <c r="A694" s="180"/>
      <c r="B694" s="180"/>
      <c r="C694" s="180"/>
      <c r="D694" s="180"/>
      <c r="E694" s="244"/>
      <c r="F694" s="180"/>
      <c r="G694" s="180"/>
      <c r="H694" s="180"/>
      <c r="I694" s="180"/>
      <c r="J694" s="180"/>
      <c r="K694" s="252"/>
      <c r="L694" s="252"/>
      <c r="M694" s="252"/>
      <c r="N694" s="252"/>
      <c r="O694" s="180"/>
      <c r="P694" s="180"/>
      <c r="Q694" s="180"/>
      <c r="R694" s="180"/>
      <c r="S694" s="180"/>
      <c r="T694" s="180"/>
      <c r="U694" s="180"/>
      <c r="V694" s="252"/>
      <c r="W694" s="252"/>
      <c r="X694" s="180"/>
      <c r="Y694" s="180"/>
      <c r="Z694" s="180"/>
      <c r="AA694" s="180"/>
      <c r="AB694" s="180"/>
      <c r="AC694" s="180"/>
      <c r="AD694" s="180"/>
      <c r="AE694" s="180"/>
      <c r="AF694" s="283"/>
      <c r="AG694" s="283"/>
      <c r="AH694" s="180"/>
      <c r="APH694" s="180"/>
      <c r="API694" s="180"/>
      <c r="APJ694" s="180"/>
      <c r="APK694" s="180"/>
      <c r="APL694" s="180"/>
      <c r="APM694" s="180"/>
      <c r="APN694" s="180"/>
    </row>
    <row r="695" spans="1:34 1100:1106" ht="25.5" customHeight="1">
      <c r="A695" s="180"/>
      <c r="B695" s="180"/>
      <c r="C695" s="180"/>
      <c r="D695" s="180"/>
      <c r="E695" s="244"/>
      <c r="F695" s="180"/>
      <c r="G695" s="180"/>
      <c r="H695" s="180"/>
      <c r="I695" s="180"/>
      <c r="J695" s="180"/>
      <c r="K695" s="252"/>
      <c r="L695" s="252"/>
      <c r="M695" s="252"/>
      <c r="N695" s="252"/>
      <c r="O695" s="180"/>
      <c r="P695" s="180"/>
      <c r="Q695" s="180"/>
      <c r="R695" s="180"/>
      <c r="S695" s="180"/>
      <c r="T695" s="180"/>
      <c r="U695" s="180"/>
      <c r="V695" s="252"/>
      <c r="W695" s="252"/>
      <c r="X695" s="180"/>
      <c r="Y695" s="180"/>
      <c r="Z695" s="180"/>
      <c r="AA695" s="180"/>
      <c r="AB695" s="180"/>
      <c r="AC695" s="180"/>
      <c r="AD695" s="180"/>
      <c r="AE695" s="180"/>
      <c r="AF695" s="283"/>
      <c r="AG695" s="283"/>
      <c r="AH695" s="180"/>
      <c r="APH695" s="180"/>
      <c r="API695" s="180"/>
      <c r="APJ695" s="180"/>
      <c r="APK695" s="180"/>
      <c r="APL695" s="180"/>
      <c r="APM695" s="180"/>
      <c r="APN695" s="180"/>
    </row>
    <row r="696" spans="1:34 1100:1106" ht="25.5" customHeight="1">
      <c r="A696" s="180"/>
      <c r="B696" s="180"/>
      <c r="C696" s="180"/>
      <c r="D696" s="180"/>
      <c r="E696" s="244"/>
      <c r="F696" s="180"/>
      <c r="G696" s="180"/>
      <c r="H696" s="180"/>
      <c r="I696" s="180"/>
      <c r="J696" s="180"/>
      <c r="K696" s="252"/>
      <c r="L696" s="252"/>
      <c r="M696" s="252"/>
      <c r="N696" s="252"/>
      <c r="O696" s="180"/>
      <c r="P696" s="180"/>
      <c r="Q696" s="180"/>
      <c r="R696" s="180"/>
      <c r="S696" s="180"/>
      <c r="T696" s="180"/>
      <c r="U696" s="180"/>
      <c r="V696" s="252"/>
      <c r="W696" s="252"/>
      <c r="X696" s="180"/>
      <c r="Y696" s="180"/>
      <c r="Z696" s="180"/>
      <c r="AA696" s="180"/>
      <c r="AB696" s="180"/>
      <c r="AC696" s="180"/>
      <c r="AD696" s="180"/>
      <c r="AE696" s="180"/>
      <c r="AF696" s="283"/>
      <c r="AG696" s="283"/>
      <c r="AH696" s="180"/>
      <c r="APH696" s="180"/>
      <c r="API696" s="180"/>
      <c r="APJ696" s="180"/>
      <c r="APK696" s="180"/>
      <c r="APL696" s="180"/>
      <c r="APM696" s="180"/>
      <c r="APN696" s="180"/>
    </row>
    <row r="697" spans="1:34 1100:1106" ht="25.5" customHeight="1">
      <c r="A697" s="180"/>
      <c r="B697" s="180"/>
      <c r="C697" s="180"/>
      <c r="D697" s="180"/>
      <c r="E697" s="244"/>
      <c r="F697" s="180"/>
      <c r="G697" s="180"/>
      <c r="H697" s="180"/>
      <c r="I697" s="180"/>
      <c r="J697" s="180"/>
      <c r="K697" s="252"/>
      <c r="L697" s="252"/>
      <c r="M697" s="252"/>
      <c r="N697" s="252"/>
      <c r="O697" s="180"/>
      <c r="P697" s="180"/>
      <c r="Q697" s="180"/>
      <c r="R697" s="180"/>
      <c r="S697" s="180"/>
      <c r="T697" s="180"/>
      <c r="U697" s="180"/>
      <c r="V697" s="252"/>
      <c r="W697" s="252"/>
      <c r="X697" s="180"/>
      <c r="Y697" s="180"/>
      <c r="Z697" s="180"/>
      <c r="AA697" s="180"/>
      <c r="AB697" s="180"/>
      <c r="AC697" s="180"/>
      <c r="AD697" s="180"/>
      <c r="AE697" s="180"/>
      <c r="AF697" s="283"/>
      <c r="AG697" s="283"/>
      <c r="AH697" s="180"/>
      <c r="APH697" s="180"/>
      <c r="API697" s="180"/>
      <c r="APJ697" s="180"/>
      <c r="APK697" s="180"/>
      <c r="APL697" s="180"/>
      <c r="APM697" s="180"/>
      <c r="APN697" s="180"/>
    </row>
    <row r="698" spans="1:34 1100:1106" ht="25.5" customHeight="1">
      <c r="A698" s="180"/>
      <c r="B698" s="180"/>
      <c r="C698" s="180"/>
      <c r="D698" s="180"/>
      <c r="E698" s="244"/>
      <c r="F698" s="180"/>
      <c r="G698" s="180"/>
      <c r="H698" s="180"/>
      <c r="I698" s="180"/>
      <c r="J698" s="180"/>
      <c r="K698" s="252"/>
      <c r="L698" s="252"/>
      <c r="M698" s="252"/>
      <c r="N698" s="252"/>
      <c r="O698" s="180"/>
      <c r="P698" s="180"/>
      <c r="Q698" s="180"/>
      <c r="R698" s="180"/>
      <c r="S698" s="180"/>
      <c r="T698" s="180"/>
      <c r="U698" s="180"/>
      <c r="V698" s="252"/>
      <c r="W698" s="252"/>
      <c r="X698" s="180"/>
      <c r="Y698" s="180"/>
      <c r="Z698" s="180"/>
      <c r="AA698" s="180"/>
      <c r="AB698" s="180"/>
      <c r="AC698" s="180"/>
      <c r="AD698" s="180"/>
      <c r="AE698" s="180"/>
      <c r="AF698" s="283"/>
      <c r="AG698" s="283"/>
      <c r="AH698" s="180"/>
      <c r="APH698" s="180"/>
      <c r="API698" s="180"/>
      <c r="APJ698" s="180"/>
      <c r="APK698" s="180"/>
      <c r="APL698" s="180"/>
      <c r="APM698" s="180"/>
      <c r="APN698" s="180"/>
    </row>
    <row r="699" spans="1:34 1100:1106" ht="25.5" customHeight="1">
      <c r="A699" s="180"/>
      <c r="B699" s="180"/>
      <c r="C699" s="180"/>
      <c r="D699" s="180"/>
      <c r="E699" s="244"/>
      <c r="F699" s="180"/>
      <c r="G699" s="180"/>
      <c r="H699" s="180"/>
      <c r="I699" s="180"/>
      <c r="J699" s="180"/>
      <c r="K699" s="252"/>
      <c r="L699" s="252"/>
      <c r="M699" s="252"/>
      <c r="N699" s="252"/>
      <c r="O699" s="180"/>
      <c r="P699" s="180"/>
      <c r="Q699" s="180"/>
      <c r="R699" s="180"/>
      <c r="S699" s="180"/>
      <c r="T699" s="180"/>
      <c r="U699" s="180"/>
      <c r="V699" s="252"/>
      <c r="W699" s="252"/>
      <c r="X699" s="180"/>
      <c r="Y699" s="180"/>
      <c r="Z699" s="180"/>
      <c r="AA699" s="180"/>
      <c r="AB699" s="180"/>
      <c r="AC699" s="180"/>
      <c r="AD699" s="180"/>
      <c r="AE699" s="180"/>
      <c r="AF699" s="283"/>
      <c r="AG699" s="283"/>
      <c r="AH699" s="180"/>
      <c r="APH699" s="180"/>
      <c r="API699" s="180"/>
      <c r="APJ699" s="180"/>
      <c r="APK699" s="180"/>
      <c r="APL699" s="180"/>
      <c r="APM699" s="180"/>
      <c r="APN699" s="180"/>
    </row>
    <row r="700" spans="1:34 1100:1106" ht="25.5" customHeight="1">
      <c r="A700" s="180"/>
      <c r="B700" s="180"/>
      <c r="C700" s="180"/>
      <c r="D700" s="180"/>
      <c r="E700" s="244"/>
      <c r="F700" s="180"/>
      <c r="G700" s="180"/>
      <c r="H700" s="180"/>
      <c r="I700" s="180"/>
      <c r="J700" s="180"/>
      <c r="K700" s="252"/>
      <c r="L700" s="252"/>
      <c r="M700" s="252"/>
      <c r="N700" s="252"/>
      <c r="O700" s="180"/>
      <c r="P700" s="180"/>
      <c r="Q700" s="180"/>
      <c r="R700" s="180"/>
      <c r="S700" s="180"/>
      <c r="T700" s="180"/>
      <c r="U700" s="180"/>
      <c r="V700" s="252"/>
      <c r="W700" s="252"/>
      <c r="X700" s="180"/>
      <c r="Y700" s="180"/>
      <c r="Z700" s="180"/>
      <c r="AA700" s="180"/>
      <c r="AB700" s="180"/>
      <c r="AC700" s="180"/>
      <c r="AD700" s="180"/>
      <c r="AE700" s="180"/>
      <c r="AF700" s="283"/>
      <c r="AG700" s="283"/>
      <c r="AH700" s="180"/>
      <c r="APH700" s="180"/>
      <c r="API700" s="180"/>
      <c r="APJ700" s="180"/>
      <c r="APK700" s="180"/>
      <c r="APL700" s="180"/>
      <c r="APM700" s="180"/>
      <c r="APN700" s="180"/>
    </row>
    <row r="701" spans="1:34 1100:1106" ht="25.5" customHeight="1">
      <c r="A701" s="180"/>
      <c r="B701" s="180"/>
      <c r="C701" s="180"/>
      <c r="D701" s="180"/>
      <c r="E701" s="244"/>
      <c r="F701" s="180"/>
      <c r="G701" s="180"/>
      <c r="H701" s="180"/>
      <c r="I701" s="180"/>
      <c r="J701" s="180"/>
      <c r="K701" s="252"/>
      <c r="L701" s="252"/>
      <c r="M701" s="252"/>
      <c r="N701" s="252"/>
      <c r="O701" s="180"/>
      <c r="P701" s="180"/>
      <c r="Q701" s="180"/>
      <c r="R701" s="180"/>
      <c r="S701" s="180"/>
      <c r="T701" s="180"/>
      <c r="U701" s="180"/>
      <c r="V701" s="252"/>
      <c r="W701" s="252"/>
      <c r="X701" s="180"/>
      <c r="Y701" s="180"/>
      <c r="Z701" s="180"/>
      <c r="AA701" s="180"/>
      <c r="AB701" s="180"/>
      <c r="AC701" s="180"/>
      <c r="AD701" s="180"/>
      <c r="AE701" s="180"/>
      <c r="AF701" s="283"/>
      <c r="AG701" s="283"/>
      <c r="AH701" s="180"/>
      <c r="APH701" s="180"/>
      <c r="API701" s="180"/>
      <c r="APJ701" s="180"/>
      <c r="APK701" s="180"/>
      <c r="APL701" s="180"/>
      <c r="APM701" s="180"/>
      <c r="APN701" s="180"/>
    </row>
    <row r="702" spans="1:34 1100:1106" ht="25.5" customHeight="1">
      <c r="A702" s="180"/>
      <c r="B702" s="180"/>
      <c r="C702" s="180"/>
      <c r="D702" s="180"/>
      <c r="E702" s="244"/>
      <c r="F702" s="180"/>
      <c r="G702" s="180"/>
      <c r="H702" s="180"/>
      <c r="I702" s="180"/>
      <c r="J702" s="180"/>
      <c r="K702" s="252"/>
      <c r="L702" s="252"/>
      <c r="M702" s="252"/>
      <c r="N702" s="252"/>
      <c r="O702" s="180"/>
      <c r="P702" s="180"/>
      <c r="Q702" s="180"/>
      <c r="R702" s="180"/>
      <c r="S702" s="180"/>
      <c r="T702" s="180"/>
      <c r="U702" s="180"/>
      <c r="V702" s="252"/>
      <c r="W702" s="252"/>
      <c r="X702" s="180"/>
      <c r="Y702" s="180"/>
      <c r="Z702" s="180"/>
      <c r="AA702" s="180"/>
      <c r="AB702" s="180"/>
      <c r="AC702" s="180"/>
      <c r="AD702" s="180"/>
      <c r="AE702" s="180"/>
      <c r="AF702" s="283"/>
      <c r="AG702" s="283"/>
      <c r="AH702" s="180"/>
      <c r="APH702" s="180"/>
      <c r="API702" s="180"/>
      <c r="APJ702" s="180"/>
      <c r="APK702" s="180"/>
      <c r="APL702" s="180"/>
      <c r="APM702" s="180"/>
      <c r="APN702" s="180"/>
    </row>
    <row r="703" spans="1:34 1100:1106" ht="25.5" customHeight="1">
      <c r="A703" s="180"/>
      <c r="B703" s="180"/>
      <c r="C703" s="180"/>
      <c r="D703" s="180"/>
      <c r="E703" s="244"/>
      <c r="F703" s="180"/>
      <c r="G703" s="180"/>
      <c r="H703" s="180"/>
      <c r="I703" s="180"/>
      <c r="J703" s="180"/>
      <c r="K703" s="252"/>
      <c r="L703" s="252"/>
      <c r="M703" s="252"/>
      <c r="N703" s="252"/>
      <c r="O703" s="180"/>
      <c r="P703" s="180"/>
      <c r="Q703" s="180"/>
      <c r="R703" s="180"/>
      <c r="S703" s="180"/>
      <c r="T703" s="180"/>
      <c r="U703" s="180"/>
      <c r="V703" s="252"/>
      <c r="W703" s="252"/>
      <c r="X703" s="180"/>
      <c r="Y703" s="180"/>
      <c r="Z703" s="180"/>
      <c r="AA703" s="180"/>
      <c r="AB703" s="180"/>
      <c r="AC703" s="180"/>
      <c r="AD703" s="180"/>
      <c r="AE703" s="180"/>
      <c r="AF703" s="283"/>
      <c r="AG703" s="283"/>
      <c r="AH703" s="180"/>
      <c r="APH703" s="180"/>
      <c r="API703" s="180"/>
      <c r="APJ703" s="180"/>
      <c r="APK703" s="180"/>
      <c r="APL703" s="180"/>
      <c r="APM703" s="180"/>
      <c r="APN703" s="180"/>
    </row>
    <row r="704" spans="1:34 1100:1106" ht="25.5" customHeight="1">
      <c r="A704" s="180"/>
      <c r="B704" s="180"/>
      <c r="C704" s="180"/>
      <c r="D704" s="180"/>
      <c r="E704" s="244"/>
      <c r="F704" s="180"/>
      <c r="G704" s="180"/>
      <c r="H704" s="180"/>
      <c r="I704" s="180"/>
      <c r="J704" s="180"/>
      <c r="K704" s="252"/>
      <c r="L704" s="252"/>
      <c r="M704" s="252"/>
      <c r="N704" s="252"/>
      <c r="O704" s="180"/>
      <c r="P704" s="180"/>
      <c r="Q704" s="180"/>
      <c r="R704" s="180"/>
      <c r="S704" s="180"/>
      <c r="T704" s="180"/>
      <c r="U704" s="180"/>
      <c r="V704" s="252"/>
      <c r="W704" s="252"/>
      <c r="X704" s="180"/>
      <c r="Y704" s="180"/>
      <c r="Z704" s="180"/>
      <c r="AA704" s="180"/>
      <c r="AB704" s="180"/>
      <c r="AC704" s="180"/>
      <c r="AD704" s="180"/>
      <c r="AE704" s="180"/>
      <c r="AF704" s="283"/>
      <c r="AG704" s="283"/>
      <c r="AH704" s="180"/>
      <c r="APH704" s="180"/>
      <c r="API704" s="180"/>
      <c r="APJ704" s="180"/>
      <c r="APK704" s="180"/>
      <c r="APL704" s="180"/>
      <c r="APM704" s="180"/>
      <c r="APN704" s="180"/>
    </row>
    <row r="705" spans="1:34 1100:1106" ht="25.5" customHeight="1">
      <c r="A705" s="180"/>
      <c r="B705" s="180"/>
      <c r="C705" s="180"/>
      <c r="D705" s="180"/>
      <c r="E705" s="244"/>
      <c r="F705" s="180"/>
      <c r="G705" s="180"/>
      <c r="H705" s="180"/>
      <c r="I705" s="180"/>
      <c r="J705" s="180"/>
      <c r="K705" s="252"/>
      <c r="L705" s="252"/>
      <c r="M705" s="252"/>
      <c r="N705" s="252"/>
      <c r="O705" s="180"/>
      <c r="P705" s="180"/>
      <c r="Q705" s="180"/>
      <c r="R705" s="180"/>
      <c r="S705" s="180"/>
      <c r="T705" s="180"/>
      <c r="U705" s="180"/>
      <c r="V705" s="252"/>
      <c r="W705" s="252"/>
      <c r="X705" s="180"/>
      <c r="Y705" s="180"/>
      <c r="Z705" s="180"/>
      <c r="AA705" s="180"/>
      <c r="AB705" s="180"/>
      <c r="AC705" s="180"/>
      <c r="AD705" s="180"/>
      <c r="AE705" s="180"/>
      <c r="AF705" s="283"/>
      <c r="AG705" s="283"/>
      <c r="AH705" s="180"/>
      <c r="APH705" s="180"/>
      <c r="API705" s="180"/>
      <c r="APJ705" s="180"/>
      <c r="APK705" s="180"/>
      <c r="APL705" s="180"/>
      <c r="APM705" s="180"/>
      <c r="APN705" s="180"/>
    </row>
    <row r="706" spans="1:34 1100:1106" ht="25.5" customHeight="1">
      <c r="A706" s="180"/>
      <c r="B706" s="180"/>
      <c r="C706" s="180"/>
      <c r="D706" s="180"/>
      <c r="E706" s="244"/>
      <c r="F706" s="180"/>
      <c r="G706" s="180"/>
      <c r="H706" s="180"/>
      <c r="I706" s="180"/>
      <c r="J706" s="180"/>
      <c r="K706" s="252"/>
      <c r="L706" s="252"/>
      <c r="M706" s="252"/>
      <c r="N706" s="252"/>
      <c r="O706" s="180"/>
      <c r="P706" s="180"/>
      <c r="Q706" s="180"/>
      <c r="R706" s="180"/>
      <c r="S706" s="180"/>
      <c r="T706" s="180"/>
      <c r="U706" s="180"/>
      <c r="V706" s="252"/>
      <c r="W706" s="252"/>
      <c r="X706" s="180"/>
      <c r="Y706" s="180"/>
      <c r="Z706" s="180"/>
      <c r="AA706" s="180"/>
      <c r="AB706" s="180"/>
      <c r="AC706" s="180"/>
      <c r="AD706" s="180"/>
      <c r="AE706" s="180"/>
      <c r="AF706" s="283"/>
      <c r="AG706" s="283"/>
      <c r="AH706" s="180"/>
      <c r="APH706" s="180"/>
      <c r="API706" s="180"/>
      <c r="APJ706" s="180"/>
      <c r="APK706" s="180"/>
      <c r="APL706" s="180"/>
      <c r="APM706" s="180"/>
      <c r="APN706" s="180"/>
    </row>
    <row r="707" spans="1:34 1100:1106" ht="25.5" customHeight="1">
      <c r="A707" s="180"/>
      <c r="B707" s="180"/>
      <c r="C707" s="180"/>
      <c r="D707" s="180"/>
      <c r="E707" s="244"/>
      <c r="F707" s="180"/>
      <c r="G707" s="180"/>
      <c r="H707" s="180"/>
      <c r="I707" s="180"/>
      <c r="J707" s="180"/>
      <c r="K707" s="252"/>
      <c r="L707" s="252"/>
      <c r="M707" s="252"/>
      <c r="N707" s="252"/>
      <c r="O707" s="180"/>
      <c r="P707" s="180"/>
      <c r="Q707" s="180"/>
      <c r="R707" s="180"/>
      <c r="S707" s="180"/>
      <c r="T707" s="180"/>
      <c r="U707" s="180"/>
      <c r="V707" s="252"/>
      <c r="W707" s="252"/>
      <c r="X707" s="180"/>
      <c r="Y707" s="180"/>
      <c r="Z707" s="180"/>
      <c r="AA707" s="180"/>
      <c r="AB707" s="180"/>
      <c r="AC707" s="180"/>
      <c r="AD707" s="180"/>
      <c r="AE707" s="180"/>
      <c r="AF707" s="283"/>
      <c r="AG707" s="283"/>
      <c r="AH707" s="180"/>
      <c r="APH707" s="180"/>
      <c r="API707" s="180"/>
      <c r="APJ707" s="180"/>
      <c r="APK707" s="180"/>
      <c r="APL707" s="180"/>
      <c r="APM707" s="180"/>
      <c r="APN707" s="180"/>
    </row>
    <row r="708" spans="1:34 1100:1106" ht="25.5" customHeight="1">
      <c r="A708" s="180"/>
      <c r="B708" s="180"/>
      <c r="C708" s="180"/>
      <c r="D708" s="180"/>
      <c r="E708" s="244"/>
      <c r="F708" s="180"/>
      <c r="G708" s="180"/>
      <c r="H708" s="180"/>
      <c r="I708" s="180"/>
      <c r="J708" s="180"/>
      <c r="K708" s="252"/>
      <c r="L708" s="252"/>
      <c r="M708" s="252"/>
      <c r="N708" s="252"/>
      <c r="O708" s="180"/>
      <c r="P708" s="180"/>
      <c r="Q708" s="180"/>
      <c r="R708" s="180"/>
      <c r="S708" s="180"/>
      <c r="T708" s="180"/>
      <c r="U708" s="180"/>
      <c r="V708" s="252"/>
      <c r="W708" s="252"/>
      <c r="X708" s="180"/>
      <c r="Y708" s="180"/>
      <c r="Z708" s="180"/>
      <c r="AA708" s="180"/>
      <c r="AB708" s="180"/>
      <c r="AC708" s="180"/>
      <c r="AD708" s="180"/>
      <c r="AE708" s="180"/>
      <c r="AF708" s="283"/>
      <c r="AG708" s="283"/>
      <c r="AH708" s="180"/>
      <c r="APH708" s="180"/>
      <c r="API708" s="180"/>
      <c r="APJ708" s="180"/>
      <c r="APK708" s="180"/>
      <c r="APL708" s="180"/>
      <c r="APM708" s="180"/>
      <c r="APN708" s="180"/>
    </row>
    <row r="709" spans="1:34 1100:1106" ht="25.5" customHeight="1">
      <c r="A709" s="180"/>
      <c r="B709" s="180"/>
      <c r="C709" s="180"/>
      <c r="D709" s="180"/>
      <c r="E709" s="244"/>
      <c r="F709" s="180"/>
      <c r="G709" s="180"/>
      <c r="H709" s="180"/>
      <c r="I709" s="180"/>
      <c r="J709" s="180"/>
      <c r="K709" s="252"/>
      <c r="L709" s="252"/>
      <c r="M709" s="252"/>
      <c r="N709" s="252"/>
      <c r="O709" s="180"/>
      <c r="P709" s="180"/>
      <c r="Q709" s="180"/>
      <c r="R709" s="180"/>
      <c r="S709" s="180"/>
      <c r="T709" s="180"/>
      <c r="U709" s="180"/>
      <c r="V709" s="252"/>
      <c r="W709" s="252"/>
      <c r="X709" s="180"/>
      <c r="Y709" s="180"/>
      <c r="Z709" s="180"/>
      <c r="AA709" s="180"/>
      <c r="AB709" s="180"/>
      <c r="AC709" s="180"/>
      <c r="AD709" s="180"/>
      <c r="AE709" s="180"/>
      <c r="AF709" s="283"/>
      <c r="AG709" s="283"/>
      <c r="AH709" s="180"/>
      <c r="APH709" s="180"/>
      <c r="API709" s="180"/>
      <c r="APJ709" s="180"/>
      <c r="APK709" s="180"/>
      <c r="APL709" s="180"/>
      <c r="APM709" s="180"/>
      <c r="APN709" s="180"/>
    </row>
    <row r="710" spans="1:34 1100:1106" ht="25.5" customHeight="1">
      <c r="A710" s="180"/>
      <c r="B710" s="180"/>
      <c r="C710" s="180"/>
      <c r="D710" s="180"/>
      <c r="E710" s="244"/>
      <c r="F710" s="180"/>
      <c r="G710" s="180"/>
      <c r="H710" s="180"/>
      <c r="I710" s="180"/>
      <c r="J710" s="180"/>
      <c r="K710" s="252"/>
      <c r="L710" s="252"/>
      <c r="M710" s="252"/>
      <c r="N710" s="252"/>
      <c r="O710" s="180"/>
      <c r="P710" s="180"/>
      <c r="Q710" s="180"/>
      <c r="R710" s="180"/>
      <c r="S710" s="180"/>
      <c r="T710" s="180"/>
      <c r="U710" s="180"/>
      <c r="V710" s="252"/>
      <c r="W710" s="252"/>
      <c r="X710" s="180"/>
      <c r="Y710" s="180"/>
      <c r="Z710" s="180"/>
      <c r="AA710" s="180"/>
      <c r="AB710" s="180"/>
      <c r="AC710" s="180"/>
      <c r="AD710" s="180"/>
      <c r="AE710" s="180"/>
      <c r="AF710" s="283"/>
      <c r="AG710" s="283"/>
      <c r="AH710" s="180"/>
      <c r="APH710" s="180"/>
      <c r="API710" s="180"/>
      <c r="APJ710" s="180"/>
      <c r="APK710" s="180"/>
      <c r="APL710" s="180"/>
      <c r="APM710" s="180"/>
      <c r="APN710" s="180"/>
    </row>
    <row r="711" spans="1:34 1100:1106" ht="25.5" customHeight="1">
      <c r="A711" s="180"/>
      <c r="B711" s="180"/>
      <c r="C711" s="180"/>
      <c r="D711" s="180"/>
      <c r="E711" s="244"/>
      <c r="F711" s="180"/>
      <c r="G711" s="180"/>
      <c r="H711" s="180"/>
      <c r="I711" s="180"/>
      <c r="J711" s="180"/>
      <c r="K711" s="252"/>
      <c r="L711" s="252"/>
      <c r="M711" s="252"/>
      <c r="N711" s="252"/>
      <c r="O711" s="180"/>
      <c r="P711" s="180"/>
      <c r="Q711" s="180"/>
      <c r="R711" s="180"/>
      <c r="S711" s="180"/>
      <c r="T711" s="180"/>
      <c r="U711" s="180"/>
      <c r="V711" s="252"/>
      <c r="W711" s="252"/>
      <c r="X711" s="180"/>
      <c r="Y711" s="180"/>
      <c r="Z711" s="180"/>
      <c r="AA711" s="180"/>
      <c r="AB711" s="180"/>
      <c r="AC711" s="180"/>
      <c r="AD711" s="180"/>
      <c r="AE711" s="180"/>
      <c r="AF711" s="283"/>
      <c r="AG711" s="283"/>
      <c r="AH711" s="180"/>
      <c r="APH711" s="180"/>
      <c r="API711" s="180"/>
      <c r="APJ711" s="180"/>
      <c r="APK711" s="180"/>
      <c r="APL711" s="180"/>
      <c r="APM711" s="180"/>
      <c r="APN711" s="180"/>
    </row>
    <row r="712" spans="1:34 1100:1106" ht="25.5" customHeight="1">
      <c r="A712" s="180"/>
      <c r="B712" s="180"/>
      <c r="C712" s="180"/>
      <c r="D712" s="180"/>
      <c r="E712" s="244"/>
      <c r="F712" s="180"/>
      <c r="G712" s="180"/>
      <c r="H712" s="180"/>
      <c r="I712" s="180"/>
      <c r="J712" s="180"/>
      <c r="K712" s="252"/>
      <c r="L712" s="252"/>
      <c r="M712" s="252"/>
      <c r="N712" s="252"/>
      <c r="O712" s="180"/>
      <c r="P712" s="180"/>
      <c r="Q712" s="180"/>
      <c r="R712" s="180"/>
      <c r="S712" s="180"/>
      <c r="T712" s="180"/>
      <c r="U712" s="180"/>
      <c r="V712" s="252"/>
      <c r="W712" s="252"/>
      <c r="X712" s="180"/>
      <c r="Y712" s="180"/>
      <c r="Z712" s="180"/>
      <c r="AA712" s="180"/>
      <c r="AB712" s="180"/>
      <c r="AC712" s="180"/>
      <c r="AD712" s="180"/>
      <c r="AE712" s="180"/>
      <c r="AF712" s="283"/>
      <c r="AG712" s="283"/>
      <c r="AH712" s="180"/>
      <c r="APH712" s="180"/>
      <c r="API712" s="180"/>
      <c r="APJ712" s="180"/>
      <c r="APK712" s="180"/>
      <c r="APL712" s="180"/>
      <c r="APM712" s="180"/>
      <c r="APN712" s="180"/>
    </row>
    <row r="713" spans="1:34 1100:1106" ht="25.5" customHeight="1">
      <c r="A713" s="180"/>
      <c r="B713" s="180"/>
      <c r="C713" s="180"/>
      <c r="D713" s="180"/>
      <c r="E713" s="244"/>
      <c r="F713" s="180"/>
      <c r="G713" s="180"/>
      <c r="H713" s="180"/>
      <c r="I713" s="180"/>
      <c r="J713" s="180"/>
      <c r="K713" s="252"/>
      <c r="L713" s="252"/>
      <c r="M713" s="252"/>
      <c r="N713" s="252"/>
      <c r="O713" s="180"/>
      <c r="P713" s="180"/>
      <c r="Q713" s="180"/>
      <c r="R713" s="180"/>
      <c r="S713" s="180"/>
      <c r="T713" s="180"/>
      <c r="U713" s="180"/>
      <c r="V713" s="252"/>
      <c r="W713" s="252"/>
      <c r="X713" s="180"/>
      <c r="Y713" s="180"/>
      <c r="Z713" s="180"/>
      <c r="AA713" s="180"/>
      <c r="AB713" s="180"/>
      <c r="AC713" s="180"/>
      <c r="AD713" s="180"/>
      <c r="AE713" s="180"/>
      <c r="AF713" s="283"/>
      <c r="AG713" s="283"/>
      <c r="AH713" s="180"/>
      <c r="APH713" s="180"/>
      <c r="API713" s="180"/>
      <c r="APJ713" s="180"/>
      <c r="APK713" s="180"/>
      <c r="APL713" s="180"/>
      <c r="APM713" s="180"/>
      <c r="APN713" s="180"/>
    </row>
    <row r="714" spans="1:34 1100:1106" ht="25.5" customHeight="1">
      <c r="A714" s="180"/>
      <c r="B714" s="180"/>
      <c r="C714" s="180"/>
      <c r="D714" s="180"/>
      <c r="E714" s="244"/>
      <c r="F714" s="180"/>
      <c r="G714" s="180"/>
      <c r="H714" s="180"/>
      <c r="I714" s="180"/>
      <c r="J714" s="180"/>
      <c r="K714" s="252"/>
      <c r="L714" s="252"/>
      <c r="M714" s="252"/>
      <c r="N714" s="252"/>
      <c r="O714" s="180"/>
      <c r="P714" s="180"/>
      <c r="Q714" s="180"/>
      <c r="R714" s="180"/>
      <c r="S714" s="180"/>
      <c r="T714" s="180"/>
      <c r="U714" s="180"/>
      <c r="V714" s="252"/>
      <c r="W714" s="252"/>
      <c r="X714" s="180"/>
      <c r="Y714" s="180"/>
      <c r="Z714" s="180"/>
      <c r="AA714" s="180"/>
      <c r="AB714" s="180"/>
      <c r="AC714" s="180"/>
      <c r="AD714" s="180"/>
      <c r="AE714" s="180"/>
      <c r="AF714" s="283"/>
      <c r="AG714" s="283"/>
      <c r="AH714" s="180"/>
      <c r="APH714" s="180"/>
      <c r="API714" s="180"/>
      <c r="APJ714" s="180"/>
      <c r="APK714" s="180"/>
      <c r="APL714" s="180"/>
      <c r="APM714" s="180"/>
      <c r="APN714" s="180"/>
    </row>
    <row r="715" spans="1:34 1100:1106" ht="25.5" customHeight="1">
      <c r="A715" s="180"/>
      <c r="B715" s="180"/>
      <c r="C715" s="180"/>
      <c r="D715" s="180"/>
      <c r="E715" s="244"/>
      <c r="F715" s="180"/>
      <c r="G715" s="180"/>
      <c r="H715" s="180"/>
      <c r="I715" s="180"/>
      <c r="J715" s="180"/>
      <c r="K715" s="252"/>
      <c r="L715" s="252"/>
      <c r="M715" s="252"/>
      <c r="N715" s="252"/>
      <c r="O715" s="180"/>
      <c r="P715" s="180"/>
      <c r="Q715" s="180"/>
      <c r="R715" s="180"/>
      <c r="S715" s="180"/>
      <c r="T715" s="180"/>
      <c r="U715" s="180"/>
      <c r="V715" s="252"/>
      <c r="W715" s="252"/>
      <c r="X715" s="180"/>
      <c r="Y715" s="180"/>
      <c r="Z715" s="180"/>
      <c r="AA715" s="180"/>
      <c r="AB715" s="180"/>
      <c r="AC715" s="180"/>
      <c r="AD715" s="180"/>
      <c r="AE715" s="180"/>
      <c r="AF715" s="283"/>
      <c r="AG715" s="283"/>
      <c r="AH715" s="180"/>
      <c r="APH715" s="180"/>
      <c r="API715" s="180"/>
      <c r="APJ715" s="180"/>
      <c r="APK715" s="180"/>
      <c r="APL715" s="180"/>
      <c r="APM715" s="180"/>
      <c r="APN715" s="180"/>
    </row>
    <row r="716" spans="1:34 1100:1106" ht="25.5" customHeight="1">
      <c r="A716" s="180"/>
      <c r="B716" s="180"/>
      <c r="C716" s="180"/>
      <c r="D716" s="180"/>
      <c r="E716" s="244"/>
      <c r="F716" s="180"/>
      <c r="G716" s="180"/>
      <c r="H716" s="180"/>
      <c r="I716" s="180"/>
      <c r="J716" s="180"/>
      <c r="K716" s="252"/>
      <c r="L716" s="252"/>
      <c r="M716" s="252"/>
      <c r="N716" s="252"/>
      <c r="O716" s="180"/>
      <c r="P716" s="180"/>
      <c r="Q716" s="180"/>
      <c r="R716" s="180"/>
      <c r="S716" s="180"/>
      <c r="T716" s="180"/>
      <c r="U716" s="180"/>
      <c r="V716" s="252"/>
      <c r="W716" s="252"/>
      <c r="X716" s="180"/>
      <c r="Y716" s="180"/>
      <c r="Z716" s="180"/>
      <c r="AA716" s="180"/>
      <c r="AB716" s="180"/>
      <c r="AC716" s="180"/>
      <c r="AD716" s="180"/>
      <c r="AE716" s="180"/>
      <c r="AF716" s="283"/>
      <c r="AG716" s="283"/>
      <c r="AH716" s="180"/>
      <c r="APH716" s="180"/>
      <c r="API716" s="180"/>
      <c r="APJ716" s="180"/>
      <c r="APK716" s="180"/>
      <c r="APL716" s="180"/>
      <c r="APM716" s="180"/>
      <c r="APN716" s="180"/>
    </row>
    <row r="717" spans="1:34 1100:1106" ht="25.5" customHeight="1">
      <c r="A717" s="180"/>
      <c r="B717" s="180"/>
      <c r="C717" s="180"/>
      <c r="D717" s="180"/>
      <c r="E717" s="244"/>
      <c r="F717" s="180"/>
      <c r="G717" s="180"/>
      <c r="H717" s="180"/>
      <c r="I717" s="180"/>
      <c r="J717" s="180"/>
      <c r="K717" s="252"/>
      <c r="L717" s="252"/>
      <c r="M717" s="252"/>
      <c r="N717" s="252"/>
      <c r="O717" s="180"/>
      <c r="P717" s="180"/>
      <c r="Q717" s="180"/>
      <c r="R717" s="180"/>
      <c r="S717" s="180"/>
      <c r="T717" s="180"/>
      <c r="U717" s="180"/>
      <c r="V717" s="252"/>
      <c r="W717" s="252"/>
      <c r="X717" s="180"/>
      <c r="Y717" s="180"/>
      <c r="Z717" s="180"/>
      <c r="AA717" s="180"/>
      <c r="AB717" s="180"/>
      <c r="AC717" s="180"/>
      <c r="AD717" s="180"/>
      <c r="AE717" s="180"/>
      <c r="AF717" s="283"/>
      <c r="AG717" s="283"/>
      <c r="AH717" s="180"/>
      <c r="APH717" s="180"/>
      <c r="API717" s="180"/>
      <c r="APJ717" s="180"/>
      <c r="APK717" s="180"/>
      <c r="APL717" s="180"/>
      <c r="APM717" s="180"/>
      <c r="APN717" s="180"/>
    </row>
    <row r="718" spans="1:34 1100:1106" ht="25.5" customHeight="1">
      <c r="A718" s="180"/>
      <c r="B718" s="180"/>
      <c r="C718" s="180"/>
      <c r="D718" s="180"/>
      <c r="E718" s="244"/>
      <c r="F718" s="180"/>
      <c r="G718" s="180"/>
      <c r="H718" s="180"/>
      <c r="I718" s="180"/>
      <c r="J718" s="180"/>
      <c r="K718" s="252"/>
      <c r="L718" s="252"/>
      <c r="M718" s="252"/>
      <c r="N718" s="252"/>
      <c r="O718" s="180"/>
      <c r="P718" s="180"/>
      <c r="Q718" s="180"/>
      <c r="R718" s="180"/>
      <c r="S718" s="180"/>
      <c r="T718" s="180"/>
      <c r="U718" s="180"/>
      <c r="V718" s="252"/>
      <c r="W718" s="252"/>
      <c r="X718" s="180"/>
      <c r="Y718" s="180"/>
      <c r="Z718" s="180"/>
      <c r="AA718" s="180"/>
      <c r="AB718" s="180"/>
      <c r="AC718" s="180"/>
      <c r="AD718" s="180"/>
      <c r="AE718" s="180"/>
      <c r="AF718" s="283"/>
      <c r="AG718" s="283"/>
      <c r="AH718" s="180"/>
      <c r="APH718" s="180"/>
      <c r="API718" s="180"/>
      <c r="APJ718" s="180"/>
      <c r="APK718" s="180"/>
      <c r="APL718" s="180"/>
      <c r="APM718" s="180"/>
      <c r="APN718" s="180"/>
    </row>
    <row r="719" spans="1:34 1100:1106" ht="25.5" customHeight="1">
      <c r="A719" s="180"/>
      <c r="B719" s="180"/>
      <c r="C719" s="180"/>
      <c r="D719" s="180"/>
      <c r="E719" s="244"/>
      <c r="F719" s="180"/>
      <c r="G719" s="180"/>
      <c r="H719" s="180"/>
      <c r="I719" s="180"/>
      <c r="J719" s="180"/>
      <c r="K719" s="252"/>
      <c r="L719" s="252"/>
      <c r="M719" s="252"/>
      <c r="N719" s="252"/>
      <c r="O719" s="180"/>
      <c r="P719" s="180"/>
      <c r="Q719" s="180"/>
      <c r="R719" s="180"/>
      <c r="S719" s="180"/>
      <c r="T719" s="180"/>
      <c r="U719" s="180"/>
      <c r="V719" s="252"/>
      <c r="W719" s="252"/>
      <c r="X719" s="180"/>
      <c r="Y719" s="180"/>
      <c r="Z719" s="180"/>
      <c r="AA719" s="180"/>
      <c r="AB719" s="180"/>
      <c r="AC719" s="180"/>
      <c r="AD719" s="180"/>
      <c r="AE719" s="180"/>
      <c r="AF719" s="283"/>
      <c r="AG719" s="283"/>
      <c r="AH719" s="180"/>
      <c r="APH719" s="180"/>
      <c r="API719" s="180"/>
      <c r="APJ719" s="180"/>
      <c r="APK719" s="180"/>
      <c r="APL719" s="180"/>
      <c r="APM719" s="180"/>
      <c r="APN719" s="180"/>
    </row>
    <row r="720" spans="1:34 1100:1106" ht="25.5" customHeight="1">
      <c r="A720" s="180"/>
      <c r="B720" s="180"/>
      <c r="C720" s="180"/>
      <c r="D720" s="180"/>
      <c r="E720" s="244"/>
      <c r="F720" s="180"/>
      <c r="G720" s="180"/>
      <c r="H720" s="180"/>
      <c r="I720" s="180"/>
      <c r="J720" s="180"/>
      <c r="K720" s="252"/>
      <c r="L720" s="252"/>
      <c r="M720" s="252"/>
      <c r="N720" s="252"/>
      <c r="O720" s="180"/>
      <c r="P720" s="180"/>
      <c r="Q720" s="180"/>
      <c r="R720" s="180"/>
      <c r="S720" s="180"/>
      <c r="T720" s="180"/>
      <c r="U720" s="180"/>
      <c r="V720" s="252"/>
      <c r="W720" s="252"/>
      <c r="X720" s="180"/>
      <c r="Y720" s="180"/>
      <c r="Z720" s="180"/>
      <c r="AA720" s="180"/>
      <c r="AB720" s="180"/>
      <c r="AC720" s="180"/>
      <c r="AD720" s="180"/>
      <c r="AE720" s="180"/>
      <c r="AF720" s="283"/>
      <c r="AG720" s="283"/>
      <c r="AH720" s="180"/>
      <c r="APH720" s="180"/>
      <c r="API720" s="180"/>
      <c r="APJ720" s="180"/>
      <c r="APK720" s="180"/>
      <c r="APL720" s="180"/>
      <c r="APM720" s="180"/>
      <c r="APN720" s="180"/>
    </row>
    <row r="721" spans="1:34 1100:1106" ht="25.5" customHeight="1">
      <c r="A721" s="180"/>
      <c r="B721" s="180"/>
      <c r="C721" s="180"/>
      <c r="D721" s="180"/>
      <c r="E721" s="244"/>
      <c r="F721" s="180"/>
      <c r="G721" s="180"/>
      <c r="H721" s="180"/>
      <c r="I721" s="180"/>
      <c r="J721" s="180"/>
      <c r="K721" s="252"/>
      <c r="L721" s="252"/>
      <c r="M721" s="252"/>
      <c r="N721" s="252"/>
      <c r="O721" s="180"/>
      <c r="P721" s="180"/>
      <c r="Q721" s="180"/>
      <c r="R721" s="180"/>
      <c r="S721" s="180"/>
      <c r="T721" s="180"/>
      <c r="U721" s="180"/>
      <c r="V721" s="252"/>
      <c r="W721" s="252"/>
      <c r="X721" s="180"/>
      <c r="Y721" s="180"/>
      <c r="Z721" s="180"/>
      <c r="AA721" s="180"/>
      <c r="AB721" s="180"/>
      <c r="AC721" s="180"/>
      <c r="AD721" s="180"/>
      <c r="AE721" s="180"/>
      <c r="AF721" s="283"/>
      <c r="AG721" s="283"/>
      <c r="AH721" s="180"/>
      <c r="APH721" s="180"/>
      <c r="API721" s="180"/>
      <c r="APJ721" s="180"/>
      <c r="APK721" s="180"/>
      <c r="APL721" s="180"/>
      <c r="APM721" s="180"/>
      <c r="APN721" s="180"/>
    </row>
    <row r="722" spans="1:34 1100:1106" ht="25.5" customHeight="1">
      <c r="A722" s="180"/>
      <c r="B722" s="180"/>
      <c r="C722" s="180"/>
      <c r="D722" s="180"/>
      <c r="E722" s="244"/>
      <c r="F722" s="180"/>
      <c r="G722" s="180"/>
      <c r="H722" s="180"/>
      <c r="I722" s="180"/>
      <c r="J722" s="180"/>
      <c r="K722" s="252"/>
      <c r="L722" s="252"/>
      <c r="M722" s="252"/>
      <c r="N722" s="252"/>
      <c r="O722" s="180"/>
      <c r="P722" s="180"/>
      <c r="Q722" s="180"/>
      <c r="R722" s="180"/>
      <c r="S722" s="180"/>
      <c r="T722" s="180"/>
      <c r="U722" s="180"/>
      <c r="V722" s="252"/>
      <c r="W722" s="252"/>
      <c r="X722" s="180"/>
      <c r="Y722" s="180"/>
      <c r="Z722" s="180"/>
      <c r="AA722" s="180"/>
      <c r="AB722" s="180"/>
      <c r="AC722" s="180"/>
      <c r="AD722" s="180"/>
      <c r="AE722" s="180"/>
      <c r="AF722" s="283"/>
      <c r="AG722" s="283"/>
      <c r="AH722" s="180"/>
      <c r="APH722" s="180"/>
      <c r="API722" s="180"/>
      <c r="APJ722" s="180"/>
      <c r="APK722" s="180"/>
      <c r="APL722" s="180"/>
      <c r="APM722" s="180"/>
      <c r="APN722" s="180"/>
    </row>
    <row r="723" spans="1:34 1100:1106" ht="25.5" customHeight="1">
      <c r="A723" s="180"/>
      <c r="B723" s="180"/>
      <c r="C723" s="180"/>
      <c r="D723" s="180"/>
      <c r="E723" s="244"/>
      <c r="F723" s="180"/>
      <c r="G723" s="180"/>
      <c r="H723" s="180"/>
      <c r="I723" s="180"/>
      <c r="J723" s="180"/>
      <c r="K723" s="252"/>
      <c r="L723" s="252"/>
      <c r="M723" s="252"/>
      <c r="N723" s="252"/>
      <c r="O723" s="180"/>
      <c r="P723" s="180"/>
      <c r="Q723" s="180"/>
      <c r="R723" s="180"/>
      <c r="S723" s="180"/>
      <c r="T723" s="180"/>
      <c r="U723" s="180"/>
      <c r="V723" s="252"/>
      <c r="W723" s="252"/>
      <c r="X723" s="180"/>
      <c r="Y723" s="180"/>
      <c r="Z723" s="180"/>
      <c r="AA723" s="180"/>
      <c r="AB723" s="180"/>
      <c r="AC723" s="180"/>
      <c r="AD723" s="180"/>
      <c r="AE723" s="180"/>
      <c r="AF723" s="283"/>
      <c r="AG723" s="283"/>
      <c r="AH723" s="180"/>
      <c r="APH723" s="180"/>
      <c r="API723" s="180"/>
      <c r="APJ723" s="180"/>
      <c r="APK723" s="180"/>
      <c r="APL723" s="180"/>
      <c r="APM723" s="180"/>
      <c r="APN723" s="180"/>
    </row>
    <row r="724" spans="1:34 1100:1106" ht="25.5" customHeight="1">
      <c r="A724" s="180"/>
      <c r="B724" s="180"/>
      <c r="C724" s="180"/>
      <c r="D724" s="180"/>
      <c r="E724" s="244"/>
      <c r="F724" s="180"/>
      <c r="G724" s="180"/>
      <c r="H724" s="180"/>
      <c r="I724" s="180"/>
      <c r="J724" s="180"/>
      <c r="K724" s="252"/>
      <c r="L724" s="252"/>
      <c r="M724" s="252"/>
      <c r="N724" s="252"/>
      <c r="O724" s="180"/>
      <c r="P724" s="180"/>
      <c r="Q724" s="180"/>
      <c r="R724" s="180"/>
      <c r="S724" s="180"/>
      <c r="T724" s="180"/>
      <c r="U724" s="180"/>
      <c r="V724" s="252"/>
      <c r="W724" s="252"/>
      <c r="X724" s="180"/>
      <c r="Y724" s="180"/>
      <c r="Z724" s="180"/>
      <c r="AA724" s="180"/>
      <c r="AB724" s="180"/>
      <c r="AC724" s="180"/>
      <c r="AD724" s="180"/>
      <c r="AE724" s="180"/>
      <c r="AF724" s="283"/>
      <c r="AG724" s="283"/>
      <c r="AH724" s="180"/>
      <c r="APH724" s="180"/>
      <c r="API724" s="180"/>
      <c r="APJ724" s="180"/>
      <c r="APK724" s="180"/>
      <c r="APL724" s="180"/>
      <c r="APM724" s="180"/>
      <c r="APN724" s="180"/>
    </row>
    <row r="725" spans="1:34 1100:1106" ht="25.5" customHeight="1">
      <c r="A725" s="180"/>
      <c r="B725" s="180"/>
      <c r="C725" s="180"/>
      <c r="D725" s="180"/>
      <c r="E725" s="244"/>
      <c r="F725" s="180"/>
      <c r="G725" s="180"/>
      <c r="H725" s="180"/>
      <c r="I725" s="180"/>
      <c r="J725" s="180"/>
      <c r="K725" s="252"/>
      <c r="L725" s="252"/>
      <c r="M725" s="252"/>
      <c r="N725" s="252"/>
      <c r="O725" s="180"/>
      <c r="P725" s="180"/>
      <c r="Q725" s="180"/>
      <c r="R725" s="180"/>
      <c r="S725" s="180"/>
      <c r="T725" s="180"/>
      <c r="U725" s="180"/>
      <c r="V725" s="252"/>
      <c r="W725" s="252"/>
      <c r="X725" s="180"/>
      <c r="Y725" s="180"/>
      <c r="Z725" s="180"/>
      <c r="AA725" s="180"/>
      <c r="AB725" s="180"/>
      <c r="AC725" s="180"/>
      <c r="AD725" s="180"/>
      <c r="AE725" s="180"/>
      <c r="AF725" s="283"/>
      <c r="AG725" s="283"/>
      <c r="AH725" s="180"/>
      <c r="APH725" s="180"/>
      <c r="API725" s="180"/>
      <c r="APJ725" s="180"/>
      <c r="APK725" s="180"/>
      <c r="APL725" s="180"/>
      <c r="APM725" s="180"/>
      <c r="APN725" s="180"/>
    </row>
    <row r="726" spans="1:34 1100:1106" ht="25.5" customHeight="1">
      <c r="A726" s="180"/>
      <c r="B726" s="180"/>
      <c r="C726" s="180"/>
      <c r="D726" s="180"/>
      <c r="E726" s="244"/>
      <c r="F726" s="180"/>
      <c r="G726" s="180"/>
      <c r="H726" s="180"/>
      <c r="I726" s="180"/>
      <c r="J726" s="180"/>
      <c r="K726" s="252"/>
      <c r="L726" s="252"/>
      <c r="M726" s="252"/>
      <c r="N726" s="252"/>
      <c r="O726" s="180"/>
      <c r="P726" s="180"/>
      <c r="Q726" s="180"/>
      <c r="R726" s="180"/>
      <c r="S726" s="180"/>
      <c r="T726" s="180"/>
      <c r="U726" s="180"/>
      <c r="V726" s="252"/>
      <c r="W726" s="252"/>
      <c r="X726" s="180"/>
      <c r="Y726" s="180"/>
      <c r="Z726" s="180"/>
      <c r="AA726" s="180"/>
      <c r="AB726" s="180"/>
      <c r="AC726" s="180"/>
      <c r="AD726" s="180"/>
      <c r="AE726" s="180"/>
      <c r="AF726" s="283"/>
      <c r="AG726" s="283"/>
      <c r="AH726" s="180"/>
      <c r="APH726" s="180"/>
      <c r="API726" s="180"/>
      <c r="APJ726" s="180"/>
      <c r="APK726" s="180"/>
      <c r="APL726" s="180"/>
      <c r="APM726" s="180"/>
      <c r="APN726" s="180"/>
    </row>
    <row r="727" spans="1:34 1100:1106" ht="25.5" customHeight="1">
      <c r="A727" s="180"/>
      <c r="B727" s="180"/>
      <c r="C727" s="180"/>
      <c r="D727" s="180"/>
      <c r="E727" s="244"/>
      <c r="F727" s="180"/>
      <c r="G727" s="180"/>
      <c r="H727" s="180"/>
      <c r="I727" s="180"/>
      <c r="J727" s="180"/>
      <c r="K727" s="252"/>
      <c r="L727" s="252"/>
      <c r="M727" s="252"/>
      <c r="N727" s="252"/>
      <c r="O727" s="180"/>
      <c r="P727" s="180"/>
      <c r="Q727" s="180"/>
      <c r="R727" s="180"/>
      <c r="S727" s="180"/>
      <c r="T727" s="180"/>
      <c r="U727" s="180"/>
      <c r="V727" s="252"/>
      <c r="W727" s="252"/>
      <c r="X727" s="180"/>
      <c r="Y727" s="180"/>
      <c r="Z727" s="180"/>
      <c r="AA727" s="180"/>
      <c r="AB727" s="180"/>
      <c r="AC727" s="180"/>
      <c r="AD727" s="180"/>
      <c r="AE727" s="180"/>
      <c r="AF727" s="283"/>
      <c r="AG727" s="283"/>
      <c r="AH727" s="180"/>
      <c r="APH727" s="180"/>
      <c r="API727" s="180"/>
      <c r="APJ727" s="180"/>
      <c r="APK727" s="180"/>
      <c r="APL727" s="180"/>
      <c r="APM727" s="180"/>
      <c r="APN727" s="180"/>
    </row>
    <row r="728" spans="1:34 1100:1106" ht="25.5" customHeight="1">
      <c r="A728" s="180"/>
      <c r="B728" s="180"/>
      <c r="C728" s="180"/>
      <c r="D728" s="180"/>
      <c r="E728" s="244"/>
      <c r="F728" s="180"/>
      <c r="G728" s="180"/>
      <c r="H728" s="180"/>
      <c r="I728" s="180"/>
      <c r="J728" s="180"/>
      <c r="K728" s="252"/>
      <c r="L728" s="252"/>
      <c r="M728" s="252"/>
      <c r="N728" s="252"/>
      <c r="O728" s="180"/>
      <c r="P728" s="180"/>
      <c r="Q728" s="180"/>
      <c r="R728" s="180"/>
      <c r="S728" s="180"/>
      <c r="T728" s="180"/>
      <c r="U728" s="180"/>
      <c r="V728" s="252"/>
      <c r="W728" s="252"/>
      <c r="X728" s="180"/>
      <c r="Y728" s="180"/>
      <c r="Z728" s="180"/>
      <c r="AA728" s="180"/>
      <c r="AB728" s="180"/>
      <c r="AC728" s="180"/>
      <c r="AD728" s="180"/>
      <c r="AE728" s="180"/>
      <c r="AF728" s="283"/>
      <c r="AG728" s="283"/>
      <c r="AH728" s="180"/>
      <c r="APH728" s="180"/>
      <c r="API728" s="180"/>
      <c r="APJ728" s="180"/>
      <c r="APK728" s="180"/>
      <c r="APL728" s="180"/>
      <c r="APM728" s="180"/>
      <c r="APN728" s="180"/>
    </row>
    <row r="729" spans="1:34 1100:1106" ht="25.5" customHeight="1">
      <c r="A729" s="180"/>
      <c r="B729" s="180"/>
      <c r="C729" s="180"/>
      <c r="D729" s="180"/>
      <c r="E729" s="244"/>
      <c r="F729" s="180"/>
      <c r="G729" s="180"/>
      <c r="H729" s="180"/>
      <c r="I729" s="180"/>
      <c r="J729" s="180"/>
      <c r="K729" s="252"/>
      <c r="L729" s="252"/>
      <c r="M729" s="252"/>
      <c r="N729" s="252"/>
      <c r="O729" s="180"/>
      <c r="P729" s="180"/>
      <c r="Q729" s="180"/>
      <c r="R729" s="180"/>
      <c r="S729" s="180"/>
      <c r="T729" s="180"/>
      <c r="U729" s="180"/>
      <c r="V729" s="252"/>
      <c r="W729" s="252"/>
      <c r="X729" s="180"/>
      <c r="Y729" s="180"/>
      <c r="Z729" s="180"/>
      <c r="AA729" s="180"/>
      <c r="AB729" s="180"/>
      <c r="AC729" s="180"/>
      <c r="AD729" s="180"/>
      <c r="AE729" s="180"/>
      <c r="AF729" s="283"/>
      <c r="AG729" s="283"/>
      <c r="AH729" s="180"/>
      <c r="APH729" s="180"/>
      <c r="API729" s="180"/>
      <c r="APJ729" s="180"/>
      <c r="APK729" s="180"/>
      <c r="APL729" s="180"/>
      <c r="APM729" s="180"/>
      <c r="APN729" s="180"/>
    </row>
    <row r="730" spans="1:34 1100:1106" ht="25.5" customHeight="1">
      <c r="A730" s="180"/>
      <c r="B730" s="180"/>
      <c r="C730" s="180"/>
      <c r="D730" s="180"/>
      <c r="E730" s="244"/>
      <c r="F730" s="180"/>
      <c r="G730" s="180"/>
      <c r="H730" s="180"/>
      <c r="I730" s="180"/>
      <c r="J730" s="180"/>
      <c r="K730" s="252"/>
      <c r="L730" s="252"/>
      <c r="M730" s="252"/>
      <c r="N730" s="252"/>
      <c r="O730" s="180"/>
      <c r="P730" s="180"/>
      <c r="Q730" s="180"/>
      <c r="R730" s="180"/>
      <c r="S730" s="180"/>
      <c r="T730" s="180"/>
      <c r="U730" s="180"/>
      <c r="V730" s="252"/>
      <c r="W730" s="252"/>
      <c r="X730" s="180"/>
      <c r="Y730" s="180"/>
      <c r="Z730" s="180"/>
      <c r="AA730" s="180"/>
      <c r="AB730" s="180"/>
      <c r="AC730" s="180"/>
      <c r="AD730" s="180"/>
      <c r="AE730" s="180"/>
      <c r="AF730" s="283"/>
      <c r="AG730" s="283"/>
      <c r="AH730" s="180"/>
      <c r="APH730" s="180"/>
      <c r="API730" s="180"/>
      <c r="APJ730" s="180"/>
      <c r="APK730" s="180"/>
      <c r="APL730" s="180"/>
      <c r="APM730" s="180"/>
      <c r="APN730" s="180"/>
    </row>
    <row r="731" spans="1:34 1100:1106" ht="25.5" customHeight="1">
      <c r="A731" s="180"/>
      <c r="B731" s="180"/>
      <c r="C731" s="180"/>
      <c r="D731" s="180"/>
      <c r="E731" s="244"/>
      <c r="F731" s="180"/>
      <c r="G731" s="180"/>
      <c r="H731" s="180"/>
      <c r="I731" s="180"/>
      <c r="J731" s="180"/>
      <c r="K731" s="252"/>
      <c r="L731" s="252"/>
      <c r="M731" s="252"/>
      <c r="N731" s="252"/>
      <c r="O731" s="180"/>
      <c r="P731" s="180"/>
      <c r="Q731" s="180"/>
      <c r="R731" s="180"/>
      <c r="S731" s="180"/>
      <c r="T731" s="180"/>
      <c r="U731" s="180"/>
      <c r="V731" s="252"/>
      <c r="W731" s="252"/>
      <c r="X731" s="180"/>
      <c r="Y731" s="180"/>
      <c r="Z731" s="180"/>
      <c r="AA731" s="180"/>
      <c r="AB731" s="180"/>
      <c r="AC731" s="180"/>
      <c r="AD731" s="180"/>
      <c r="AE731" s="180"/>
      <c r="AF731" s="283"/>
      <c r="AG731" s="283"/>
      <c r="AH731" s="180"/>
      <c r="APH731" s="180"/>
      <c r="API731" s="180"/>
      <c r="APJ731" s="180"/>
      <c r="APK731" s="180"/>
      <c r="APL731" s="180"/>
      <c r="APM731" s="180"/>
      <c r="APN731" s="180"/>
    </row>
    <row r="732" spans="1:34 1100:1106" ht="25.5" customHeight="1">
      <c r="A732" s="180"/>
      <c r="B732" s="180"/>
      <c r="C732" s="180"/>
      <c r="D732" s="180"/>
      <c r="E732" s="244"/>
      <c r="F732" s="180"/>
      <c r="G732" s="180"/>
      <c r="H732" s="180"/>
      <c r="I732" s="180"/>
      <c r="J732" s="180"/>
      <c r="K732" s="252"/>
      <c r="L732" s="252"/>
      <c r="M732" s="252"/>
      <c r="N732" s="252"/>
      <c r="O732" s="180"/>
      <c r="P732" s="180"/>
      <c r="Q732" s="180"/>
      <c r="R732" s="180"/>
      <c r="S732" s="180"/>
      <c r="T732" s="180"/>
      <c r="U732" s="180"/>
      <c r="V732" s="252"/>
      <c r="W732" s="252"/>
      <c r="X732" s="180"/>
      <c r="Y732" s="180"/>
      <c r="Z732" s="180"/>
      <c r="AA732" s="180"/>
      <c r="AB732" s="180"/>
      <c r="AC732" s="180"/>
      <c r="AD732" s="180"/>
      <c r="AE732" s="180"/>
      <c r="AF732" s="283"/>
      <c r="AG732" s="283"/>
      <c r="AH732" s="180"/>
      <c r="APH732" s="180"/>
      <c r="API732" s="180"/>
      <c r="APJ732" s="180"/>
      <c r="APK732" s="180"/>
      <c r="APL732" s="180"/>
      <c r="APM732" s="180"/>
      <c r="APN732" s="180"/>
    </row>
    <row r="733" spans="1:34 1100:1106" ht="25.5" customHeight="1">
      <c r="A733" s="180"/>
      <c r="B733" s="180"/>
      <c r="C733" s="180"/>
      <c r="D733" s="180"/>
      <c r="E733" s="244"/>
      <c r="F733" s="180"/>
      <c r="G733" s="180"/>
      <c r="H733" s="180"/>
      <c r="I733" s="180"/>
      <c r="J733" s="180"/>
      <c r="K733" s="252"/>
      <c r="L733" s="252"/>
      <c r="M733" s="252"/>
      <c r="N733" s="252"/>
      <c r="O733" s="180"/>
      <c r="P733" s="180"/>
      <c r="Q733" s="180"/>
      <c r="R733" s="180"/>
      <c r="S733" s="180"/>
      <c r="T733" s="180"/>
      <c r="U733" s="180"/>
      <c r="V733" s="252"/>
      <c r="W733" s="252"/>
      <c r="X733" s="180"/>
      <c r="Y733" s="180"/>
      <c r="Z733" s="180"/>
      <c r="AA733" s="180"/>
      <c r="AB733" s="180"/>
      <c r="AC733" s="180"/>
      <c r="AD733" s="180"/>
      <c r="AE733" s="180"/>
      <c r="AF733" s="283"/>
      <c r="AG733" s="283"/>
      <c r="AH733" s="180"/>
      <c r="APH733" s="180"/>
      <c r="API733" s="180"/>
      <c r="APJ733" s="180"/>
      <c r="APK733" s="180"/>
      <c r="APL733" s="180"/>
      <c r="APM733" s="180"/>
      <c r="APN733" s="180"/>
    </row>
    <row r="734" spans="1:34 1100:1106" ht="25.5" customHeight="1">
      <c r="A734" s="180"/>
      <c r="B734" s="180"/>
      <c r="C734" s="180"/>
      <c r="D734" s="180"/>
      <c r="E734" s="244"/>
      <c r="F734" s="180"/>
      <c r="G734" s="180"/>
      <c r="H734" s="180"/>
      <c r="I734" s="180"/>
      <c r="J734" s="180"/>
      <c r="K734" s="252"/>
      <c r="L734" s="252"/>
      <c r="M734" s="252"/>
      <c r="N734" s="252"/>
      <c r="O734" s="180"/>
      <c r="P734" s="180"/>
      <c r="Q734" s="180"/>
      <c r="R734" s="180"/>
      <c r="S734" s="180"/>
      <c r="T734" s="180"/>
      <c r="U734" s="180"/>
      <c r="V734" s="252"/>
      <c r="W734" s="252"/>
      <c r="X734" s="180"/>
      <c r="Y734" s="180"/>
      <c r="Z734" s="180"/>
      <c r="AA734" s="180"/>
      <c r="AB734" s="180"/>
      <c r="AC734" s="180"/>
      <c r="AD734" s="180"/>
      <c r="AE734" s="180"/>
      <c r="AF734" s="283"/>
      <c r="AG734" s="283"/>
      <c r="AH734" s="180"/>
      <c r="APH734" s="180"/>
      <c r="API734" s="180"/>
      <c r="APJ734" s="180"/>
      <c r="APK734" s="180"/>
      <c r="APL734" s="180"/>
      <c r="APM734" s="180"/>
      <c r="APN734" s="180"/>
    </row>
    <row r="735" spans="1:34 1100:1106" ht="25.5" customHeight="1">
      <c r="A735" s="180"/>
      <c r="B735" s="180"/>
      <c r="C735" s="180"/>
      <c r="D735" s="180"/>
      <c r="E735" s="244"/>
      <c r="F735" s="180"/>
      <c r="G735" s="180"/>
      <c r="H735" s="180"/>
      <c r="I735" s="180"/>
      <c r="J735" s="180"/>
      <c r="K735" s="252"/>
      <c r="L735" s="252"/>
      <c r="M735" s="252"/>
      <c r="N735" s="252"/>
      <c r="O735" s="180"/>
      <c r="P735" s="180"/>
      <c r="Q735" s="180"/>
      <c r="R735" s="180"/>
      <c r="S735" s="180"/>
      <c r="T735" s="180"/>
      <c r="U735" s="180"/>
      <c r="V735" s="252"/>
      <c r="W735" s="252"/>
      <c r="X735" s="180"/>
      <c r="Y735" s="180"/>
      <c r="Z735" s="180"/>
      <c r="AA735" s="180"/>
      <c r="AB735" s="180"/>
      <c r="AC735" s="180"/>
      <c r="AD735" s="180"/>
      <c r="AE735" s="180"/>
      <c r="AF735" s="283"/>
      <c r="AG735" s="283"/>
      <c r="AH735" s="180"/>
      <c r="APH735" s="180"/>
      <c r="API735" s="180"/>
      <c r="APJ735" s="180"/>
      <c r="APK735" s="180"/>
      <c r="APL735" s="180"/>
      <c r="APM735" s="180"/>
      <c r="APN735" s="180"/>
    </row>
    <row r="736" spans="1:34 1100:1106" ht="25.5" customHeight="1">
      <c r="A736" s="180"/>
      <c r="B736" s="180"/>
      <c r="C736" s="180"/>
      <c r="D736" s="180"/>
      <c r="E736" s="244"/>
      <c r="F736" s="180"/>
      <c r="G736" s="180"/>
      <c r="H736" s="180"/>
      <c r="I736" s="180"/>
      <c r="J736" s="180"/>
      <c r="K736" s="252"/>
      <c r="L736" s="252"/>
      <c r="M736" s="252"/>
      <c r="N736" s="252"/>
      <c r="O736" s="180"/>
      <c r="P736" s="180"/>
      <c r="Q736" s="180"/>
      <c r="R736" s="180"/>
      <c r="S736" s="180"/>
      <c r="T736" s="180"/>
      <c r="U736" s="180"/>
      <c r="V736" s="252"/>
      <c r="W736" s="252"/>
      <c r="X736" s="180"/>
      <c r="Y736" s="180"/>
      <c r="Z736" s="180"/>
      <c r="AA736" s="180"/>
      <c r="AB736" s="180"/>
      <c r="AC736" s="180"/>
      <c r="AD736" s="180"/>
      <c r="AE736" s="180"/>
      <c r="AF736" s="283"/>
      <c r="AG736" s="283"/>
      <c r="AH736" s="180"/>
      <c r="APH736" s="180"/>
      <c r="API736" s="180"/>
      <c r="APJ736" s="180"/>
      <c r="APK736" s="180"/>
      <c r="APL736" s="180"/>
      <c r="APM736" s="180"/>
      <c r="APN736" s="180"/>
    </row>
    <row r="737" spans="1:34 1100:1106" ht="25.5" customHeight="1">
      <c r="A737" s="180"/>
      <c r="B737" s="180"/>
      <c r="C737" s="180"/>
      <c r="D737" s="180"/>
      <c r="E737" s="244"/>
      <c r="F737" s="180"/>
      <c r="G737" s="180"/>
      <c r="H737" s="180"/>
      <c r="I737" s="180"/>
      <c r="J737" s="180"/>
      <c r="K737" s="252"/>
      <c r="L737" s="252"/>
      <c r="M737" s="252"/>
      <c r="N737" s="252"/>
      <c r="O737" s="180"/>
      <c r="P737" s="180"/>
      <c r="Q737" s="180"/>
      <c r="R737" s="180"/>
      <c r="S737" s="180"/>
      <c r="T737" s="180"/>
      <c r="U737" s="180"/>
      <c r="V737" s="252"/>
      <c r="W737" s="252"/>
      <c r="X737" s="180"/>
      <c r="Y737" s="180"/>
      <c r="Z737" s="180"/>
      <c r="AA737" s="180"/>
      <c r="AB737" s="180"/>
      <c r="AC737" s="180"/>
      <c r="AD737" s="180"/>
      <c r="AE737" s="180"/>
      <c r="AF737" s="283"/>
      <c r="AG737" s="283"/>
      <c r="AH737" s="180"/>
      <c r="APH737" s="180"/>
      <c r="API737" s="180"/>
      <c r="APJ737" s="180"/>
      <c r="APK737" s="180"/>
      <c r="APL737" s="180"/>
      <c r="APM737" s="180"/>
      <c r="APN737" s="180"/>
    </row>
    <row r="738" spans="1:34 1100:1106" ht="25.5" customHeight="1">
      <c r="A738" s="180"/>
      <c r="B738" s="180"/>
      <c r="C738" s="180"/>
      <c r="D738" s="180"/>
      <c r="E738" s="244"/>
      <c r="F738" s="180"/>
      <c r="G738" s="180"/>
      <c r="H738" s="180"/>
      <c r="I738" s="180"/>
      <c r="J738" s="180"/>
      <c r="K738" s="252"/>
      <c r="L738" s="252"/>
      <c r="M738" s="252"/>
      <c r="N738" s="252"/>
      <c r="O738" s="180"/>
      <c r="P738" s="180"/>
      <c r="Q738" s="180"/>
      <c r="R738" s="180"/>
      <c r="S738" s="180"/>
      <c r="T738" s="180"/>
      <c r="U738" s="180"/>
      <c r="V738" s="252"/>
      <c r="W738" s="252"/>
      <c r="X738" s="180"/>
      <c r="Y738" s="180"/>
      <c r="Z738" s="180"/>
      <c r="AA738" s="180"/>
      <c r="AB738" s="180"/>
      <c r="AC738" s="180"/>
      <c r="AD738" s="180"/>
      <c r="AE738" s="180"/>
      <c r="AF738" s="283"/>
      <c r="AG738" s="283"/>
      <c r="AH738" s="180"/>
      <c r="APH738" s="180"/>
      <c r="API738" s="180"/>
      <c r="APJ738" s="180"/>
      <c r="APK738" s="180"/>
      <c r="APL738" s="180"/>
      <c r="APM738" s="180"/>
      <c r="APN738" s="180"/>
    </row>
    <row r="739" spans="1:34 1100:1106" ht="25.5" customHeight="1">
      <c r="A739" s="180"/>
      <c r="B739" s="180"/>
      <c r="C739" s="180"/>
      <c r="D739" s="180"/>
      <c r="E739" s="244"/>
      <c r="F739" s="180"/>
      <c r="G739" s="180"/>
      <c r="H739" s="180"/>
      <c r="I739" s="180"/>
      <c r="J739" s="180"/>
      <c r="K739" s="252"/>
      <c r="L739" s="252"/>
      <c r="M739" s="252"/>
      <c r="N739" s="252"/>
      <c r="O739" s="180"/>
      <c r="P739" s="180"/>
      <c r="Q739" s="180"/>
      <c r="R739" s="180"/>
      <c r="S739" s="180"/>
      <c r="T739" s="180"/>
      <c r="U739" s="180"/>
      <c r="V739" s="252"/>
      <c r="W739" s="252"/>
      <c r="X739" s="180"/>
      <c r="Y739" s="180"/>
      <c r="Z739" s="180"/>
      <c r="AA739" s="180"/>
      <c r="AB739" s="180"/>
      <c r="AC739" s="180"/>
      <c r="AD739" s="180"/>
      <c r="AE739" s="180"/>
      <c r="AF739" s="283"/>
      <c r="AG739" s="283"/>
      <c r="AH739" s="180"/>
      <c r="APH739" s="180"/>
      <c r="API739" s="180"/>
      <c r="APJ739" s="180"/>
      <c r="APK739" s="180"/>
      <c r="APL739" s="180"/>
      <c r="APM739" s="180"/>
      <c r="APN739" s="180"/>
    </row>
    <row r="740" spans="1:34 1100:1106" ht="25.5" customHeight="1">
      <c r="A740" s="180"/>
      <c r="B740" s="180"/>
      <c r="C740" s="180"/>
      <c r="D740" s="180"/>
      <c r="E740" s="244"/>
      <c r="F740" s="180"/>
      <c r="G740" s="180"/>
      <c r="H740" s="180"/>
      <c r="I740" s="180"/>
      <c r="J740" s="180"/>
      <c r="K740" s="252"/>
      <c r="L740" s="252"/>
      <c r="M740" s="252"/>
      <c r="N740" s="252"/>
      <c r="O740" s="180"/>
      <c r="P740" s="180"/>
      <c r="Q740" s="180"/>
      <c r="R740" s="180"/>
      <c r="S740" s="180"/>
      <c r="T740" s="180"/>
      <c r="U740" s="180"/>
      <c r="V740" s="252"/>
      <c r="W740" s="252"/>
      <c r="X740" s="180"/>
      <c r="Y740" s="180"/>
      <c r="Z740" s="180"/>
      <c r="AA740" s="180"/>
      <c r="AB740" s="180"/>
      <c r="AC740" s="180"/>
      <c r="AD740" s="180"/>
      <c r="AE740" s="180"/>
      <c r="AF740" s="283"/>
      <c r="AG740" s="283"/>
      <c r="AH740" s="180"/>
      <c r="APH740" s="180"/>
      <c r="API740" s="180"/>
      <c r="APJ740" s="180"/>
      <c r="APK740" s="180"/>
      <c r="APL740" s="180"/>
      <c r="APM740" s="180"/>
      <c r="APN740" s="180"/>
    </row>
    <row r="741" spans="1:34 1100:1106" ht="25.5" customHeight="1">
      <c r="A741" s="180"/>
      <c r="B741" s="180"/>
      <c r="C741" s="180"/>
      <c r="D741" s="180"/>
      <c r="E741" s="244"/>
      <c r="F741" s="180"/>
      <c r="G741" s="180"/>
      <c r="H741" s="180"/>
      <c r="I741" s="180"/>
      <c r="J741" s="180"/>
      <c r="K741" s="252"/>
      <c r="L741" s="252"/>
      <c r="M741" s="252"/>
      <c r="N741" s="252"/>
      <c r="O741" s="180"/>
      <c r="P741" s="180"/>
      <c r="Q741" s="180"/>
      <c r="R741" s="180"/>
      <c r="S741" s="180"/>
      <c r="T741" s="180"/>
      <c r="U741" s="180"/>
      <c r="V741" s="252"/>
      <c r="W741" s="252"/>
      <c r="X741" s="180"/>
      <c r="Y741" s="180"/>
      <c r="Z741" s="180"/>
      <c r="AA741" s="180"/>
      <c r="AB741" s="180"/>
      <c r="AC741" s="180"/>
      <c r="AD741" s="180"/>
      <c r="AE741" s="180"/>
      <c r="AF741" s="283"/>
      <c r="AG741" s="283"/>
      <c r="AH741" s="180"/>
      <c r="APH741" s="180"/>
      <c r="API741" s="180"/>
      <c r="APJ741" s="180"/>
      <c r="APK741" s="180"/>
      <c r="APL741" s="180"/>
      <c r="APM741" s="180"/>
      <c r="APN741" s="180"/>
    </row>
    <row r="742" spans="1:34 1100:1106" ht="25.5" customHeight="1">
      <c r="A742" s="180"/>
      <c r="B742" s="180"/>
      <c r="C742" s="180"/>
      <c r="D742" s="180"/>
      <c r="E742" s="244"/>
      <c r="F742" s="180"/>
      <c r="G742" s="180"/>
      <c r="H742" s="180"/>
      <c r="I742" s="180"/>
      <c r="J742" s="180"/>
      <c r="K742" s="252"/>
      <c r="L742" s="252"/>
      <c r="M742" s="252"/>
      <c r="N742" s="252"/>
      <c r="O742" s="180"/>
      <c r="P742" s="180"/>
      <c r="Q742" s="180"/>
      <c r="R742" s="180"/>
      <c r="S742" s="180"/>
      <c r="T742" s="180"/>
      <c r="U742" s="180"/>
      <c r="V742" s="252"/>
      <c r="W742" s="252"/>
      <c r="X742" s="180"/>
      <c r="Y742" s="180"/>
      <c r="Z742" s="180"/>
      <c r="AA742" s="180"/>
      <c r="AB742" s="180"/>
      <c r="AC742" s="180"/>
      <c r="AD742" s="180"/>
      <c r="AE742" s="180"/>
      <c r="AF742" s="283"/>
      <c r="AG742" s="283"/>
      <c r="AH742" s="180"/>
      <c r="APH742" s="180"/>
      <c r="API742" s="180"/>
      <c r="APJ742" s="180"/>
      <c r="APK742" s="180"/>
      <c r="APL742" s="180"/>
      <c r="APM742" s="180"/>
      <c r="APN742" s="180"/>
    </row>
    <row r="743" spans="1:34 1100:1106" ht="25.5" customHeight="1">
      <c r="A743" s="180"/>
      <c r="B743" s="180"/>
      <c r="C743" s="180"/>
      <c r="D743" s="180"/>
      <c r="E743" s="244"/>
      <c r="F743" s="180"/>
      <c r="G743" s="180"/>
      <c r="H743" s="180"/>
      <c r="I743" s="180"/>
      <c r="J743" s="180"/>
      <c r="K743" s="252"/>
      <c r="L743" s="252"/>
      <c r="M743" s="252"/>
      <c r="N743" s="252"/>
      <c r="O743" s="180"/>
      <c r="P743" s="180"/>
      <c r="Q743" s="180"/>
      <c r="R743" s="180"/>
      <c r="S743" s="180"/>
      <c r="T743" s="180"/>
      <c r="U743" s="180"/>
      <c r="V743" s="252"/>
      <c r="W743" s="252"/>
      <c r="X743" s="180"/>
      <c r="Y743" s="180"/>
      <c r="Z743" s="180"/>
      <c r="AA743" s="180"/>
      <c r="AB743" s="180"/>
      <c r="AC743" s="180"/>
      <c r="AD743" s="180"/>
      <c r="AE743" s="180"/>
      <c r="AF743" s="283"/>
      <c r="AG743" s="283"/>
      <c r="AH743" s="180"/>
      <c r="APH743" s="180"/>
      <c r="API743" s="180"/>
      <c r="APJ743" s="180"/>
      <c r="APK743" s="180"/>
      <c r="APL743" s="180"/>
      <c r="APM743" s="180"/>
      <c r="APN743" s="180"/>
    </row>
    <row r="744" spans="1:34 1100:1106" ht="25.5" customHeight="1">
      <c r="A744" s="180"/>
      <c r="B744" s="180"/>
      <c r="C744" s="180"/>
      <c r="D744" s="180"/>
      <c r="E744" s="244"/>
      <c r="F744" s="180"/>
      <c r="G744" s="180"/>
      <c r="H744" s="180"/>
      <c r="I744" s="180"/>
      <c r="J744" s="180"/>
      <c r="K744" s="252"/>
      <c r="L744" s="252"/>
      <c r="M744" s="252"/>
      <c r="N744" s="252"/>
      <c r="O744" s="180"/>
      <c r="P744" s="180"/>
      <c r="Q744" s="180"/>
      <c r="R744" s="180"/>
      <c r="S744" s="180"/>
      <c r="T744" s="180"/>
      <c r="U744" s="180"/>
      <c r="V744" s="252"/>
      <c r="W744" s="252"/>
      <c r="X744" s="180"/>
      <c r="Y744" s="180"/>
      <c r="Z744" s="180"/>
      <c r="AA744" s="180"/>
      <c r="AB744" s="180"/>
      <c r="AC744" s="180"/>
      <c r="AD744" s="180"/>
      <c r="AE744" s="180"/>
      <c r="AF744" s="283"/>
      <c r="AG744" s="283"/>
      <c r="AH744" s="180"/>
      <c r="APH744" s="180"/>
      <c r="API744" s="180"/>
      <c r="APJ744" s="180"/>
      <c r="APK744" s="180"/>
      <c r="APL744" s="180"/>
      <c r="APM744" s="180"/>
      <c r="APN744" s="180"/>
    </row>
    <row r="745" spans="1:34 1100:1106" ht="25.5" customHeight="1">
      <c r="A745" s="180"/>
      <c r="B745" s="180"/>
      <c r="C745" s="180"/>
      <c r="D745" s="180"/>
      <c r="E745" s="244"/>
      <c r="F745" s="180"/>
      <c r="G745" s="180"/>
      <c r="H745" s="180"/>
      <c r="I745" s="180"/>
      <c r="J745" s="180"/>
      <c r="K745" s="252"/>
      <c r="L745" s="252"/>
      <c r="M745" s="252"/>
      <c r="N745" s="252"/>
      <c r="O745" s="180"/>
      <c r="P745" s="180"/>
      <c r="Q745" s="180"/>
      <c r="R745" s="180"/>
      <c r="S745" s="180"/>
      <c r="T745" s="180"/>
      <c r="U745" s="180"/>
      <c r="V745" s="252"/>
      <c r="W745" s="252"/>
      <c r="X745" s="180"/>
      <c r="Y745" s="180"/>
      <c r="Z745" s="180"/>
      <c r="AA745" s="180"/>
      <c r="AB745" s="180"/>
      <c r="AC745" s="180"/>
      <c r="AD745" s="180"/>
      <c r="AE745" s="180"/>
      <c r="AF745" s="283"/>
      <c r="AG745" s="283"/>
      <c r="AH745" s="180"/>
      <c r="APH745" s="180"/>
      <c r="API745" s="180"/>
      <c r="APJ745" s="180"/>
      <c r="APK745" s="180"/>
      <c r="APL745" s="180"/>
      <c r="APM745" s="180"/>
      <c r="APN745" s="180"/>
    </row>
    <row r="746" spans="1:34 1100:1106" ht="25.5" customHeight="1">
      <c r="A746" s="180"/>
      <c r="B746" s="180"/>
      <c r="C746" s="180"/>
      <c r="D746" s="180"/>
      <c r="E746" s="244"/>
      <c r="F746" s="180"/>
      <c r="G746" s="180"/>
      <c r="H746" s="180"/>
      <c r="I746" s="180"/>
      <c r="J746" s="180"/>
      <c r="K746" s="252"/>
      <c r="L746" s="252"/>
      <c r="M746" s="252"/>
      <c r="N746" s="252"/>
      <c r="O746" s="180"/>
      <c r="P746" s="180"/>
      <c r="Q746" s="180"/>
      <c r="R746" s="180"/>
      <c r="S746" s="180"/>
      <c r="T746" s="180"/>
      <c r="U746" s="180"/>
      <c r="V746" s="252"/>
      <c r="W746" s="252"/>
      <c r="X746" s="180"/>
      <c r="Y746" s="180"/>
      <c r="Z746" s="180"/>
      <c r="AA746" s="180"/>
      <c r="AB746" s="180"/>
      <c r="AC746" s="180"/>
      <c r="AD746" s="180"/>
      <c r="AE746" s="180"/>
      <c r="AF746" s="283"/>
      <c r="AG746" s="283"/>
      <c r="AH746" s="180"/>
      <c r="APH746" s="180"/>
      <c r="API746" s="180"/>
      <c r="APJ746" s="180"/>
      <c r="APK746" s="180"/>
      <c r="APL746" s="180"/>
      <c r="APM746" s="180"/>
      <c r="APN746" s="180"/>
    </row>
    <row r="747" spans="1:34 1100:1106" ht="25.5" customHeight="1">
      <c r="A747" s="180"/>
      <c r="B747" s="180"/>
      <c r="C747" s="180"/>
      <c r="D747" s="180"/>
      <c r="E747" s="244"/>
      <c r="F747" s="180"/>
      <c r="G747" s="180"/>
      <c r="H747" s="180"/>
      <c r="I747" s="180"/>
      <c r="J747" s="180"/>
      <c r="K747" s="252"/>
      <c r="L747" s="252"/>
      <c r="M747" s="252"/>
      <c r="N747" s="252"/>
      <c r="O747" s="180"/>
      <c r="P747" s="180"/>
      <c r="Q747" s="180"/>
      <c r="R747" s="180"/>
      <c r="S747" s="180"/>
      <c r="T747" s="180"/>
      <c r="U747" s="180"/>
      <c r="V747" s="252"/>
      <c r="W747" s="252"/>
      <c r="X747" s="180"/>
      <c r="Y747" s="180"/>
      <c r="Z747" s="180"/>
      <c r="AA747" s="180"/>
      <c r="AB747" s="180"/>
      <c r="AC747" s="180"/>
      <c r="AD747" s="180"/>
      <c r="AE747" s="180"/>
      <c r="AF747" s="283"/>
      <c r="AG747" s="283"/>
      <c r="AH747" s="180"/>
      <c r="APH747" s="180"/>
      <c r="API747" s="180"/>
      <c r="APJ747" s="180"/>
      <c r="APK747" s="180"/>
      <c r="APL747" s="180"/>
      <c r="APM747" s="180"/>
      <c r="APN747" s="180"/>
    </row>
    <row r="748" spans="1:34 1100:1106" ht="25.5" customHeight="1">
      <c r="A748" s="180"/>
      <c r="B748" s="180"/>
      <c r="C748" s="180"/>
      <c r="D748" s="180"/>
      <c r="E748" s="244"/>
      <c r="F748" s="180"/>
      <c r="G748" s="180"/>
      <c r="H748" s="180"/>
      <c r="I748" s="180"/>
      <c r="J748" s="180"/>
      <c r="K748" s="252"/>
      <c r="L748" s="252"/>
      <c r="M748" s="252"/>
      <c r="N748" s="252"/>
      <c r="O748" s="180"/>
      <c r="P748" s="180"/>
      <c r="Q748" s="180"/>
      <c r="R748" s="180"/>
      <c r="S748" s="180"/>
      <c r="T748" s="180"/>
      <c r="U748" s="180"/>
      <c r="V748" s="252"/>
      <c r="W748" s="252"/>
      <c r="X748" s="180"/>
      <c r="Y748" s="180"/>
      <c r="Z748" s="180"/>
      <c r="AA748" s="180"/>
      <c r="AB748" s="180"/>
      <c r="AC748" s="180"/>
      <c r="AD748" s="180"/>
      <c r="AE748" s="180"/>
      <c r="AF748" s="283"/>
      <c r="AG748" s="283"/>
      <c r="AH748" s="180"/>
      <c r="APH748" s="180"/>
      <c r="API748" s="180"/>
      <c r="APJ748" s="180"/>
      <c r="APK748" s="180"/>
      <c r="APL748" s="180"/>
      <c r="APM748" s="180"/>
      <c r="APN748" s="180"/>
    </row>
    <row r="749" spans="1:34 1100:1106" ht="25.5" customHeight="1">
      <c r="A749" s="180"/>
      <c r="B749" s="180"/>
      <c r="C749" s="180"/>
      <c r="D749" s="180"/>
      <c r="E749" s="244"/>
      <c r="F749" s="180"/>
      <c r="G749" s="180"/>
      <c r="H749" s="180"/>
      <c r="I749" s="180"/>
      <c r="J749" s="180"/>
      <c r="K749" s="252"/>
      <c r="L749" s="252"/>
      <c r="M749" s="252"/>
      <c r="N749" s="252"/>
      <c r="O749" s="180"/>
      <c r="P749" s="180"/>
      <c r="Q749" s="180"/>
      <c r="R749" s="180"/>
      <c r="S749" s="180"/>
      <c r="T749" s="180"/>
      <c r="U749" s="180"/>
      <c r="V749" s="252"/>
      <c r="W749" s="252"/>
      <c r="X749" s="180"/>
      <c r="Y749" s="180"/>
      <c r="Z749" s="180"/>
      <c r="AA749" s="180"/>
      <c r="AB749" s="180"/>
      <c r="AC749" s="180"/>
      <c r="AD749" s="180"/>
      <c r="AE749" s="180"/>
      <c r="AF749" s="283"/>
      <c r="AG749" s="283"/>
      <c r="AH749" s="180"/>
      <c r="APH749" s="180"/>
      <c r="API749" s="180"/>
      <c r="APJ749" s="180"/>
      <c r="APK749" s="180"/>
      <c r="APL749" s="180"/>
      <c r="APM749" s="180"/>
      <c r="APN749" s="180"/>
    </row>
    <row r="750" spans="1:34 1100:1106" ht="25.5" customHeight="1">
      <c r="A750" s="180"/>
      <c r="B750" s="180"/>
      <c r="C750" s="180"/>
      <c r="D750" s="180"/>
      <c r="E750" s="244"/>
      <c r="F750" s="180"/>
      <c r="G750" s="180"/>
      <c r="H750" s="180"/>
      <c r="I750" s="180"/>
      <c r="J750" s="180"/>
      <c r="K750" s="252"/>
      <c r="L750" s="252"/>
      <c r="M750" s="252"/>
      <c r="N750" s="252"/>
      <c r="O750" s="180"/>
      <c r="P750" s="180"/>
      <c r="Q750" s="180"/>
      <c r="R750" s="180"/>
      <c r="S750" s="180"/>
      <c r="T750" s="180"/>
      <c r="U750" s="180"/>
      <c r="V750" s="252"/>
      <c r="W750" s="252"/>
      <c r="X750" s="180"/>
      <c r="Y750" s="180"/>
      <c r="Z750" s="180"/>
      <c r="AA750" s="180"/>
      <c r="AB750" s="180"/>
      <c r="AC750" s="180"/>
      <c r="AD750" s="180"/>
      <c r="AE750" s="180"/>
      <c r="AF750" s="283"/>
      <c r="AG750" s="283"/>
      <c r="AH750" s="180"/>
      <c r="APH750" s="180"/>
      <c r="API750" s="180"/>
      <c r="APJ750" s="180"/>
      <c r="APK750" s="180"/>
      <c r="APL750" s="180"/>
      <c r="APM750" s="180"/>
      <c r="APN750" s="180"/>
    </row>
    <row r="751" spans="1:34 1100:1106" ht="25.5" customHeight="1">
      <c r="A751" s="180"/>
      <c r="B751" s="180"/>
      <c r="C751" s="180"/>
      <c r="D751" s="180"/>
      <c r="E751" s="244"/>
      <c r="F751" s="180"/>
      <c r="G751" s="180"/>
      <c r="H751" s="180"/>
      <c r="I751" s="180"/>
      <c r="J751" s="180"/>
      <c r="K751" s="252"/>
      <c r="L751" s="252"/>
      <c r="M751" s="252"/>
      <c r="N751" s="252"/>
      <c r="O751" s="180"/>
      <c r="P751" s="180"/>
      <c r="Q751" s="180"/>
      <c r="R751" s="180"/>
      <c r="S751" s="180"/>
      <c r="T751" s="180"/>
      <c r="U751" s="180"/>
      <c r="V751" s="252"/>
      <c r="W751" s="252"/>
      <c r="X751" s="180"/>
      <c r="Y751" s="180"/>
      <c r="Z751" s="180"/>
      <c r="AA751" s="180"/>
      <c r="AB751" s="180"/>
      <c r="AC751" s="180"/>
      <c r="AD751" s="180"/>
      <c r="AE751" s="180"/>
      <c r="AF751" s="283"/>
      <c r="AG751" s="283"/>
      <c r="AH751" s="180"/>
      <c r="APH751" s="180"/>
      <c r="API751" s="180"/>
      <c r="APJ751" s="180"/>
      <c r="APK751" s="180"/>
      <c r="APL751" s="180"/>
      <c r="APM751" s="180"/>
      <c r="APN751" s="180"/>
    </row>
    <row r="752" spans="1:34 1100:1106" ht="25.5" customHeight="1">
      <c r="A752" s="180"/>
      <c r="B752" s="180"/>
      <c r="C752" s="180"/>
      <c r="D752" s="180"/>
      <c r="E752" s="244"/>
      <c r="F752" s="180"/>
      <c r="G752" s="180"/>
      <c r="H752" s="180"/>
      <c r="I752" s="180"/>
      <c r="J752" s="180"/>
      <c r="K752" s="252"/>
      <c r="L752" s="252"/>
      <c r="M752" s="252"/>
      <c r="N752" s="252"/>
      <c r="O752" s="180"/>
      <c r="P752" s="180"/>
      <c r="Q752" s="180"/>
      <c r="R752" s="180"/>
      <c r="S752" s="180"/>
      <c r="T752" s="180"/>
      <c r="U752" s="180"/>
      <c r="V752" s="252"/>
      <c r="W752" s="252"/>
      <c r="X752" s="180"/>
      <c r="Y752" s="180"/>
      <c r="Z752" s="180"/>
      <c r="AA752" s="180"/>
      <c r="AB752" s="180"/>
      <c r="AC752" s="180"/>
      <c r="AD752" s="180"/>
      <c r="AE752" s="180"/>
      <c r="AF752" s="283"/>
      <c r="AG752" s="283"/>
      <c r="AH752" s="180"/>
      <c r="APH752" s="180"/>
      <c r="API752" s="180"/>
      <c r="APJ752" s="180"/>
      <c r="APK752" s="180"/>
      <c r="APL752" s="180"/>
      <c r="APM752" s="180"/>
      <c r="APN752" s="180"/>
    </row>
    <row r="753" spans="1:34 1100:1106" ht="25.5" customHeight="1">
      <c r="A753" s="180"/>
      <c r="B753" s="180"/>
      <c r="C753" s="180"/>
      <c r="D753" s="180"/>
      <c r="E753" s="244"/>
      <c r="F753" s="180"/>
      <c r="G753" s="180"/>
      <c r="H753" s="180"/>
      <c r="I753" s="180"/>
      <c r="J753" s="180"/>
      <c r="K753" s="252"/>
      <c r="L753" s="252"/>
      <c r="M753" s="252"/>
      <c r="N753" s="252"/>
      <c r="O753" s="180"/>
      <c r="P753" s="180"/>
      <c r="Q753" s="180"/>
      <c r="R753" s="180"/>
      <c r="S753" s="180"/>
      <c r="T753" s="180"/>
      <c r="U753" s="180"/>
      <c r="V753" s="252"/>
      <c r="W753" s="252"/>
      <c r="X753" s="180"/>
      <c r="Y753" s="180"/>
      <c r="Z753" s="180"/>
      <c r="AA753" s="180"/>
      <c r="AB753" s="180"/>
      <c r="AC753" s="180"/>
      <c r="AD753" s="180"/>
      <c r="AE753" s="180"/>
      <c r="AF753" s="283"/>
      <c r="AG753" s="283"/>
      <c r="AH753" s="180"/>
      <c r="APH753" s="180"/>
      <c r="API753" s="180"/>
      <c r="APJ753" s="180"/>
      <c r="APK753" s="180"/>
      <c r="APL753" s="180"/>
      <c r="APM753" s="180"/>
      <c r="APN753" s="180"/>
    </row>
    <row r="754" spans="1:34 1100:1106" ht="25.5" customHeight="1">
      <c r="A754" s="180"/>
      <c r="B754" s="180"/>
      <c r="C754" s="180"/>
      <c r="D754" s="180"/>
      <c r="E754" s="244"/>
      <c r="F754" s="180"/>
      <c r="G754" s="180"/>
      <c r="H754" s="180"/>
      <c r="I754" s="180"/>
      <c r="J754" s="180"/>
      <c r="K754" s="252"/>
      <c r="L754" s="252"/>
      <c r="M754" s="252"/>
      <c r="N754" s="252"/>
      <c r="O754" s="180"/>
      <c r="P754" s="180"/>
      <c r="Q754" s="180"/>
      <c r="R754" s="180"/>
      <c r="S754" s="180"/>
      <c r="T754" s="180"/>
      <c r="U754" s="180"/>
      <c r="V754" s="252"/>
      <c r="W754" s="252"/>
      <c r="X754" s="180"/>
      <c r="Y754" s="180"/>
      <c r="Z754" s="180"/>
      <c r="AA754" s="180"/>
      <c r="AB754" s="180"/>
      <c r="AC754" s="180"/>
      <c r="AD754" s="180"/>
      <c r="AE754" s="180"/>
      <c r="AF754" s="283"/>
      <c r="AG754" s="283"/>
      <c r="AH754" s="180"/>
      <c r="APH754" s="180"/>
      <c r="API754" s="180"/>
      <c r="APJ754" s="180"/>
      <c r="APK754" s="180"/>
      <c r="APL754" s="180"/>
      <c r="APM754" s="180"/>
      <c r="APN754" s="180"/>
    </row>
    <row r="755" spans="1:34 1100:1106" ht="25.5" customHeight="1">
      <c r="A755" s="180"/>
      <c r="B755" s="180"/>
      <c r="C755" s="180"/>
      <c r="D755" s="180"/>
      <c r="E755" s="244"/>
      <c r="F755" s="180"/>
      <c r="G755" s="180"/>
      <c r="H755" s="180"/>
      <c r="I755" s="180"/>
      <c r="J755" s="180"/>
      <c r="K755" s="252"/>
      <c r="L755" s="252"/>
      <c r="M755" s="252"/>
      <c r="N755" s="252"/>
      <c r="O755" s="180"/>
      <c r="P755" s="180"/>
      <c r="Q755" s="180"/>
      <c r="R755" s="180"/>
      <c r="S755" s="180"/>
      <c r="T755" s="180"/>
      <c r="U755" s="180"/>
      <c r="V755" s="252"/>
      <c r="W755" s="252"/>
      <c r="X755" s="180"/>
      <c r="Y755" s="180"/>
      <c r="Z755" s="180"/>
      <c r="AA755" s="180"/>
      <c r="AB755" s="180"/>
      <c r="AC755" s="180"/>
      <c r="AD755" s="180"/>
      <c r="AE755" s="180"/>
      <c r="AF755" s="283"/>
      <c r="AG755" s="283"/>
      <c r="AH755" s="180"/>
      <c r="APH755" s="180"/>
      <c r="API755" s="180"/>
      <c r="APJ755" s="180"/>
      <c r="APK755" s="180"/>
      <c r="APL755" s="180"/>
      <c r="APM755" s="180"/>
      <c r="APN755" s="180"/>
    </row>
    <row r="756" spans="1:34 1100:1106" ht="25.5" customHeight="1">
      <c r="A756" s="180"/>
      <c r="B756" s="180"/>
      <c r="C756" s="180"/>
      <c r="D756" s="180"/>
      <c r="E756" s="244"/>
      <c r="F756" s="180"/>
      <c r="G756" s="180"/>
      <c r="H756" s="180"/>
      <c r="I756" s="180"/>
      <c r="J756" s="180"/>
      <c r="K756" s="252"/>
      <c r="L756" s="252"/>
      <c r="M756" s="252"/>
      <c r="N756" s="252"/>
      <c r="O756" s="180"/>
      <c r="P756" s="180"/>
      <c r="Q756" s="180"/>
      <c r="R756" s="180"/>
      <c r="S756" s="180"/>
      <c r="T756" s="180"/>
      <c r="U756" s="180"/>
      <c r="V756" s="252"/>
      <c r="W756" s="252"/>
      <c r="X756" s="180"/>
      <c r="Y756" s="180"/>
      <c r="Z756" s="180"/>
      <c r="AA756" s="180"/>
      <c r="AB756" s="180"/>
      <c r="AC756" s="180"/>
      <c r="AD756" s="180"/>
      <c r="AE756" s="180"/>
      <c r="AF756" s="283"/>
      <c r="AG756" s="283"/>
      <c r="AH756" s="180"/>
      <c r="APH756" s="180"/>
      <c r="API756" s="180"/>
      <c r="APJ756" s="180"/>
      <c r="APK756" s="180"/>
      <c r="APL756" s="180"/>
      <c r="APM756" s="180"/>
      <c r="APN756" s="180"/>
    </row>
    <row r="757" spans="1:34 1100:1106" ht="25.5" customHeight="1">
      <c r="A757" s="180"/>
      <c r="B757" s="180"/>
      <c r="C757" s="180"/>
      <c r="D757" s="180"/>
      <c r="E757" s="244"/>
      <c r="F757" s="180"/>
      <c r="G757" s="180"/>
      <c r="H757" s="180"/>
      <c r="I757" s="180"/>
      <c r="J757" s="180"/>
      <c r="K757" s="252"/>
      <c r="L757" s="252"/>
      <c r="M757" s="252"/>
      <c r="N757" s="252"/>
      <c r="O757" s="180"/>
      <c r="P757" s="180"/>
      <c r="Q757" s="180"/>
      <c r="R757" s="180"/>
      <c r="S757" s="180"/>
      <c r="T757" s="180"/>
      <c r="U757" s="180"/>
      <c r="V757" s="252"/>
      <c r="W757" s="252"/>
      <c r="X757" s="180"/>
      <c r="Y757" s="180"/>
      <c r="Z757" s="180"/>
      <c r="AA757" s="180"/>
      <c r="AB757" s="180"/>
      <c r="AC757" s="180"/>
      <c r="AD757" s="180"/>
      <c r="AE757" s="180"/>
      <c r="AF757" s="283"/>
      <c r="AG757" s="283"/>
      <c r="AH757" s="180"/>
      <c r="APH757" s="180"/>
      <c r="API757" s="180"/>
      <c r="APJ757" s="180"/>
      <c r="APK757" s="180"/>
      <c r="APL757" s="180"/>
      <c r="APM757" s="180"/>
      <c r="APN757" s="180"/>
    </row>
    <row r="758" spans="1:34 1100:1106" ht="25.5" customHeight="1">
      <c r="A758" s="180"/>
      <c r="B758" s="180"/>
      <c r="C758" s="180"/>
      <c r="D758" s="180"/>
      <c r="E758" s="244"/>
      <c r="F758" s="180"/>
      <c r="G758" s="180"/>
      <c r="H758" s="180"/>
      <c r="I758" s="180"/>
      <c r="J758" s="180"/>
      <c r="K758" s="252"/>
      <c r="L758" s="252"/>
      <c r="M758" s="252"/>
      <c r="N758" s="252"/>
      <c r="O758" s="180"/>
      <c r="P758" s="180"/>
      <c r="Q758" s="180"/>
      <c r="R758" s="180"/>
      <c r="S758" s="180"/>
      <c r="T758" s="180"/>
      <c r="U758" s="180"/>
      <c r="V758" s="252"/>
      <c r="W758" s="252"/>
      <c r="X758" s="180"/>
      <c r="Y758" s="180"/>
      <c r="Z758" s="180"/>
      <c r="AA758" s="180"/>
      <c r="AB758" s="180"/>
      <c r="AC758" s="180"/>
      <c r="AD758" s="180"/>
      <c r="AE758" s="180"/>
      <c r="AF758" s="283"/>
      <c r="AG758" s="283"/>
      <c r="AH758" s="180"/>
      <c r="APH758" s="180"/>
      <c r="API758" s="180"/>
      <c r="APJ758" s="180"/>
      <c r="APK758" s="180"/>
      <c r="APL758" s="180"/>
      <c r="APM758" s="180"/>
      <c r="APN758" s="180"/>
    </row>
    <row r="759" spans="1:34 1100:1106" ht="25.5" customHeight="1">
      <c r="A759" s="180"/>
      <c r="B759" s="180"/>
      <c r="C759" s="180"/>
      <c r="D759" s="180"/>
      <c r="E759" s="244"/>
      <c r="F759" s="180"/>
      <c r="G759" s="180"/>
      <c r="H759" s="180"/>
      <c r="I759" s="180"/>
      <c r="J759" s="180"/>
      <c r="K759" s="252"/>
      <c r="L759" s="252"/>
      <c r="M759" s="252"/>
      <c r="N759" s="252"/>
      <c r="O759" s="180"/>
      <c r="P759" s="180"/>
      <c r="Q759" s="180"/>
      <c r="R759" s="180"/>
      <c r="S759" s="180"/>
      <c r="T759" s="180"/>
      <c r="U759" s="180"/>
      <c r="V759" s="252"/>
      <c r="W759" s="252"/>
      <c r="X759" s="180"/>
      <c r="Y759" s="180"/>
      <c r="Z759" s="180"/>
      <c r="AA759" s="180"/>
      <c r="AB759" s="180"/>
      <c r="AC759" s="180"/>
      <c r="AD759" s="180"/>
      <c r="AE759" s="180"/>
      <c r="AF759" s="283"/>
      <c r="AG759" s="283"/>
      <c r="AH759" s="180"/>
      <c r="APH759" s="180"/>
      <c r="API759" s="180"/>
      <c r="APJ759" s="180"/>
      <c r="APK759" s="180"/>
      <c r="APL759" s="180"/>
      <c r="APM759" s="180"/>
      <c r="APN759" s="180"/>
    </row>
    <row r="760" spans="1:34 1100:1106" ht="25.5" customHeight="1">
      <c r="A760" s="180"/>
      <c r="B760" s="180"/>
      <c r="C760" s="180"/>
      <c r="D760" s="180"/>
      <c r="E760" s="244"/>
      <c r="F760" s="180"/>
      <c r="G760" s="180"/>
      <c r="H760" s="180"/>
      <c r="I760" s="180"/>
      <c r="J760" s="180"/>
      <c r="K760" s="252"/>
      <c r="L760" s="252"/>
      <c r="M760" s="252"/>
      <c r="N760" s="252"/>
      <c r="O760" s="180"/>
      <c r="P760" s="180"/>
      <c r="Q760" s="180"/>
      <c r="R760" s="180"/>
      <c r="S760" s="180"/>
      <c r="T760" s="180"/>
      <c r="U760" s="180"/>
      <c r="V760" s="252"/>
      <c r="W760" s="252"/>
      <c r="X760" s="180"/>
      <c r="Y760" s="180"/>
      <c r="Z760" s="180"/>
      <c r="AA760" s="180"/>
      <c r="AB760" s="180"/>
      <c r="AC760" s="180"/>
      <c r="AD760" s="180"/>
      <c r="AE760" s="180"/>
      <c r="AF760" s="283"/>
      <c r="AG760" s="283"/>
      <c r="AH760" s="180"/>
      <c r="APH760" s="180"/>
      <c r="API760" s="180"/>
      <c r="APJ760" s="180"/>
      <c r="APK760" s="180"/>
      <c r="APL760" s="180"/>
      <c r="APM760" s="180"/>
      <c r="APN760" s="180"/>
    </row>
    <row r="761" spans="1:34 1100:1106" ht="25.5" customHeight="1">
      <c r="A761" s="180"/>
      <c r="B761" s="180"/>
      <c r="C761" s="180"/>
      <c r="D761" s="180"/>
      <c r="E761" s="244"/>
      <c r="F761" s="180"/>
      <c r="G761" s="180"/>
      <c r="H761" s="180"/>
      <c r="I761" s="180"/>
      <c r="J761" s="180"/>
      <c r="K761" s="252"/>
      <c r="L761" s="252"/>
      <c r="M761" s="252"/>
      <c r="N761" s="252"/>
      <c r="O761" s="180"/>
      <c r="P761" s="180"/>
      <c r="Q761" s="180"/>
      <c r="R761" s="180"/>
      <c r="S761" s="180"/>
      <c r="T761" s="180"/>
      <c r="U761" s="180"/>
      <c r="V761" s="252"/>
      <c r="W761" s="252"/>
      <c r="X761" s="180"/>
      <c r="Y761" s="180"/>
      <c r="Z761" s="180"/>
      <c r="AA761" s="180"/>
      <c r="AB761" s="180"/>
      <c r="AC761" s="180"/>
      <c r="AD761" s="180"/>
      <c r="AE761" s="180"/>
      <c r="AF761" s="283"/>
      <c r="AG761" s="283"/>
      <c r="AH761" s="180"/>
      <c r="APH761" s="180"/>
      <c r="API761" s="180"/>
      <c r="APJ761" s="180"/>
      <c r="APK761" s="180"/>
      <c r="APL761" s="180"/>
      <c r="APM761" s="180"/>
      <c r="APN761" s="180"/>
    </row>
    <row r="762" spans="1:34 1100:1106" ht="25.5" customHeight="1">
      <c r="A762" s="180"/>
      <c r="B762" s="180"/>
      <c r="C762" s="180"/>
      <c r="D762" s="180"/>
      <c r="E762" s="244"/>
      <c r="F762" s="180"/>
      <c r="G762" s="180"/>
      <c r="H762" s="180"/>
      <c r="I762" s="180"/>
      <c r="J762" s="180"/>
      <c r="K762" s="252"/>
      <c r="L762" s="252"/>
      <c r="M762" s="252"/>
      <c r="N762" s="252"/>
      <c r="O762" s="180"/>
      <c r="P762" s="180"/>
      <c r="Q762" s="180"/>
      <c r="R762" s="180"/>
      <c r="S762" s="180"/>
      <c r="T762" s="180"/>
      <c r="U762" s="180"/>
      <c r="V762" s="252"/>
      <c r="W762" s="252"/>
      <c r="X762" s="180"/>
      <c r="Y762" s="180"/>
      <c r="Z762" s="180"/>
      <c r="AA762" s="180"/>
      <c r="AB762" s="180"/>
      <c r="AC762" s="180"/>
      <c r="AD762" s="180"/>
      <c r="AE762" s="180"/>
      <c r="AF762" s="283"/>
      <c r="AG762" s="283"/>
      <c r="AH762" s="180"/>
      <c r="APH762" s="180"/>
      <c r="API762" s="180"/>
      <c r="APJ762" s="180"/>
      <c r="APK762" s="180"/>
      <c r="APL762" s="180"/>
      <c r="APM762" s="180"/>
      <c r="APN762" s="180"/>
    </row>
    <row r="763" spans="1:34 1100:1106" ht="25.5" customHeight="1">
      <c r="A763" s="180"/>
      <c r="B763" s="180"/>
      <c r="C763" s="180"/>
      <c r="D763" s="180"/>
      <c r="E763" s="244"/>
      <c r="F763" s="180"/>
      <c r="G763" s="180"/>
      <c r="H763" s="180"/>
      <c r="I763" s="180"/>
      <c r="J763" s="180"/>
      <c r="K763" s="252"/>
      <c r="L763" s="252"/>
      <c r="M763" s="252"/>
      <c r="N763" s="252"/>
      <c r="O763" s="180"/>
      <c r="P763" s="180"/>
      <c r="Q763" s="180"/>
      <c r="R763" s="180"/>
      <c r="S763" s="180"/>
      <c r="T763" s="180"/>
      <c r="U763" s="180"/>
      <c r="V763" s="252"/>
      <c r="W763" s="252"/>
      <c r="X763" s="180"/>
      <c r="Y763" s="180"/>
      <c r="Z763" s="180"/>
      <c r="AA763" s="180"/>
      <c r="AB763" s="180"/>
      <c r="AC763" s="180"/>
      <c r="AD763" s="180"/>
      <c r="AE763" s="180"/>
      <c r="AF763" s="283"/>
      <c r="AG763" s="283"/>
      <c r="AH763" s="180"/>
      <c r="APH763" s="180"/>
      <c r="API763" s="180"/>
      <c r="APJ763" s="180"/>
      <c r="APK763" s="180"/>
      <c r="APL763" s="180"/>
      <c r="APM763" s="180"/>
      <c r="APN763" s="180"/>
    </row>
    <row r="764" spans="1:34 1100:1106" ht="25.5" customHeight="1">
      <c r="A764" s="180"/>
      <c r="B764" s="180"/>
      <c r="C764" s="180"/>
      <c r="D764" s="180"/>
      <c r="E764" s="244"/>
      <c r="F764" s="180"/>
      <c r="G764" s="180"/>
      <c r="H764" s="180"/>
      <c r="I764" s="180"/>
      <c r="J764" s="180"/>
      <c r="K764" s="252"/>
      <c r="L764" s="252"/>
      <c r="M764" s="252"/>
      <c r="N764" s="252"/>
      <c r="O764" s="180"/>
      <c r="P764" s="180"/>
      <c r="Q764" s="180"/>
      <c r="R764" s="180"/>
      <c r="S764" s="180"/>
      <c r="T764" s="180"/>
      <c r="U764" s="180"/>
      <c r="V764" s="252"/>
      <c r="W764" s="252"/>
      <c r="X764" s="180"/>
      <c r="Y764" s="180"/>
      <c r="Z764" s="180"/>
      <c r="AA764" s="180"/>
      <c r="AB764" s="180"/>
      <c r="AC764" s="180"/>
      <c r="AD764" s="180"/>
      <c r="AE764" s="180"/>
      <c r="AF764" s="283"/>
      <c r="AG764" s="283"/>
      <c r="AH764" s="180"/>
      <c r="APH764" s="180"/>
      <c r="API764" s="180"/>
      <c r="APJ764" s="180"/>
      <c r="APK764" s="180"/>
      <c r="APL764" s="180"/>
      <c r="APM764" s="180"/>
      <c r="APN764" s="180"/>
    </row>
    <row r="765" spans="1:34 1100:1106" ht="25.5" customHeight="1">
      <c r="A765" s="180"/>
      <c r="B765" s="180"/>
      <c r="C765" s="180"/>
      <c r="D765" s="180"/>
      <c r="E765" s="244"/>
      <c r="F765" s="180"/>
      <c r="G765" s="180"/>
      <c r="H765" s="180"/>
      <c r="I765" s="180"/>
      <c r="J765" s="180"/>
      <c r="K765" s="252"/>
      <c r="L765" s="252"/>
      <c r="M765" s="252"/>
      <c r="N765" s="252"/>
      <c r="O765" s="180"/>
      <c r="P765" s="180"/>
      <c r="Q765" s="180"/>
      <c r="R765" s="180"/>
      <c r="S765" s="180"/>
      <c r="T765" s="180"/>
      <c r="U765" s="180"/>
      <c r="V765" s="252"/>
      <c r="W765" s="252"/>
      <c r="X765" s="180"/>
      <c r="Y765" s="180"/>
      <c r="Z765" s="180"/>
      <c r="AA765" s="180"/>
      <c r="AB765" s="180"/>
      <c r="AC765" s="180"/>
      <c r="AD765" s="180"/>
      <c r="AE765" s="180"/>
      <c r="AF765" s="283"/>
      <c r="AG765" s="283"/>
      <c r="AH765" s="180"/>
      <c r="APH765" s="180"/>
      <c r="API765" s="180"/>
      <c r="APJ765" s="180"/>
      <c r="APK765" s="180"/>
      <c r="APL765" s="180"/>
      <c r="APM765" s="180"/>
      <c r="APN765" s="180"/>
    </row>
    <row r="766" spans="1:34 1100:1106" ht="25.5" customHeight="1">
      <c r="A766" s="180"/>
      <c r="B766" s="180"/>
      <c r="C766" s="180"/>
      <c r="D766" s="180"/>
      <c r="E766" s="244"/>
      <c r="F766" s="180"/>
      <c r="G766" s="180"/>
      <c r="H766" s="180"/>
      <c r="I766" s="180"/>
      <c r="J766" s="180"/>
      <c r="K766" s="252"/>
      <c r="L766" s="252"/>
      <c r="M766" s="252"/>
      <c r="N766" s="252"/>
      <c r="O766" s="180"/>
      <c r="P766" s="180"/>
      <c r="Q766" s="180"/>
      <c r="R766" s="180"/>
      <c r="S766" s="180"/>
      <c r="T766" s="180"/>
      <c r="U766" s="180"/>
      <c r="V766" s="252"/>
      <c r="W766" s="252"/>
      <c r="X766" s="180"/>
      <c r="Y766" s="180"/>
      <c r="Z766" s="180"/>
      <c r="AA766" s="180"/>
      <c r="AB766" s="180"/>
      <c r="AC766" s="180"/>
      <c r="AD766" s="180"/>
      <c r="AE766" s="180"/>
      <c r="AF766" s="283"/>
      <c r="AG766" s="283"/>
      <c r="AH766" s="180"/>
      <c r="APH766" s="180"/>
      <c r="API766" s="180"/>
      <c r="APJ766" s="180"/>
      <c r="APK766" s="180"/>
      <c r="APL766" s="180"/>
      <c r="APM766" s="180"/>
      <c r="APN766" s="180"/>
    </row>
    <row r="767" spans="1:34 1100:1106" ht="25.5" customHeight="1">
      <c r="A767" s="180"/>
      <c r="B767" s="180"/>
      <c r="C767" s="180"/>
      <c r="D767" s="180"/>
      <c r="E767" s="244"/>
      <c r="F767" s="180"/>
      <c r="G767" s="180"/>
      <c r="H767" s="180"/>
      <c r="I767" s="180"/>
      <c r="J767" s="180"/>
      <c r="K767" s="252"/>
      <c r="L767" s="252"/>
      <c r="M767" s="252"/>
      <c r="N767" s="252"/>
      <c r="O767" s="180"/>
      <c r="P767" s="180"/>
      <c r="Q767" s="180"/>
      <c r="R767" s="180"/>
      <c r="S767" s="180"/>
      <c r="T767" s="180"/>
      <c r="U767" s="180"/>
      <c r="V767" s="252"/>
      <c r="W767" s="252"/>
      <c r="X767" s="180"/>
      <c r="Y767" s="180"/>
      <c r="Z767" s="180"/>
      <c r="AA767" s="180"/>
      <c r="AB767" s="180"/>
      <c r="AC767" s="180"/>
      <c r="AD767" s="180"/>
      <c r="AE767" s="180"/>
      <c r="AF767" s="283"/>
      <c r="AG767" s="283"/>
      <c r="AH767" s="180"/>
      <c r="APH767" s="180"/>
      <c r="API767" s="180"/>
      <c r="APJ767" s="180"/>
      <c r="APK767" s="180"/>
      <c r="APL767" s="180"/>
      <c r="APM767" s="180"/>
      <c r="APN767" s="180"/>
    </row>
    <row r="768" spans="1:34 1100:1106" ht="25.5" customHeight="1">
      <c r="A768" s="180"/>
      <c r="B768" s="180"/>
      <c r="C768" s="180"/>
      <c r="D768" s="180"/>
      <c r="E768" s="244"/>
      <c r="F768" s="180"/>
      <c r="G768" s="180"/>
      <c r="H768" s="180"/>
      <c r="I768" s="180"/>
      <c r="J768" s="180"/>
      <c r="K768" s="252"/>
      <c r="L768" s="252"/>
      <c r="M768" s="252"/>
      <c r="N768" s="252"/>
      <c r="O768" s="180"/>
      <c r="P768" s="180"/>
      <c r="Q768" s="180"/>
      <c r="R768" s="180"/>
      <c r="S768" s="180"/>
      <c r="T768" s="180"/>
      <c r="U768" s="180"/>
      <c r="V768" s="252"/>
      <c r="W768" s="252"/>
      <c r="X768" s="180"/>
      <c r="Y768" s="180"/>
      <c r="Z768" s="180"/>
      <c r="AA768" s="180"/>
      <c r="AB768" s="180"/>
      <c r="AC768" s="180"/>
      <c r="AD768" s="180"/>
      <c r="AE768" s="180"/>
      <c r="AF768" s="283"/>
      <c r="AG768" s="283"/>
      <c r="AH768" s="180"/>
      <c r="APH768" s="180"/>
      <c r="API768" s="180"/>
      <c r="APJ768" s="180"/>
      <c r="APK768" s="180"/>
      <c r="APL768" s="180"/>
      <c r="APM768" s="180"/>
      <c r="APN768" s="180"/>
    </row>
    <row r="769" spans="1:34 1100:1106" ht="25.5" customHeight="1">
      <c r="A769" s="180"/>
      <c r="B769" s="180"/>
      <c r="C769" s="180"/>
      <c r="D769" s="180"/>
      <c r="E769" s="244"/>
      <c r="F769" s="180"/>
      <c r="G769" s="180"/>
      <c r="H769" s="180"/>
      <c r="I769" s="180"/>
      <c r="J769" s="180"/>
      <c r="K769" s="252"/>
      <c r="L769" s="252"/>
      <c r="M769" s="252"/>
      <c r="N769" s="252"/>
      <c r="O769" s="180"/>
      <c r="P769" s="180"/>
      <c r="Q769" s="180"/>
      <c r="R769" s="180"/>
      <c r="S769" s="180"/>
      <c r="T769" s="180"/>
      <c r="U769" s="180"/>
      <c r="V769" s="252"/>
      <c r="W769" s="252"/>
      <c r="X769" s="180"/>
      <c r="Y769" s="180"/>
      <c r="Z769" s="180"/>
      <c r="AA769" s="180"/>
      <c r="AB769" s="180"/>
      <c r="AC769" s="180"/>
      <c r="AD769" s="180"/>
      <c r="AE769" s="180"/>
      <c r="AF769" s="283"/>
      <c r="AG769" s="283"/>
      <c r="AH769" s="180"/>
      <c r="APH769" s="180"/>
      <c r="API769" s="180"/>
      <c r="APJ769" s="180"/>
      <c r="APK769" s="180"/>
      <c r="APL769" s="180"/>
      <c r="APM769" s="180"/>
      <c r="APN769" s="180"/>
    </row>
    <row r="770" spans="1:34 1100:1106" ht="25.5" customHeight="1">
      <c r="A770" s="180"/>
      <c r="B770" s="180"/>
      <c r="C770" s="180"/>
      <c r="D770" s="180"/>
      <c r="E770" s="244"/>
      <c r="F770" s="180"/>
      <c r="G770" s="180"/>
      <c r="H770" s="180"/>
      <c r="I770" s="180"/>
      <c r="J770" s="180"/>
      <c r="K770" s="252"/>
      <c r="L770" s="252"/>
      <c r="M770" s="252"/>
      <c r="N770" s="252"/>
      <c r="O770" s="180"/>
      <c r="P770" s="180"/>
      <c r="Q770" s="180"/>
      <c r="R770" s="180"/>
      <c r="S770" s="180"/>
      <c r="T770" s="180"/>
      <c r="U770" s="180"/>
      <c r="V770" s="252"/>
      <c r="W770" s="252"/>
      <c r="X770" s="180"/>
      <c r="Y770" s="180"/>
      <c r="Z770" s="180"/>
      <c r="AA770" s="180"/>
      <c r="AB770" s="180"/>
      <c r="AC770" s="180"/>
      <c r="AD770" s="180"/>
      <c r="AE770" s="180"/>
      <c r="AF770" s="283"/>
      <c r="AG770" s="283"/>
      <c r="AH770" s="180"/>
      <c r="APH770" s="180"/>
      <c r="API770" s="180"/>
      <c r="APJ770" s="180"/>
      <c r="APK770" s="180"/>
      <c r="APL770" s="180"/>
      <c r="APM770" s="180"/>
      <c r="APN770" s="180"/>
    </row>
    <row r="771" spans="1:34 1100:1106" ht="25.5" customHeight="1">
      <c r="A771" s="180"/>
      <c r="B771" s="180"/>
      <c r="C771" s="180"/>
      <c r="D771" s="180"/>
      <c r="E771" s="244"/>
      <c r="F771" s="180"/>
      <c r="G771" s="180"/>
      <c r="H771" s="180"/>
      <c r="I771" s="180"/>
      <c r="J771" s="180"/>
      <c r="K771" s="252"/>
      <c r="L771" s="252"/>
      <c r="M771" s="252"/>
      <c r="N771" s="252"/>
      <c r="O771" s="180"/>
      <c r="P771" s="180"/>
      <c r="Q771" s="180"/>
      <c r="R771" s="180"/>
      <c r="S771" s="180"/>
      <c r="T771" s="180"/>
      <c r="U771" s="180"/>
      <c r="V771" s="252"/>
      <c r="W771" s="252"/>
      <c r="X771" s="180"/>
      <c r="Y771" s="180"/>
      <c r="Z771" s="180"/>
      <c r="AA771" s="180"/>
      <c r="AB771" s="180"/>
      <c r="AC771" s="180"/>
      <c r="AD771" s="180"/>
      <c r="AE771" s="180"/>
      <c r="AF771" s="283"/>
      <c r="AG771" s="283"/>
      <c r="AH771" s="180"/>
      <c r="APH771" s="180"/>
      <c r="API771" s="180"/>
      <c r="APJ771" s="180"/>
      <c r="APK771" s="180"/>
      <c r="APL771" s="180"/>
      <c r="APM771" s="180"/>
      <c r="APN771" s="180"/>
    </row>
    <row r="772" spans="1:34 1100:1106" ht="25.5" customHeight="1">
      <c r="A772" s="180"/>
      <c r="B772" s="180"/>
      <c r="C772" s="180"/>
      <c r="D772" s="180"/>
      <c r="E772" s="244"/>
      <c r="F772" s="180"/>
      <c r="G772" s="180"/>
      <c r="H772" s="180"/>
      <c r="I772" s="180"/>
      <c r="J772" s="180"/>
      <c r="K772" s="252"/>
      <c r="L772" s="252"/>
      <c r="M772" s="252"/>
      <c r="N772" s="252"/>
      <c r="O772" s="180"/>
      <c r="P772" s="180"/>
      <c r="Q772" s="180"/>
      <c r="R772" s="180"/>
      <c r="S772" s="180"/>
      <c r="T772" s="180"/>
      <c r="U772" s="180"/>
      <c r="V772" s="252"/>
      <c r="W772" s="252"/>
      <c r="X772" s="180"/>
      <c r="Y772" s="180"/>
      <c r="Z772" s="180"/>
      <c r="AA772" s="180"/>
      <c r="AB772" s="180"/>
      <c r="AC772" s="180"/>
      <c r="AD772" s="180"/>
      <c r="AE772" s="180"/>
      <c r="AF772" s="283"/>
      <c r="AG772" s="283"/>
      <c r="AH772" s="180"/>
      <c r="APH772" s="180"/>
      <c r="API772" s="180"/>
      <c r="APJ772" s="180"/>
      <c r="APK772" s="180"/>
      <c r="APL772" s="180"/>
      <c r="APM772" s="180"/>
      <c r="APN772" s="180"/>
    </row>
    <row r="773" spans="1:34 1100:1106" ht="25.5" customHeight="1">
      <c r="A773" s="180"/>
      <c r="B773" s="180"/>
      <c r="C773" s="180"/>
      <c r="D773" s="180"/>
      <c r="E773" s="244"/>
      <c r="F773" s="180"/>
      <c r="G773" s="180"/>
      <c r="H773" s="180"/>
      <c r="I773" s="180"/>
      <c r="J773" s="180"/>
      <c r="K773" s="252"/>
      <c r="L773" s="252"/>
      <c r="M773" s="252"/>
      <c r="N773" s="252"/>
      <c r="O773" s="180"/>
      <c r="P773" s="180"/>
      <c r="Q773" s="180"/>
      <c r="R773" s="180"/>
      <c r="S773" s="180"/>
      <c r="T773" s="180"/>
      <c r="U773" s="180"/>
      <c r="V773" s="252"/>
      <c r="W773" s="252"/>
      <c r="X773" s="180"/>
      <c r="Y773" s="180"/>
      <c r="Z773" s="180"/>
      <c r="AA773" s="180"/>
      <c r="AB773" s="180"/>
      <c r="AC773" s="180"/>
      <c r="AD773" s="180"/>
      <c r="AE773" s="180"/>
      <c r="AF773" s="283"/>
      <c r="AG773" s="283"/>
      <c r="AH773" s="180"/>
      <c r="APH773" s="180"/>
      <c r="API773" s="180"/>
      <c r="APJ773" s="180"/>
      <c r="APK773" s="180"/>
      <c r="APL773" s="180"/>
      <c r="APM773" s="180"/>
      <c r="APN773" s="180"/>
    </row>
    <row r="774" spans="1:34 1100:1106" ht="25.5" customHeight="1">
      <c r="A774" s="180"/>
      <c r="B774" s="180"/>
      <c r="C774" s="180"/>
      <c r="D774" s="180"/>
      <c r="E774" s="244"/>
      <c r="F774" s="180"/>
      <c r="G774" s="180"/>
      <c r="H774" s="180"/>
      <c r="I774" s="180"/>
      <c r="J774" s="180"/>
      <c r="K774" s="252"/>
      <c r="L774" s="252"/>
      <c r="M774" s="252"/>
      <c r="N774" s="252"/>
      <c r="O774" s="180"/>
      <c r="P774" s="180"/>
      <c r="Q774" s="180"/>
      <c r="R774" s="180"/>
      <c r="S774" s="180"/>
      <c r="T774" s="180"/>
      <c r="U774" s="180"/>
      <c r="V774" s="252"/>
      <c r="W774" s="252"/>
      <c r="X774" s="180"/>
      <c r="Y774" s="180"/>
      <c r="Z774" s="180"/>
      <c r="AA774" s="180"/>
      <c r="AB774" s="180"/>
      <c r="AC774" s="180"/>
      <c r="AD774" s="180"/>
      <c r="AE774" s="180"/>
      <c r="AF774" s="283"/>
      <c r="AG774" s="283"/>
      <c r="AH774" s="180"/>
      <c r="APH774" s="180"/>
      <c r="API774" s="180"/>
      <c r="APJ774" s="180"/>
      <c r="APK774" s="180"/>
      <c r="APL774" s="180"/>
      <c r="APM774" s="180"/>
      <c r="APN774" s="180"/>
    </row>
    <row r="775" spans="1:34 1100:1106" ht="25.5" customHeight="1">
      <c r="A775" s="180"/>
      <c r="B775" s="180"/>
      <c r="C775" s="180"/>
      <c r="D775" s="180"/>
      <c r="E775" s="244"/>
      <c r="F775" s="180"/>
      <c r="G775" s="180"/>
      <c r="H775" s="180"/>
      <c r="I775" s="180"/>
      <c r="J775" s="180"/>
      <c r="K775" s="252"/>
      <c r="L775" s="252"/>
      <c r="M775" s="252"/>
      <c r="N775" s="252"/>
      <c r="O775" s="180"/>
      <c r="P775" s="180"/>
      <c r="Q775" s="180"/>
      <c r="R775" s="180"/>
      <c r="S775" s="180"/>
      <c r="T775" s="180"/>
      <c r="U775" s="180"/>
      <c r="V775" s="252"/>
      <c r="W775" s="252"/>
      <c r="X775" s="180"/>
      <c r="Y775" s="180"/>
      <c r="Z775" s="180"/>
      <c r="AA775" s="180"/>
      <c r="AB775" s="180"/>
      <c r="AC775" s="180"/>
      <c r="AD775" s="180"/>
      <c r="AE775" s="180"/>
      <c r="AF775" s="283"/>
      <c r="AG775" s="283"/>
      <c r="AH775" s="180"/>
      <c r="APH775" s="180"/>
      <c r="API775" s="180"/>
      <c r="APJ775" s="180"/>
      <c r="APK775" s="180"/>
      <c r="APL775" s="180"/>
      <c r="APM775" s="180"/>
      <c r="APN775" s="180"/>
    </row>
    <row r="776" spans="1:34 1100:1106" ht="25.5" customHeight="1">
      <c r="A776" s="180"/>
      <c r="B776" s="180"/>
      <c r="C776" s="180"/>
      <c r="D776" s="180"/>
      <c r="E776" s="244"/>
      <c r="F776" s="180"/>
      <c r="G776" s="180"/>
      <c r="H776" s="180"/>
      <c r="I776" s="180"/>
      <c r="J776" s="180"/>
      <c r="K776" s="252"/>
      <c r="L776" s="252"/>
      <c r="M776" s="252"/>
      <c r="N776" s="252"/>
      <c r="O776" s="180"/>
      <c r="P776" s="180"/>
      <c r="Q776" s="180"/>
      <c r="R776" s="180"/>
      <c r="S776" s="180"/>
      <c r="T776" s="180"/>
      <c r="U776" s="180"/>
      <c r="V776" s="252"/>
      <c r="W776" s="252"/>
      <c r="X776" s="180"/>
      <c r="Y776" s="180"/>
      <c r="Z776" s="180"/>
      <c r="AA776" s="180"/>
      <c r="AB776" s="180"/>
      <c r="AC776" s="180"/>
      <c r="AD776" s="180"/>
      <c r="AE776" s="180"/>
      <c r="AF776" s="283"/>
      <c r="AG776" s="283"/>
      <c r="AH776" s="180"/>
      <c r="APH776" s="180"/>
      <c r="API776" s="180"/>
      <c r="APJ776" s="180"/>
      <c r="APK776" s="180"/>
      <c r="APL776" s="180"/>
      <c r="APM776" s="180"/>
      <c r="APN776" s="180"/>
    </row>
    <row r="777" spans="1:34 1100:1106" ht="25.5" customHeight="1">
      <c r="A777" s="180"/>
      <c r="B777" s="180"/>
      <c r="C777" s="180"/>
      <c r="D777" s="180"/>
      <c r="E777" s="244"/>
      <c r="F777" s="180"/>
      <c r="G777" s="180"/>
      <c r="H777" s="180"/>
      <c r="I777" s="180"/>
      <c r="J777" s="180"/>
      <c r="K777" s="252"/>
      <c r="L777" s="252"/>
      <c r="M777" s="252"/>
      <c r="N777" s="252"/>
      <c r="O777" s="180"/>
      <c r="P777" s="180"/>
      <c r="Q777" s="180"/>
      <c r="R777" s="180"/>
      <c r="S777" s="180"/>
      <c r="T777" s="180"/>
      <c r="U777" s="180"/>
      <c r="V777" s="252"/>
      <c r="W777" s="252"/>
      <c r="X777" s="180"/>
      <c r="Y777" s="180"/>
      <c r="Z777" s="180"/>
      <c r="AA777" s="180"/>
      <c r="AB777" s="180"/>
      <c r="AC777" s="180"/>
      <c r="AD777" s="180"/>
      <c r="AE777" s="180"/>
      <c r="AF777" s="283"/>
      <c r="AG777" s="283"/>
      <c r="AH777" s="180"/>
      <c r="APH777" s="180"/>
      <c r="API777" s="180"/>
      <c r="APJ777" s="180"/>
      <c r="APK777" s="180"/>
      <c r="APL777" s="180"/>
      <c r="APM777" s="180"/>
      <c r="APN777" s="180"/>
    </row>
    <row r="778" spans="1:34 1100:1106" ht="25.5" customHeight="1">
      <c r="A778" s="180"/>
      <c r="B778" s="180"/>
      <c r="C778" s="180"/>
      <c r="D778" s="180"/>
      <c r="E778" s="244"/>
      <c r="F778" s="180"/>
      <c r="G778" s="180"/>
      <c r="H778" s="180"/>
      <c r="I778" s="180"/>
      <c r="J778" s="180"/>
      <c r="K778" s="252"/>
      <c r="L778" s="252"/>
      <c r="M778" s="252"/>
      <c r="N778" s="252"/>
      <c r="O778" s="180"/>
      <c r="P778" s="180"/>
      <c r="Q778" s="180"/>
      <c r="R778" s="180"/>
      <c r="S778" s="180"/>
      <c r="T778" s="180"/>
      <c r="U778" s="180"/>
      <c r="V778" s="252"/>
      <c r="W778" s="252"/>
      <c r="X778" s="180"/>
      <c r="Y778" s="180"/>
      <c r="Z778" s="180"/>
      <c r="AA778" s="180"/>
      <c r="AB778" s="180"/>
      <c r="AC778" s="180"/>
      <c r="AD778" s="180"/>
      <c r="AE778" s="180"/>
      <c r="AF778" s="283"/>
      <c r="AG778" s="283"/>
      <c r="AH778" s="180"/>
      <c r="APH778" s="180"/>
      <c r="API778" s="180"/>
      <c r="APJ778" s="180"/>
      <c r="APK778" s="180"/>
      <c r="APL778" s="180"/>
      <c r="APM778" s="180"/>
      <c r="APN778" s="180"/>
    </row>
    <row r="779" spans="1:34 1100:1106" ht="25.5" customHeight="1">
      <c r="A779" s="180"/>
      <c r="B779" s="180"/>
      <c r="C779" s="180"/>
      <c r="D779" s="180"/>
      <c r="E779" s="244"/>
      <c r="F779" s="180"/>
      <c r="G779" s="180"/>
      <c r="H779" s="180"/>
      <c r="I779" s="180"/>
      <c r="J779" s="180"/>
      <c r="K779" s="252"/>
      <c r="L779" s="252"/>
      <c r="M779" s="252"/>
      <c r="N779" s="252"/>
      <c r="O779" s="180"/>
      <c r="P779" s="180"/>
      <c r="Q779" s="180"/>
      <c r="R779" s="180"/>
      <c r="S779" s="180"/>
      <c r="T779" s="180"/>
      <c r="U779" s="180"/>
      <c r="V779" s="252"/>
      <c r="W779" s="252"/>
      <c r="X779" s="180"/>
      <c r="Y779" s="180"/>
      <c r="Z779" s="180"/>
      <c r="AA779" s="180"/>
      <c r="AB779" s="180"/>
      <c r="AC779" s="180"/>
      <c r="AD779" s="180"/>
      <c r="AE779" s="180"/>
      <c r="AF779" s="283"/>
      <c r="AG779" s="283"/>
      <c r="AH779" s="180"/>
      <c r="APH779" s="180"/>
      <c r="API779" s="180"/>
      <c r="APJ779" s="180"/>
      <c r="APK779" s="180"/>
      <c r="APL779" s="180"/>
      <c r="APM779" s="180"/>
      <c r="APN779" s="180"/>
    </row>
    <row r="780" spans="1:34 1100:1106" ht="25.5" customHeight="1">
      <c r="A780" s="180"/>
      <c r="B780" s="180"/>
      <c r="C780" s="180"/>
      <c r="D780" s="180"/>
      <c r="E780" s="244"/>
      <c r="F780" s="180"/>
      <c r="G780" s="180"/>
      <c r="H780" s="180"/>
      <c r="I780" s="180"/>
      <c r="J780" s="180"/>
      <c r="K780" s="252"/>
      <c r="L780" s="252"/>
      <c r="M780" s="252"/>
      <c r="N780" s="252"/>
      <c r="O780" s="180"/>
      <c r="P780" s="180"/>
      <c r="Q780" s="180"/>
      <c r="R780" s="180"/>
      <c r="S780" s="180"/>
      <c r="T780" s="180"/>
      <c r="U780" s="180"/>
      <c r="V780" s="252"/>
      <c r="W780" s="252"/>
      <c r="X780" s="180"/>
      <c r="Y780" s="180"/>
      <c r="Z780" s="180"/>
      <c r="AA780" s="180"/>
      <c r="AB780" s="180"/>
      <c r="AC780" s="180"/>
      <c r="AD780" s="180"/>
      <c r="AE780" s="180"/>
      <c r="AF780" s="283"/>
      <c r="AG780" s="283"/>
      <c r="AH780" s="180"/>
      <c r="APH780" s="180"/>
      <c r="API780" s="180"/>
      <c r="APJ780" s="180"/>
      <c r="APK780" s="180"/>
      <c r="APL780" s="180"/>
      <c r="APM780" s="180"/>
      <c r="APN780" s="180"/>
    </row>
    <row r="781" spans="1:34 1100:1106" ht="25.5" customHeight="1">
      <c r="A781" s="180"/>
      <c r="B781" s="180"/>
      <c r="C781" s="180"/>
      <c r="D781" s="180"/>
      <c r="E781" s="244"/>
      <c r="F781" s="180"/>
      <c r="G781" s="180"/>
      <c r="H781" s="180"/>
      <c r="I781" s="180"/>
      <c r="J781" s="180"/>
      <c r="K781" s="252"/>
      <c r="L781" s="252"/>
      <c r="M781" s="252"/>
      <c r="N781" s="252"/>
      <c r="O781" s="180"/>
      <c r="P781" s="180"/>
      <c r="Q781" s="180"/>
      <c r="R781" s="180"/>
      <c r="S781" s="180"/>
      <c r="T781" s="180"/>
      <c r="U781" s="180"/>
      <c r="V781" s="252"/>
      <c r="W781" s="252"/>
      <c r="X781" s="180"/>
      <c r="Y781" s="180"/>
      <c r="Z781" s="180"/>
      <c r="AA781" s="180"/>
      <c r="AB781" s="180"/>
      <c r="AC781" s="180"/>
      <c r="AD781" s="180"/>
      <c r="AE781" s="180"/>
      <c r="AF781" s="283"/>
      <c r="AG781" s="283"/>
      <c r="AH781" s="180"/>
      <c r="APH781" s="180"/>
      <c r="API781" s="180"/>
      <c r="APJ781" s="180"/>
      <c r="APK781" s="180"/>
      <c r="APL781" s="180"/>
      <c r="APM781" s="180"/>
      <c r="APN781" s="180"/>
    </row>
    <row r="782" spans="1:34 1100:1106" ht="25.5" customHeight="1">
      <c r="A782" s="180"/>
      <c r="B782" s="180"/>
      <c r="C782" s="180"/>
      <c r="D782" s="180"/>
      <c r="E782" s="244"/>
      <c r="F782" s="180"/>
      <c r="G782" s="180"/>
      <c r="H782" s="180"/>
      <c r="I782" s="180"/>
      <c r="J782" s="180"/>
      <c r="K782" s="252"/>
      <c r="L782" s="252"/>
      <c r="M782" s="252"/>
      <c r="N782" s="252"/>
      <c r="O782" s="180"/>
      <c r="P782" s="180"/>
      <c r="Q782" s="180"/>
      <c r="R782" s="180"/>
      <c r="S782" s="180"/>
      <c r="T782" s="180"/>
      <c r="U782" s="180"/>
      <c r="V782" s="252"/>
      <c r="W782" s="252"/>
      <c r="X782" s="180"/>
      <c r="Y782" s="180"/>
      <c r="Z782" s="180"/>
      <c r="AA782" s="180"/>
      <c r="AB782" s="180"/>
      <c r="AC782" s="180"/>
      <c r="AD782" s="180"/>
      <c r="AE782" s="180"/>
      <c r="AF782" s="283"/>
      <c r="AG782" s="283"/>
      <c r="AH782" s="180"/>
      <c r="APH782" s="180"/>
      <c r="API782" s="180"/>
      <c r="APJ782" s="180"/>
      <c r="APK782" s="180"/>
      <c r="APL782" s="180"/>
      <c r="APM782" s="180"/>
      <c r="APN782" s="180"/>
    </row>
    <row r="783" spans="1:34 1100:1106" ht="25.5" customHeight="1">
      <c r="A783" s="180"/>
      <c r="B783" s="180"/>
      <c r="C783" s="180"/>
      <c r="D783" s="180"/>
      <c r="E783" s="244"/>
      <c r="F783" s="180"/>
      <c r="G783" s="180"/>
      <c r="H783" s="180"/>
      <c r="I783" s="180"/>
      <c r="J783" s="180"/>
      <c r="K783" s="252"/>
      <c r="L783" s="252"/>
      <c r="M783" s="252"/>
      <c r="N783" s="252"/>
      <c r="O783" s="180"/>
      <c r="P783" s="180"/>
      <c r="Q783" s="180"/>
      <c r="R783" s="180"/>
      <c r="S783" s="180"/>
      <c r="T783" s="180"/>
      <c r="U783" s="180"/>
      <c r="V783" s="252"/>
      <c r="W783" s="252"/>
      <c r="X783" s="180"/>
      <c r="Y783" s="180"/>
      <c r="Z783" s="180"/>
      <c r="AA783" s="180"/>
      <c r="AB783" s="180"/>
      <c r="AC783" s="180"/>
      <c r="AD783" s="180"/>
      <c r="AE783" s="180"/>
      <c r="AF783" s="283"/>
      <c r="AG783" s="283"/>
      <c r="AH783" s="180"/>
      <c r="APH783" s="180"/>
      <c r="API783" s="180"/>
      <c r="APJ783" s="180"/>
      <c r="APK783" s="180"/>
      <c r="APL783" s="180"/>
      <c r="APM783" s="180"/>
      <c r="APN783" s="180"/>
    </row>
    <row r="784" spans="1:34 1100:1106" ht="25.5" customHeight="1">
      <c r="A784" s="180"/>
      <c r="B784" s="180"/>
      <c r="C784" s="180"/>
      <c r="D784" s="180"/>
      <c r="E784" s="244"/>
      <c r="F784" s="180"/>
      <c r="G784" s="180"/>
      <c r="H784" s="180"/>
      <c r="I784" s="180"/>
      <c r="J784" s="180"/>
      <c r="K784" s="252"/>
      <c r="L784" s="252"/>
      <c r="M784" s="252"/>
      <c r="N784" s="252"/>
      <c r="O784" s="180"/>
      <c r="P784" s="180"/>
      <c r="Q784" s="180"/>
      <c r="R784" s="180"/>
      <c r="S784" s="180"/>
      <c r="T784" s="180"/>
      <c r="U784" s="180"/>
      <c r="V784" s="252"/>
      <c r="W784" s="252"/>
      <c r="X784" s="180"/>
      <c r="Y784" s="180"/>
      <c r="Z784" s="180"/>
      <c r="AA784" s="180"/>
      <c r="AB784" s="180"/>
      <c r="AC784" s="180"/>
      <c r="AD784" s="180"/>
      <c r="AE784" s="180"/>
      <c r="AF784" s="283"/>
      <c r="AG784" s="283"/>
      <c r="AH784" s="180"/>
      <c r="APH784" s="180"/>
      <c r="API784" s="180"/>
      <c r="APJ784" s="180"/>
      <c r="APK784" s="180"/>
      <c r="APL784" s="180"/>
      <c r="APM784" s="180"/>
      <c r="APN784" s="180"/>
    </row>
    <row r="785" spans="1:34 1100:1106" ht="25.5" customHeight="1">
      <c r="A785" s="180"/>
      <c r="B785" s="180"/>
      <c r="C785" s="180"/>
      <c r="D785" s="180"/>
      <c r="E785" s="244"/>
      <c r="F785" s="180"/>
      <c r="G785" s="180"/>
      <c r="H785" s="180"/>
      <c r="I785" s="180"/>
      <c r="J785" s="180"/>
      <c r="K785" s="252"/>
      <c r="L785" s="252"/>
      <c r="M785" s="252"/>
      <c r="N785" s="252"/>
      <c r="O785" s="180"/>
      <c r="P785" s="180"/>
      <c r="Q785" s="180"/>
      <c r="R785" s="180"/>
      <c r="S785" s="180"/>
      <c r="T785" s="180"/>
      <c r="U785" s="180"/>
      <c r="V785" s="252"/>
      <c r="W785" s="252"/>
      <c r="X785" s="180"/>
      <c r="Y785" s="180"/>
      <c r="Z785" s="180"/>
      <c r="AA785" s="180"/>
      <c r="AB785" s="180"/>
      <c r="AC785" s="180"/>
      <c r="AD785" s="180"/>
      <c r="AE785" s="180"/>
      <c r="AF785" s="283"/>
      <c r="AG785" s="283"/>
      <c r="AH785" s="180"/>
      <c r="APH785" s="180"/>
      <c r="API785" s="180"/>
      <c r="APJ785" s="180"/>
      <c r="APK785" s="180"/>
      <c r="APL785" s="180"/>
      <c r="APM785" s="180"/>
      <c r="APN785" s="180"/>
    </row>
    <row r="786" spans="1:34 1100:1106" ht="25.5" customHeight="1">
      <c r="A786" s="180"/>
      <c r="B786" s="180"/>
      <c r="C786" s="180"/>
      <c r="D786" s="180"/>
      <c r="E786" s="244"/>
      <c r="F786" s="180"/>
      <c r="G786" s="180"/>
      <c r="H786" s="180"/>
      <c r="I786" s="180"/>
      <c r="J786" s="180"/>
      <c r="K786" s="252"/>
      <c r="L786" s="252"/>
      <c r="M786" s="252"/>
      <c r="N786" s="252"/>
      <c r="O786" s="180"/>
      <c r="P786" s="180"/>
      <c r="Q786" s="180"/>
      <c r="R786" s="180"/>
      <c r="S786" s="180"/>
      <c r="T786" s="180"/>
      <c r="U786" s="180"/>
      <c r="V786" s="252"/>
      <c r="W786" s="252"/>
      <c r="X786" s="180"/>
      <c r="Y786" s="180"/>
      <c r="Z786" s="180"/>
      <c r="AA786" s="180"/>
      <c r="AB786" s="180"/>
      <c r="AC786" s="180"/>
      <c r="AD786" s="180"/>
      <c r="AE786" s="180"/>
      <c r="AF786" s="283"/>
      <c r="AG786" s="283"/>
      <c r="AH786" s="180"/>
      <c r="APH786" s="180"/>
      <c r="API786" s="180"/>
      <c r="APJ786" s="180"/>
      <c r="APK786" s="180"/>
      <c r="APL786" s="180"/>
      <c r="APM786" s="180"/>
      <c r="APN786" s="180"/>
    </row>
    <row r="787" spans="1:34 1100:1106" ht="25.5" customHeight="1">
      <c r="A787" s="180"/>
      <c r="B787" s="180"/>
      <c r="C787" s="180"/>
      <c r="D787" s="180"/>
      <c r="E787" s="244"/>
      <c r="F787" s="180"/>
      <c r="G787" s="180"/>
      <c r="H787" s="180"/>
      <c r="I787" s="180"/>
      <c r="J787" s="180"/>
      <c r="K787" s="252"/>
      <c r="L787" s="252"/>
      <c r="M787" s="252"/>
      <c r="N787" s="252"/>
      <c r="O787" s="180"/>
      <c r="P787" s="180"/>
      <c r="Q787" s="180"/>
      <c r="R787" s="180"/>
      <c r="S787" s="180"/>
      <c r="T787" s="180"/>
      <c r="U787" s="180"/>
      <c r="V787" s="252"/>
      <c r="W787" s="252"/>
      <c r="X787" s="180"/>
      <c r="Y787" s="180"/>
      <c r="Z787" s="180"/>
      <c r="AA787" s="180"/>
      <c r="AB787" s="180"/>
      <c r="AC787" s="180"/>
      <c r="AD787" s="180"/>
      <c r="AE787" s="180"/>
      <c r="AF787" s="283"/>
      <c r="AG787" s="283"/>
      <c r="AH787" s="180"/>
      <c r="APH787" s="180"/>
      <c r="API787" s="180"/>
      <c r="APJ787" s="180"/>
      <c r="APK787" s="180"/>
      <c r="APL787" s="180"/>
      <c r="APM787" s="180"/>
      <c r="APN787" s="180"/>
    </row>
    <row r="788" spans="1:34 1100:1106" ht="25.5" customHeight="1">
      <c r="A788" s="180"/>
      <c r="B788" s="180"/>
      <c r="C788" s="180"/>
      <c r="D788" s="180"/>
      <c r="E788" s="244"/>
      <c r="F788" s="180"/>
      <c r="G788" s="180"/>
      <c r="H788" s="180"/>
      <c r="I788" s="180"/>
      <c r="J788" s="180"/>
      <c r="K788" s="252"/>
      <c r="L788" s="252"/>
      <c r="M788" s="252"/>
      <c r="N788" s="252"/>
      <c r="O788" s="180"/>
      <c r="P788" s="180"/>
      <c r="Q788" s="180"/>
      <c r="R788" s="180"/>
      <c r="S788" s="180"/>
      <c r="T788" s="180"/>
      <c r="U788" s="180"/>
      <c r="V788" s="252"/>
      <c r="W788" s="252"/>
      <c r="X788" s="180"/>
      <c r="Y788" s="180"/>
      <c r="Z788" s="180"/>
      <c r="AA788" s="180"/>
      <c r="AB788" s="180"/>
      <c r="AC788" s="180"/>
      <c r="AD788" s="180"/>
      <c r="AE788" s="180"/>
      <c r="AF788" s="283"/>
      <c r="AG788" s="283"/>
      <c r="AH788" s="180"/>
      <c r="APH788" s="180"/>
      <c r="API788" s="180"/>
      <c r="APJ788" s="180"/>
      <c r="APK788" s="180"/>
      <c r="APL788" s="180"/>
      <c r="APM788" s="180"/>
      <c r="APN788" s="180"/>
    </row>
    <row r="789" spans="1:34 1100:1106" ht="25.5" customHeight="1">
      <c r="A789" s="180"/>
      <c r="B789" s="180"/>
      <c r="C789" s="180"/>
      <c r="D789" s="180"/>
      <c r="E789" s="244"/>
      <c r="F789" s="180"/>
      <c r="G789" s="180"/>
      <c r="H789" s="180"/>
      <c r="I789" s="180"/>
      <c r="J789" s="180"/>
      <c r="K789" s="252"/>
      <c r="L789" s="252"/>
      <c r="M789" s="252"/>
      <c r="N789" s="252"/>
      <c r="O789" s="180"/>
      <c r="P789" s="180"/>
      <c r="Q789" s="180"/>
      <c r="R789" s="180"/>
      <c r="S789" s="180"/>
      <c r="T789" s="180"/>
      <c r="U789" s="180"/>
      <c r="V789" s="252"/>
      <c r="W789" s="252"/>
      <c r="X789" s="180"/>
      <c r="Y789" s="180"/>
      <c r="Z789" s="180"/>
      <c r="AA789" s="180"/>
      <c r="AB789" s="180"/>
      <c r="AC789" s="180"/>
      <c r="AD789" s="180"/>
      <c r="AE789" s="180"/>
      <c r="AF789" s="283"/>
      <c r="AG789" s="283"/>
      <c r="AH789" s="180"/>
      <c r="APH789" s="180"/>
      <c r="API789" s="180"/>
      <c r="APJ789" s="180"/>
      <c r="APK789" s="180"/>
      <c r="APL789" s="180"/>
      <c r="APM789" s="180"/>
      <c r="APN789" s="180"/>
    </row>
    <row r="790" spans="1:34 1100:1106" ht="25.5" customHeight="1">
      <c r="A790" s="180"/>
      <c r="B790" s="180"/>
      <c r="C790" s="180"/>
      <c r="D790" s="180"/>
      <c r="E790" s="244"/>
      <c r="F790" s="180"/>
      <c r="G790" s="180"/>
      <c r="H790" s="180"/>
      <c r="I790" s="180"/>
      <c r="J790" s="180"/>
      <c r="K790" s="252"/>
      <c r="L790" s="252"/>
      <c r="M790" s="252"/>
      <c r="N790" s="252"/>
      <c r="O790" s="180"/>
      <c r="P790" s="180"/>
      <c r="Q790" s="180"/>
      <c r="R790" s="180"/>
      <c r="S790" s="180"/>
      <c r="T790" s="180"/>
      <c r="U790" s="180"/>
      <c r="V790" s="252"/>
      <c r="W790" s="252"/>
      <c r="X790" s="180"/>
      <c r="Y790" s="180"/>
      <c r="Z790" s="180"/>
      <c r="AA790" s="180"/>
      <c r="AB790" s="180"/>
      <c r="AC790" s="180"/>
      <c r="AD790" s="180"/>
      <c r="AE790" s="180"/>
      <c r="AF790" s="283"/>
      <c r="AG790" s="283"/>
      <c r="AH790" s="180"/>
      <c r="APH790" s="180"/>
      <c r="API790" s="180"/>
      <c r="APJ790" s="180"/>
      <c r="APK790" s="180"/>
      <c r="APL790" s="180"/>
      <c r="APM790" s="180"/>
      <c r="APN790" s="180"/>
    </row>
    <row r="791" spans="1:34 1100:1106" ht="25.5" customHeight="1">
      <c r="A791" s="180"/>
      <c r="B791" s="180"/>
      <c r="C791" s="180"/>
      <c r="D791" s="180"/>
      <c r="E791" s="244"/>
      <c r="F791" s="180"/>
      <c r="G791" s="180"/>
      <c r="H791" s="180"/>
      <c r="I791" s="180"/>
      <c r="J791" s="180"/>
      <c r="K791" s="252"/>
      <c r="L791" s="252"/>
      <c r="M791" s="252"/>
      <c r="N791" s="252"/>
      <c r="O791" s="180"/>
      <c r="P791" s="180"/>
      <c r="Q791" s="180"/>
      <c r="R791" s="180"/>
      <c r="S791" s="180"/>
      <c r="T791" s="180"/>
      <c r="U791" s="180"/>
      <c r="V791" s="252"/>
      <c r="W791" s="252"/>
      <c r="X791" s="180"/>
      <c r="Y791" s="180"/>
      <c r="Z791" s="180"/>
      <c r="AA791" s="180"/>
      <c r="AB791" s="180"/>
      <c r="AC791" s="180"/>
      <c r="AD791" s="180"/>
      <c r="AE791" s="180"/>
      <c r="AF791" s="283"/>
      <c r="AG791" s="283"/>
      <c r="AH791" s="180"/>
      <c r="APH791" s="180"/>
      <c r="API791" s="180"/>
      <c r="APJ791" s="180"/>
      <c r="APK791" s="180"/>
      <c r="APL791" s="180"/>
      <c r="APM791" s="180"/>
      <c r="APN791" s="180"/>
    </row>
    <row r="792" spans="1:34 1100:1106" ht="25.5" customHeight="1">
      <c r="A792" s="180"/>
      <c r="B792" s="180"/>
      <c r="C792" s="180"/>
      <c r="D792" s="180"/>
      <c r="E792" s="244"/>
      <c r="F792" s="180"/>
      <c r="G792" s="180"/>
      <c r="H792" s="180"/>
      <c r="I792" s="180"/>
      <c r="J792" s="180"/>
      <c r="K792" s="252"/>
      <c r="L792" s="252"/>
      <c r="M792" s="252"/>
      <c r="N792" s="252"/>
      <c r="O792" s="180"/>
      <c r="P792" s="180"/>
      <c r="Q792" s="180"/>
      <c r="R792" s="180"/>
      <c r="S792" s="180"/>
      <c r="T792" s="180"/>
      <c r="U792" s="180"/>
      <c r="V792" s="252"/>
      <c r="W792" s="252"/>
      <c r="X792" s="180"/>
      <c r="Y792" s="180"/>
      <c r="Z792" s="180"/>
      <c r="AA792" s="180"/>
      <c r="AB792" s="180"/>
      <c r="AC792" s="180"/>
      <c r="AD792" s="180"/>
      <c r="AE792" s="180"/>
      <c r="AF792" s="283"/>
      <c r="AG792" s="283"/>
      <c r="AH792" s="180"/>
      <c r="APH792" s="180"/>
      <c r="API792" s="180"/>
      <c r="APJ792" s="180"/>
      <c r="APK792" s="180"/>
      <c r="APL792" s="180"/>
      <c r="APM792" s="180"/>
      <c r="APN792" s="180"/>
    </row>
    <row r="793" spans="1:34 1100:1106" ht="25.5" customHeight="1">
      <c r="A793" s="180"/>
      <c r="B793" s="180"/>
      <c r="C793" s="180"/>
      <c r="D793" s="180"/>
      <c r="E793" s="244"/>
      <c r="F793" s="180"/>
      <c r="G793" s="180"/>
      <c r="H793" s="180"/>
      <c r="I793" s="180"/>
      <c r="J793" s="180"/>
      <c r="K793" s="252"/>
      <c r="L793" s="252"/>
      <c r="M793" s="252"/>
      <c r="N793" s="252"/>
      <c r="O793" s="180"/>
      <c r="P793" s="180"/>
      <c r="Q793" s="180"/>
      <c r="R793" s="180"/>
      <c r="S793" s="180"/>
      <c r="T793" s="180"/>
      <c r="U793" s="180"/>
      <c r="V793" s="252"/>
      <c r="W793" s="252"/>
      <c r="X793" s="180"/>
      <c r="Y793" s="180"/>
      <c r="Z793" s="180"/>
      <c r="AA793" s="180"/>
      <c r="AB793" s="180"/>
      <c r="AC793" s="180"/>
      <c r="AD793" s="180"/>
      <c r="AE793" s="180"/>
      <c r="AF793" s="283"/>
      <c r="AG793" s="283"/>
      <c r="AH793" s="180"/>
      <c r="APH793" s="180"/>
      <c r="API793" s="180"/>
      <c r="APJ793" s="180"/>
      <c r="APK793" s="180"/>
      <c r="APL793" s="180"/>
      <c r="APM793" s="180"/>
      <c r="APN793" s="180"/>
    </row>
    <row r="794" spans="1:34 1100:1106" ht="25.5" customHeight="1">
      <c r="A794" s="180"/>
      <c r="B794" s="180"/>
      <c r="C794" s="180"/>
      <c r="D794" s="180"/>
      <c r="E794" s="244"/>
      <c r="F794" s="180"/>
      <c r="G794" s="180"/>
      <c r="H794" s="180"/>
      <c r="I794" s="180"/>
      <c r="J794" s="180"/>
      <c r="K794" s="252"/>
      <c r="L794" s="252"/>
      <c r="M794" s="252"/>
      <c r="N794" s="252"/>
      <c r="O794" s="180"/>
      <c r="P794" s="180"/>
      <c r="Q794" s="180"/>
      <c r="R794" s="180"/>
      <c r="S794" s="180"/>
      <c r="T794" s="180"/>
      <c r="U794" s="180"/>
      <c r="V794" s="252"/>
      <c r="W794" s="252"/>
      <c r="X794" s="180"/>
      <c r="Y794" s="180"/>
      <c r="Z794" s="180"/>
      <c r="AA794" s="180"/>
      <c r="AB794" s="180"/>
      <c r="AC794" s="180"/>
      <c r="AD794" s="180"/>
      <c r="AE794" s="180"/>
      <c r="AF794" s="283"/>
      <c r="AG794" s="283"/>
      <c r="AH794" s="180"/>
      <c r="APH794" s="180"/>
      <c r="API794" s="180"/>
      <c r="APJ794" s="180"/>
      <c r="APK794" s="180"/>
      <c r="APL794" s="180"/>
      <c r="APM794" s="180"/>
      <c r="APN794" s="180"/>
    </row>
    <row r="795" spans="1:34 1100:1106" ht="25.5" customHeight="1">
      <c r="A795" s="180"/>
      <c r="B795" s="180"/>
      <c r="C795" s="180"/>
      <c r="D795" s="180"/>
      <c r="E795" s="244"/>
      <c r="F795" s="180"/>
      <c r="G795" s="180"/>
      <c r="H795" s="180"/>
      <c r="I795" s="180"/>
      <c r="J795" s="180"/>
      <c r="K795" s="252"/>
      <c r="L795" s="252"/>
      <c r="M795" s="252"/>
      <c r="N795" s="252"/>
      <c r="O795" s="180"/>
      <c r="P795" s="180"/>
      <c r="Q795" s="180"/>
      <c r="R795" s="180"/>
      <c r="S795" s="180"/>
      <c r="T795" s="180"/>
      <c r="U795" s="180"/>
      <c r="V795" s="252"/>
      <c r="W795" s="252"/>
      <c r="X795" s="180"/>
      <c r="Y795" s="180"/>
      <c r="Z795" s="180"/>
      <c r="AA795" s="180"/>
      <c r="AB795" s="180"/>
      <c r="AC795" s="180"/>
      <c r="AD795" s="180"/>
      <c r="AE795" s="180"/>
      <c r="AF795" s="283"/>
      <c r="AG795" s="283"/>
      <c r="AH795" s="180"/>
      <c r="APH795" s="180"/>
      <c r="API795" s="180"/>
      <c r="APJ795" s="180"/>
      <c r="APK795" s="180"/>
      <c r="APL795" s="180"/>
      <c r="APM795" s="180"/>
      <c r="APN795" s="180"/>
    </row>
    <row r="796" spans="1:34 1100:1106" ht="25.5" customHeight="1">
      <c r="A796" s="180"/>
      <c r="B796" s="180"/>
      <c r="C796" s="180"/>
      <c r="D796" s="180"/>
      <c r="E796" s="244"/>
      <c r="F796" s="180"/>
      <c r="G796" s="180"/>
      <c r="H796" s="180"/>
      <c r="I796" s="180"/>
      <c r="J796" s="180"/>
      <c r="K796" s="252"/>
      <c r="L796" s="252"/>
      <c r="M796" s="252"/>
      <c r="N796" s="252"/>
      <c r="O796" s="180"/>
      <c r="P796" s="180"/>
      <c r="Q796" s="180"/>
      <c r="R796" s="180"/>
      <c r="S796" s="180"/>
      <c r="T796" s="180"/>
      <c r="U796" s="180"/>
      <c r="V796" s="252"/>
      <c r="W796" s="252"/>
      <c r="X796" s="180"/>
      <c r="Y796" s="180"/>
      <c r="Z796" s="180"/>
      <c r="AA796" s="180"/>
      <c r="AB796" s="180"/>
      <c r="AC796" s="180"/>
      <c r="AD796" s="180"/>
      <c r="AE796" s="180"/>
      <c r="AF796" s="283"/>
      <c r="AG796" s="283"/>
      <c r="AH796" s="180"/>
      <c r="APH796" s="180"/>
      <c r="API796" s="180"/>
      <c r="APJ796" s="180"/>
      <c r="APK796" s="180"/>
      <c r="APL796" s="180"/>
      <c r="APM796" s="180"/>
      <c r="APN796" s="180"/>
    </row>
    <row r="797" spans="1:34 1100:1106" ht="25.5" customHeight="1">
      <c r="A797" s="180"/>
      <c r="B797" s="180"/>
      <c r="C797" s="180"/>
      <c r="D797" s="180"/>
      <c r="E797" s="244"/>
      <c r="F797" s="180"/>
      <c r="G797" s="180"/>
      <c r="H797" s="180"/>
      <c r="I797" s="180"/>
      <c r="J797" s="180"/>
      <c r="K797" s="252"/>
      <c r="L797" s="252"/>
      <c r="M797" s="252"/>
      <c r="N797" s="252"/>
      <c r="O797" s="180"/>
      <c r="P797" s="180"/>
      <c r="Q797" s="180"/>
      <c r="R797" s="180"/>
      <c r="S797" s="180"/>
      <c r="T797" s="180"/>
      <c r="U797" s="180"/>
      <c r="V797" s="252"/>
      <c r="W797" s="252"/>
      <c r="X797" s="180"/>
      <c r="Y797" s="180"/>
      <c r="Z797" s="180"/>
      <c r="AA797" s="180"/>
      <c r="AB797" s="180"/>
      <c r="AC797" s="180"/>
      <c r="AD797" s="180"/>
      <c r="AE797" s="180"/>
      <c r="AF797" s="283"/>
      <c r="AG797" s="283"/>
      <c r="AH797" s="180"/>
      <c r="APH797" s="180"/>
      <c r="API797" s="180"/>
      <c r="APJ797" s="180"/>
      <c r="APK797" s="180"/>
      <c r="APL797" s="180"/>
      <c r="APM797" s="180"/>
      <c r="APN797" s="180"/>
    </row>
    <row r="798" spans="1:34 1100:1106" ht="25.5" customHeight="1">
      <c r="A798" s="180"/>
      <c r="B798" s="180"/>
      <c r="C798" s="180"/>
      <c r="D798" s="180"/>
      <c r="E798" s="244"/>
      <c r="F798" s="180"/>
      <c r="G798" s="180"/>
      <c r="H798" s="180"/>
      <c r="I798" s="180"/>
      <c r="J798" s="180"/>
      <c r="K798" s="252"/>
      <c r="L798" s="252"/>
      <c r="M798" s="252"/>
      <c r="N798" s="252"/>
      <c r="O798" s="180"/>
      <c r="P798" s="180"/>
      <c r="Q798" s="180"/>
      <c r="R798" s="180"/>
      <c r="S798" s="180"/>
      <c r="T798" s="180"/>
      <c r="U798" s="180"/>
      <c r="V798" s="252"/>
      <c r="W798" s="252"/>
      <c r="X798" s="180"/>
      <c r="Y798" s="180"/>
      <c r="Z798" s="180"/>
      <c r="AA798" s="180"/>
      <c r="AB798" s="180"/>
      <c r="AC798" s="180"/>
      <c r="AD798" s="180"/>
      <c r="AE798" s="180"/>
      <c r="AF798" s="283"/>
      <c r="AG798" s="283"/>
      <c r="AH798" s="180"/>
      <c r="APH798" s="180"/>
      <c r="API798" s="180"/>
      <c r="APJ798" s="180"/>
      <c r="APK798" s="180"/>
      <c r="APL798" s="180"/>
      <c r="APM798" s="180"/>
      <c r="APN798" s="180"/>
    </row>
    <row r="799" spans="1:34 1100:1106" ht="25.5" customHeight="1">
      <c r="A799" s="180"/>
      <c r="B799" s="180"/>
      <c r="C799" s="180"/>
      <c r="D799" s="180"/>
      <c r="E799" s="244"/>
      <c r="F799" s="180"/>
      <c r="G799" s="180"/>
      <c r="H799" s="180"/>
      <c r="I799" s="180"/>
      <c r="J799" s="180"/>
      <c r="K799" s="252"/>
      <c r="L799" s="252"/>
      <c r="M799" s="252"/>
      <c r="N799" s="252"/>
      <c r="O799" s="180"/>
      <c r="P799" s="180"/>
      <c r="Q799" s="180"/>
      <c r="R799" s="180"/>
      <c r="S799" s="180"/>
      <c r="T799" s="180"/>
      <c r="U799" s="180"/>
      <c r="V799" s="252"/>
      <c r="W799" s="252"/>
      <c r="X799" s="180"/>
      <c r="Y799" s="180"/>
      <c r="Z799" s="180"/>
      <c r="AA799" s="180"/>
      <c r="AB799" s="180"/>
      <c r="AC799" s="180"/>
      <c r="AD799" s="180"/>
      <c r="AE799" s="180"/>
      <c r="AF799" s="283"/>
      <c r="AG799" s="283"/>
      <c r="AH799" s="180"/>
      <c r="APH799" s="180"/>
      <c r="API799" s="180"/>
      <c r="APJ799" s="180"/>
      <c r="APK799" s="180"/>
      <c r="APL799" s="180"/>
      <c r="APM799" s="180"/>
      <c r="APN799" s="180"/>
    </row>
    <row r="800" spans="1:34 1100:1106" ht="25.5" customHeight="1">
      <c r="A800" s="180"/>
      <c r="B800" s="180"/>
      <c r="C800" s="180"/>
      <c r="D800" s="180"/>
      <c r="E800" s="244"/>
      <c r="F800" s="180"/>
      <c r="G800" s="180"/>
      <c r="H800" s="180"/>
      <c r="I800" s="180"/>
      <c r="J800" s="180"/>
      <c r="K800" s="252"/>
      <c r="L800" s="252"/>
      <c r="M800" s="252"/>
      <c r="N800" s="252"/>
      <c r="O800" s="180"/>
      <c r="P800" s="180"/>
      <c r="Q800" s="180"/>
      <c r="R800" s="180"/>
      <c r="S800" s="180"/>
      <c r="T800" s="180"/>
      <c r="U800" s="180"/>
      <c r="V800" s="252"/>
      <c r="W800" s="252"/>
      <c r="X800" s="180"/>
      <c r="Y800" s="180"/>
      <c r="Z800" s="180"/>
      <c r="AA800" s="180"/>
      <c r="AB800" s="180"/>
      <c r="AC800" s="180"/>
      <c r="AD800" s="180"/>
      <c r="AE800" s="180"/>
      <c r="AF800" s="283"/>
      <c r="AG800" s="283"/>
      <c r="AH800" s="180"/>
      <c r="APH800" s="180"/>
      <c r="API800" s="180"/>
      <c r="APJ800" s="180"/>
      <c r="APK800" s="180"/>
      <c r="APL800" s="180"/>
      <c r="APM800" s="180"/>
      <c r="APN800" s="180"/>
    </row>
    <row r="801" spans="1:34 1100:1106" ht="25.5" customHeight="1">
      <c r="A801" s="180"/>
      <c r="B801" s="180"/>
      <c r="C801" s="180"/>
      <c r="D801" s="180"/>
      <c r="E801" s="244"/>
      <c r="F801" s="180"/>
      <c r="G801" s="180"/>
      <c r="H801" s="180"/>
      <c r="I801" s="180"/>
      <c r="J801" s="180"/>
      <c r="K801" s="252"/>
      <c r="L801" s="252"/>
      <c r="M801" s="252"/>
      <c r="N801" s="252"/>
      <c r="O801" s="180"/>
      <c r="P801" s="180"/>
      <c r="Q801" s="180"/>
      <c r="R801" s="180"/>
      <c r="S801" s="180"/>
      <c r="T801" s="180"/>
      <c r="U801" s="180"/>
      <c r="V801" s="252"/>
      <c r="W801" s="252"/>
      <c r="X801" s="180"/>
      <c r="Y801" s="180"/>
      <c r="Z801" s="180"/>
      <c r="AA801" s="180"/>
      <c r="AB801" s="180"/>
      <c r="AC801" s="180"/>
      <c r="AD801" s="180"/>
      <c r="AE801" s="180"/>
      <c r="AF801" s="283"/>
      <c r="AG801" s="283"/>
      <c r="AH801" s="180"/>
      <c r="APH801" s="180"/>
      <c r="API801" s="180"/>
      <c r="APJ801" s="180"/>
      <c r="APK801" s="180"/>
      <c r="APL801" s="180"/>
      <c r="APM801" s="180"/>
      <c r="APN801" s="180"/>
    </row>
    <row r="802" spans="1:34 1100:1106" ht="25.5" customHeight="1">
      <c r="A802" s="180"/>
      <c r="B802" s="180"/>
      <c r="C802" s="180"/>
      <c r="D802" s="180"/>
      <c r="E802" s="244"/>
      <c r="F802" s="180"/>
      <c r="G802" s="180"/>
      <c r="H802" s="180"/>
      <c r="I802" s="180"/>
      <c r="J802" s="180"/>
      <c r="K802" s="252"/>
      <c r="L802" s="252"/>
      <c r="M802" s="252"/>
      <c r="N802" s="252"/>
      <c r="O802" s="180"/>
      <c r="P802" s="180"/>
      <c r="Q802" s="180"/>
      <c r="R802" s="180"/>
      <c r="S802" s="180"/>
      <c r="T802" s="180"/>
      <c r="U802" s="180"/>
      <c r="V802" s="252"/>
      <c r="W802" s="252"/>
      <c r="X802" s="180"/>
      <c r="Y802" s="180"/>
      <c r="Z802" s="180"/>
      <c r="AA802" s="180"/>
      <c r="AB802" s="180"/>
      <c r="AC802" s="180"/>
      <c r="AD802" s="180"/>
      <c r="AE802" s="180"/>
      <c r="AF802" s="283"/>
      <c r="AG802" s="283"/>
      <c r="AH802" s="180"/>
      <c r="APH802" s="180"/>
      <c r="API802" s="180"/>
      <c r="APJ802" s="180"/>
      <c r="APK802" s="180"/>
      <c r="APL802" s="180"/>
      <c r="APM802" s="180"/>
      <c r="APN802" s="180"/>
    </row>
    <row r="803" spans="1:34 1100:1106" ht="25.5" customHeight="1">
      <c r="A803" s="180"/>
      <c r="B803" s="180"/>
      <c r="C803" s="180"/>
      <c r="D803" s="180"/>
      <c r="E803" s="244"/>
      <c r="F803" s="180"/>
      <c r="G803" s="180"/>
      <c r="H803" s="180"/>
      <c r="I803" s="180"/>
      <c r="J803" s="180"/>
      <c r="K803" s="252"/>
      <c r="L803" s="252"/>
      <c r="M803" s="252"/>
      <c r="N803" s="252"/>
      <c r="O803" s="180"/>
      <c r="P803" s="180"/>
      <c r="Q803" s="180"/>
      <c r="R803" s="180"/>
      <c r="S803" s="180"/>
      <c r="T803" s="180"/>
      <c r="U803" s="180"/>
      <c r="V803" s="252"/>
      <c r="W803" s="252"/>
      <c r="X803" s="180"/>
      <c r="Y803" s="180"/>
      <c r="Z803" s="180"/>
      <c r="AA803" s="180"/>
      <c r="AB803" s="180"/>
      <c r="AC803" s="180"/>
      <c r="AD803" s="180"/>
      <c r="AE803" s="180"/>
      <c r="AF803" s="283"/>
      <c r="AG803" s="283"/>
      <c r="AH803" s="180"/>
      <c r="APH803" s="180"/>
      <c r="API803" s="180"/>
      <c r="APJ803" s="180"/>
      <c r="APK803" s="180"/>
      <c r="APL803" s="180"/>
      <c r="APM803" s="180"/>
      <c r="APN803" s="180"/>
    </row>
    <row r="804" spans="1:34 1100:1106" ht="25.5" customHeight="1">
      <c r="A804" s="180"/>
      <c r="B804" s="180"/>
      <c r="C804" s="180"/>
      <c r="D804" s="180"/>
      <c r="E804" s="244"/>
      <c r="F804" s="180"/>
      <c r="G804" s="180"/>
      <c r="H804" s="180"/>
      <c r="I804" s="180"/>
      <c r="J804" s="180"/>
      <c r="K804" s="252"/>
      <c r="L804" s="252"/>
      <c r="M804" s="252"/>
      <c r="N804" s="252"/>
      <c r="O804" s="180"/>
      <c r="P804" s="180"/>
      <c r="Q804" s="180"/>
      <c r="R804" s="180"/>
      <c r="S804" s="180"/>
      <c r="T804" s="180"/>
      <c r="U804" s="180"/>
      <c r="V804" s="252"/>
      <c r="W804" s="252"/>
      <c r="X804" s="180"/>
      <c r="Y804" s="180"/>
      <c r="Z804" s="180"/>
      <c r="AA804" s="180"/>
      <c r="AB804" s="180"/>
      <c r="AC804" s="180"/>
      <c r="AD804" s="180"/>
      <c r="AE804" s="180"/>
      <c r="AF804" s="283"/>
      <c r="AG804" s="283"/>
      <c r="AH804" s="180"/>
      <c r="APH804" s="180"/>
      <c r="API804" s="180"/>
      <c r="APJ804" s="180"/>
      <c r="APK804" s="180"/>
      <c r="APL804" s="180"/>
      <c r="APM804" s="180"/>
      <c r="APN804" s="180"/>
    </row>
    <row r="805" spans="1:34 1100:1106" ht="25.5" customHeight="1">
      <c r="A805" s="180"/>
      <c r="B805" s="180"/>
      <c r="C805" s="180"/>
      <c r="D805" s="180"/>
      <c r="E805" s="244"/>
      <c r="F805" s="180"/>
      <c r="G805" s="180"/>
      <c r="H805" s="180"/>
      <c r="I805" s="180"/>
      <c r="J805" s="180"/>
      <c r="K805" s="252"/>
      <c r="L805" s="252"/>
      <c r="M805" s="252"/>
      <c r="N805" s="252"/>
      <c r="O805" s="180"/>
      <c r="P805" s="180"/>
      <c r="Q805" s="180"/>
      <c r="R805" s="180"/>
      <c r="S805" s="180"/>
      <c r="T805" s="180"/>
      <c r="U805" s="180"/>
      <c r="V805" s="252"/>
      <c r="W805" s="252"/>
      <c r="X805" s="180"/>
      <c r="Y805" s="180"/>
      <c r="Z805" s="180"/>
      <c r="AA805" s="180"/>
      <c r="AB805" s="180"/>
      <c r="AC805" s="180"/>
      <c r="AD805" s="180"/>
      <c r="AE805" s="180"/>
      <c r="AF805" s="283"/>
      <c r="AG805" s="283"/>
      <c r="AH805" s="180"/>
      <c r="APH805" s="180"/>
      <c r="API805" s="180"/>
      <c r="APJ805" s="180"/>
      <c r="APK805" s="180"/>
      <c r="APL805" s="180"/>
      <c r="APM805" s="180"/>
      <c r="APN805" s="180"/>
    </row>
    <row r="806" spans="1:34 1100:1106" ht="25.5" customHeight="1">
      <c r="A806" s="180"/>
      <c r="B806" s="180"/>
      <c r="C806" s="180"/>
      <c r="D806" s="180"/>
      <c r="E806" s="244"/>
      <c r="F806" s="180"/>
      <c r="G806" s="180"/>
      <c r="H806" s="180"/>
      <c r="I806" s="180"/>
      <c r="J806" s="180"/>
      <c r="K806" s="252"/>
      <c r="L806" s="252"/>
      <c r="M806" s="252"/>
      <c r="N806" s="252"/>
      <c r="O806" s="180"/>
      <c r="P806" s="180"/>
      <c r="Q806" s="180"/>
      <c r="R806" s="180"/>
      <c r="S806" s="180"/>
      <c r="T806" s="180"/>
      <c r="U806" s="180"/>
      <c r="V806" s="252"/>
      <c r="W806" s="252"/>
      <c r="X806" s="180"/>
      <c r="Y806" s="180"/>
      <c r="Z806" s="180"/>
      <c r="AA806" s="180"/>
      <c r="AB806" s="180"/>
      <c r="AC806" s="180"/>
      <c r="AD806" s="180"/>
      <c r="AE806" s="180"/>
      <c r="AF806" s="283"/>
      <c r="AG806" s="283"/>
      <c r="AH806" s="180"/>
      <c r="APH806" s="180"/>
      <c r="API806" s="180"/>
      <c r="APJ806" s="180"/>
      <c r="APK806" s="180"/>
      <c r="APL806" s="180"/>
      <c r="APM806" s="180"/>
      <c r="APN806" s="180"/>
    </row>
    <row r="807" spans="1:34 1100:1106" ht="25.5" customHeight="1">
      <c r="A807" s="180"/>
      <c r="B807" s="180"/>
      <c r="C807" s="180"/>
      <c r="D807" s="180"/>
      <c r="E807" s="244"/>
      <c r="F807" s="180"/>
      <c r="G807" s="180"/>
      <c r="H807" s="180"/>
      <c r="I807" s="180"/>
      <c r="J807" s="180"/>
      <c r="K807" s="252"/>
      <c r="L807" s="252"/>
      <c r="M807" s="252"/>
      <c r="N807" s="252"/>
      <c r="O807" s="180"/>
      <c r="P807" s="180"/>
      <c r="Q807" s="180"/>
      <c r="R807" s="180"/>
      <c r="S807" s="180"/>
      <c r="T807" s="180"/>
      <c r="U807" s="180"/>
      <c r="V807" s="252"/>
      <c r="W807" s="252"/>
      <c r="X807" s="180"/>
      <c r="Y807" s="180"/>
      <c r="Z807" s="180"/>
      <c r="AA807" s="180"/>
      <c r="AB807" s="180"/>
      <c r="AC807" s="180"/>
      <c r="AD807" s="180"/>
      <c r="AE807" s="180"/>
      <c r="AF807" s="283"/>
      <c r="AG807" s="283"/>
      <c r="AH807" s="180"/>
      <c r="APH807" s="180"/>
      <c r="API807" s="180"/>
      <c r="APJ807" s="180"/>
      <c r="APK807" s="180"/>
      <c r="APL807" s="180"/>
      <c r="APM807" s="180"/>
      <c r="APN807" s="180"/>
    </row>
    <row r="808" spans="1:34 1100:1106" ht="25.5" customHeight="1">
      <c r="A808" s="180"/>
      <c r="B808" s="180"/>
      <c r="C808" s="180"/>
      <c r="D808" s="180"/>
      <c r="E808" s="244"/>
      <c r="F808" s="180"/>
      <c r="G808" s="180"/>
      <c r="H808" s="180"/>
      <c r="I808" s="180"/>
      <c r="J808" s="180"/>
      <c r="K808" s="252"/>
      <c r="L808" s="252"/>
      <c r="M808" s="252"/>
      <c r="N808" s="252"/>
      <c r="O808" s="180"/>
      <c r="P808" s="180"/>
      <c r="Q808" s="180"/>
      <c r="R808" s="180"/>
      <c r="S808" s="180"/>
      <c r="T808" s="180"/>
      <c r="U808" s="180"/>
      <c r="V808" s="252"/>
      <c r="W808" s="252"/>
      <c r="X808" s="180"/>
      <c r="Y808" s="180"/>
      <c r="Z808" s="180"/>
      <c r="AA808" s="180"/>
      <c r="AB808" s="180"/>
      <c r="AC808" s="180"/>
      <c r="AD808" s="180"/>
      <c r="AE808" s="180"/>
      <c r="AF808" s="283"/>
      <c r="AG808" s="283"/>
      <c r="AH808" s="180"/>
      <c r="APH808" s="180"/>
      <c r="API808" s="180"/>
      <c r="APJ808" s="180"/>
      <c r="APK808" s="180"/>
      <c r="APL808" s="180"/>
      <c r="APM808" s="180"/>
      <c r="APN808" s="180"/>
    </row>
    <row r="809" spans="1:34 1100:1106" ht="25.5" customHeight="1">
      <c r="A809" s="180"/>
      <c r="B809" s="180"/>
      <c r="C809" s="180"/>
      <c r="D809" s="180"/>
      <c r="E809" s="244"/>
      <c r="F809" s="180"/>
      <c r="G809" s="180"/>
      <c r="H809" s="180"/>
      <c r="I809" s="180"/>
      <c r="J809" s="180"/>
      <c r="K809" s="252"/>
      <c r="L809" s="252"/>
      <c r="M809" s="252"/>
      <c r="N809" s="252"/>
      <c r="O809" s="180"/>
      <c r="P809" s="180"/>
      <c r="Q809" s="180"/>
      <c r="R809" s="180"/>
      <c r="S809" s="180"/>
      <c r="T809" s="180"/>
      <c r="U809" s="180"/>
      <c r="V809" s="252"/>
      <c r="W809" s="252"/>
      <c r="X809" s="180"/>
      <c r="Y809" s="180"/>
      <c r="Z809" s="180"/>
      <c r="AA809" s="180"/>
      <c r="AB809" s="180"/>
      <c r="AC809" s="180"/>
      <c r="AD809" s="180"/>
      <c r="AE809" s="180"/>
      <c r="AF809" s="283"/>
      <c r="AG809" s="283"/>
      <c r="AH809" s="180"/>
      <c r="APH809" s="180"/>
      <c r="API809" s="180"/>
      <c r="APJ809" s="180"/>
      <c r="APK809" s="180"/>
      <c r="APL809" s="180"/>
      <c r="APM809" s="180"/>
      <c r="APN809" s="180"/>
    </row>
    <row r="810" spans="1:34 1100:1106" ht="25.5" customHeight="1">
      <c r="A810" s="180"/>
      <c r="B810" s="180"/>
      <c r="C810" s="180"/>
      <c r="D810" s="180"/>
      <c r="E810" s="244"/>
      <c r="F810" s="180"/>
      <c r="G810" s="180"/>
      <c r="H810" s="180"/>
      <c r="I810" s="180"/>
      <c r="J810" s="180"/>
      <c r="K810" s="252"/>
      <c r="L810" s="252"/>
      <c r="M810" s="252"/>
      <c r="N810" s="252"/>
      <c r="O810" s="180"/>
      <c r="P810" s="180"/>
      <c r="Q810" s="180"/>
      <c r="R810" s="180"/>
      <c r="S810" s="180"/>
      <c r="T810" s="180"/>
      <c r="U810" s="180"/>
      <c r="V810" s="252"/>
      <c r="W810" s="252"/>
      <c r="X810" s="180"/>
      <c r="Y810" s="180"/>
      <c r="Z810" s="180"/>
      <c r="AA810" s="180"/>
      <c r="AB810" s="180"/>
      <c r="AC810" s="180"/>
      <c r="AD810" s="180"/>
      <c r="AE810" s="180"/>
      <c r="AF810" s="283"/>
      <c r="AG810" s="283"/>
      <c r="AH810" s="180"/>
      <c r="APH810" s="180"/>
      <c r="API810" s="180"/>
      <c r="APJ810" s="180"/>
      <c r="APK810" s="180"/>
      <c r="APL810" s="180"/>
      <c r="APM810" s="180"/>
      <c r="APN810" s="180"/>
    </row>
    <row r="811" spans="1:34 1100:1106" ht="25.5" customHeight="1">
      <c r="A811" s="180"/>
      <c r="B811" s="180"/>
      <c r="C811" s="180"/>
      <c r="D811" s="180"/>
      <c r="E811" s="244"/>
      <c r="F811" s="180"/>
      <c r="G811" s="180"/>
      <c r="H811" s="180"/>
      <c r="I811" s="180"/>
      <c r="J811" s="180"/>
      <c r="K811" s="252"/>
      <c r="L811" s="252"/>
      <c r="M811" s="252"/>
      <c r="N811" s="252"/>
      <c r="O811" s="180"/>
      <c r="P811" s="180"/>
      <c r="Q811" s="180"/>
      <c r="R811" s="180"/>
      <c r="S811" s="180"/>
      <c r="T811" s="180"/>
      <c r="U811" s="180"/>
      <c r="V811" s="252"/>
      <c r="W811" s="252"/>
      <c r="X811" s="180"/>
      <c r="Y811" s="180"/>
      <c r="Z811" s="180"/>
      <c r="AA811" s="180"/>
      <c r="AB811" s="180"/>
      <c r="AC811" s="180"/>
      <c r="AD811" s="180"/>
      <c r="AE811" s="180"/>
      <c r="AF811" s="283"/>
      <c r="AG811" s="283"/>
      <c r="AH811" s="180"/>
      <c r="APH811" s="180"/>
      <c r="API811" s="180"/>
      <c r="APJ811" s="180"/>
      <c r="APK811" s="180"/>
      <c r="APL811" s="180"/>
      <c r="APM811" s="180"/>
      <c r="APN811" s="180"/>
    </row>
    <row r="812" spans="1:34 1100:1106" ht="25.5" customHeight="1">
      <c r="A812" s="180"/>
      <c r="B812" s="180"/>
      <c r="C812" s="180"/>
      <c r="D812" s="180"/>
      <c r="E812" s="244"/>
      <c r="F812" s="180"/>
      <c r="G812" s="180"/>
      <c r="H812" s="180"/>
      <c r="I812" s="180"/>
      <c r="J812" s="180"/>
      <c r="K812" s="252"/>
      <c r="L812" s="252"/>
      <c r="M812" s="252"/>
      <c r="N812" s="252"/>
      <c r="O812" s="180"/>
      <c r="P812" s="180"/>
      <c r="Q812" s="180"/>
      <c r="R812" s="180"/>
      <c r="S812" s="180"/>
      <c r="T812" s="180"/>
      <c r="U812" s="180"/>
      <c r="V812" s="252"/>
      <c r="W812" s="252"/>
      <c r="X812" s="180"/>
      <c r="Y812" s="180"/>
      <c r="Z812" s="180"/>
      <c r="AA812" s="180"/>
      <c r="AB812" s="180"/>
      <c r="AC812" s="180"/>
      <c r="AD812" s="180"/>
      <c r="AE812" s="180"/>
      <c r="AF812" s="283"/>
      <c r="AG812" s="283"/>
      <c r="AH812" s="180"/>
      <c r="APH812" s="180"/>
      <c r="API812" s="180"/>
      <c r="APJ812" s="180"/>
      <c r="APK812" s="180"/>
      <c r="APL812" s="180"/>
      <c r="APM812" s="180"/>
      <c r="APN812" s="180"/>
    </row>
    <row r="813" spans="1:34 1100:1106" ht="25.5" customHeight="1">
      <c r="A813" s="180"/>
      <c r="B813" s="180"/>
      <c r="C813" s="180"/>
      <c r="D813" s="180"/>
      <c r="E813" s="244"/>
      <c r="F813" s="180"/>
      <c r="G813" s="180"/>
      <c r="H813" s="180"/>
      <c r="I813" s="180"/>
      <c r="J813" s="180"/>
      <c r="K813" s="252"/>
      <c r="L813" s="252"/>
      <c r="M813" s="252"/>
      <c r="N813" s="252"/>
      <c r="O813" s="180"/>
      <c r="P813" s="180"/>
      <c r="Q813" s="180"/>
      <c r="R813" s="180"/>
      <c r="S813" s="180"/>
      <c r="T813" s="180"/>
      <c r="U813" s="180"/>
      <c r="V813" s="252"/>
      <c r="W813" s="252"/>
      <c r="X813" s="180"/>
      <c r="Y813" s="180"/>
      <c r="Z813" s="180"/>
      <c r="AA813" s="180"/>
      <c r="AB813" s="180"/>
      <c r="AC813" s="180"/>
      <c r="AD813" s="180"/>
      <c r="AE813" s="180"/>
      <c r="AF813" s="283"/>
      <c r="AG813" s="283"/>
      <c r="AH813" s="180"/>
      <c r="APH813" s="180"/>
      <c r="API813" s="180"/>
      <c r="APJ813" s="180"/>
      <c r="APK813" s="180"/>
      <c r="APL813" s="180"/>
      <c r="APM813" s="180"/>
      <c r="APN813" s="180"/>
    </row>
    <row r="814" spans="1:34 1100:1106" ht="25.5" customHeight="1">
      <c r="A814" s="180"/>
      <c r="B814" s="180"/>
      <c r="C814" s="180"/>
      <c r="D814" s="180"/>
      <c r="E814" s="244"/>
      <c r="F814" s="180"/>
      <c r="G814" s="180"/>
      <c r="H814" s="180"/>
      <c r="I814" s="180"/>
      <c r="J814" s="180"/>
      <c r="K814" s="252"/>
      <c r="L814" s="252"/>
      <c r="M814" s="252"/>
      <c r="N814" s="252"/>
      <c r="O814" s="180"/>
      <c r="P814" s="180"/>
      <c r="Q814" s="180"/>
      <c r="R814" s="180"/>
      <c r="S814" s="180"/>
      <c r="T814" s="180"/>
      <c r="U814" s="180"/>
      <c r="V814" s="252"/>
      <c r="W814" s="252"/>
      <c r="X814" s="180"/>
      <c r="Y814" s="180"/>
      <c r="Z814" s="180"/>
      <c r="AA814" s="180"/>
      <c r="AB814" s="180"/>
      <c r="AC814" s="180"/>
      <c r="AD814" s="180"/>
      <c r="AE814" s="180"/>
      <c r="AF814" s="283"/>
      <c r="AG814" s="283"/>
      <c r="AH814" s="180"/>
      <c r="APH814" s="180"/>
      <c r="API814" s="180"/>
      <c r="APJ814" s="180"/>
      <c r="APK814" s="180"/>
      <c r="APL814" s="180"/>
      <c r="APM814" s="180"/>
      <c r="APN814" s="180"/>
    </row>
    <row r="815" spans="1:34 1100:1106" ht="25.5" customHeight="1">
      <c r="A815" s="180"/>
      <c r="B815" s="180"/>
      <c r="C815" s="180"/>
      <c r="D815" s="180"/>
      <c r="E815" s="244"/>
      <c r="F815" s="180"/>
      <c r="G815" s="180"/>
      <c r="H815" s="180"/>
      <c r="I815" s="180"/>
      <c r="J815" s="180"/>
      <c r="K815" s="252"/>
      <c r="L815" s="252"/>
      <c r="M815" s="252"/>
      <c r="N815" s="252"/>
      <c r="O815" s="180"/>
      <c r="P815" s="180"/>
      <c r="Q815" s="180"/>
      <c r="R815" s="180"/>
      <c r="S815" s="180"/>
      <c r="T815" s="180"/>
      <c r="U815" s="180"/>
      <c r="V815" s="252"/>
      <c r="W815" s="252"/>
      <c r="X815" s="180"/>
      <c r="Y815" s="180"/>
      <c r="Z815" s="180"/>
      <c r="AA815" s="180"/>
      <c r="AB815" s="180"/>
      <c r="AC815" s="180"/>
      <c r="AD815" s="180"/>
      <c r="AE815" s="180"/>
      <c r="AF815" s="283"/>
      <c r="AG815" s="283"/>
      <c r="AH815" s="180"/>
      <c r="APH815" s="180"/>
      <c r="API815" s="180"/>
      <c r="APJ815" s="180"/>
      <c r="APK815" s="180"/>
      <c r="APL815" s="180"/>
      <c r="APM815" s="180"/>
      <c r="APN815" s="180"/>
    </row>
    <row r="816" spans="1:34 1100:1106" ht="25.5" customHeight="1">
      <c r="A816" s="180"/>
      <c r="B816" s="180"/>
      <c r="C816" s="180"/>
      <c r="D816" s="180"/>
      <c r="E816" s="244"/>
      <c r="F816" s="180"/>
      <c r="G816" s="180"/>
      <c r="H816" s="180"/>
      <c r="I816" s="180"/>
      <c r="J816" s="180"/>
      <c r="K816" s="252"/>
      <c r="L816" s="252"/>
      <c r="M816" s="252"/>
      <c r="N816" s="252"/>
      <c r="O816" s="180"/>
      <c r="P816" s="180"/>
      <c r="Q816" s="180"/>
      <c r="R816" s="180"/>
      <c r="S816" s="180"/>
      <c r="T816" s="180"/>
      <c r="U816" s="180"/>
      <c r="V816" s="252"/>
      <c r="W816" s="252"/>
      <c r="X816" s="180"/>
      <c r="Y816" s="180"/>
      <c r="Z816" s="180"/>
      <c r="AA816" s="180"/>
      <c r="AB816" s="180"/>
      <c r="AC816" s="180"/>
      <c r="AD816" s="180"/>
      <c r="AE816" s="180"/>
      <c r="AF816" s="283"/>
      <c r="AG816" s="283"/>
      <c r="AH816" s="180"/>
      <c r="APH816" s="180"/>
      <c r="API816" s="180"/>
      <c r="APJ816" s="180"/>
      <c r="APK816" s="180"/>
      <c r="APL816" s="180"/>
      <c r="APM816" s="180"/>
      <c r="APN816" s="180"/>
    </row>
    <row r="817" spans="1:34 1100:1106" ht="25.5" customHeight="1">
      <c r="A817" s="180"/>
      <c r="B817" s="180"/>
      <c r="C817" s="180"/>
      <c r="D817" s="180"/>
      <c r="E817" s="244"/>
      <c r="F817" s="180"/>
      <c r="G817" s="180"/>
      <c r="H817" s="180"/>
      <c r="I817" s="180"/>
      <c r="J817" s="180"/>
      <c r="K817" s="252"/>
      <c r="L817" s="252"/>
      <c r="M817" s="252"/>
      <c r="N817" s="252"/>
      <c r="O817" s="180"/>
      <c r="P817" s="180"/>
      <c r="Q817" s="180"/>
      <c r="R817" s="180"/>
      <c r="S817" s="180"/>
      <c r="T817" s="180"/>
      <c r="U817" s="180"/>
      <c r="V817" s="252"/>
      <c r="W817" s="252"/>
      <c r="X817" s="180"/>
      <c r="Y817" s="180"/>
      <c r="Z817" s="180"/>
      <c r="AA817" s="180"/>
      <c r="AB817" s="180"/>
      <c r="AC817" s="180"/>
      <c r="AD817" s="180"/>
      <c r="AE817" s="180"/>
      <c r="AF817" s="283"/>
      <c r="AG817" s="283"/>
      <c r="AH817" s="180"/>
      <c r="APH817" s="180"/>
      <c r="API817" s="180"/>
      <c r="APJ817" s="180"/>
      <c r="APK817" s="180"/>
      <c r="APL817" s="180"/>
      <c r="APM817" s="180"/>
      <c r="APN817" s="180"/>
    </row>
    <row r="818" spans="1:34 1100:1106" ht="25.5" customHeight="1">
      <c r="A818" s="180"/>
      <c r="B818" s="180"/>
      <c r="C818" s="180"/>
      <c r="D818" s="180"/>
      <c r="E818" s="244"/>
      <c r="F818" s="180"/>
      <c r="G818" s="180"/>
      <c r="H818" s="180"/>
      <c r="I818" s="180"/>
      <c r="J818" s="180"/>
      <c r="K818" s="252"/>
      <c r="L818" s="252"/>
      <c r="M818" s="252"/>
      <c r="N818" s="252"/>
      <c r="O818" s="180"/>
      <c r="P818" s="180"/>
      <c r="Q818" s="180"/>
      <c r="R818" s="180"/>
      <c r="S818" s="180"/>
      <c r="T818" s="180"/>
      <c r="U818" s="180"/>
      <c r="V818" s="252"/>
      <c r="W818" s="252"/>
      <c r="X818" s="180"/>
      <c r="Y818" s="180"/>
      <c r="Z818" s="180"/>
      <c r="AA818" s="180"/>
      <c r="AB818" s="180"/>
      <c r="AC818" s="180"/>
      <c r="AD818" s="180"/>
      <c r="AE818" s="180"/>
      <c r="AF818" s="283"/>
      <c r="AG818" s="283"/>
      <c r="AH818" s="180"/>
      <c r="APH818" s="180"/>
      <c r="API818" s="180"/>
      <c r="APJ818" s="180"/>
      <c r="APK818" s="180"/>
      <c r="APL818" s="180"/>
      <c r="APM818" s="180"/>
      <c r="APN818" s="180"/>
    </row>
    <row r="819" spans="1:34 1100:1106" ht="25.5" customHeight="1">
      <c r="A819" s="180"/>
      <c r="B819" s="180"/>
      <c r="C819" s="180"/>
      <c r="D819" s="180"/>
      <c r="E819" s="244"/>
      <c r="F819" s="180"/>
      <c r="G819" s="180"/>
      <c r="H819" s="180"/>
      <c r="I819" s="180"/>
      <c r="J819" s="180"/>
      <c r="K819" s="252"/>
      <c r="L819" s="252"/>
      <c r="M819" s="252"/>
      <c r="N819" s="252"/>
      <c r="O819" s="180"/>
      <c r="P819" s="180"/>
      <c r="Q819" s="180"/>
      <c r="R819" s="180"/>
      <c r="S819" s="180"/>
      <c r="T819" s="180"/>
      <c r="U819" s="180"/>
      <c r="V819" s="252"/>
      <c r="W819" s="252"/>
      <c r="X819" s="180"/>
      <c r="Y819" s="180"/>
      <c r="Z819" s="180"/>
      <c r="AA819" s="180"/>
      <c r="AB819" s="180"/>
      <c r="AC819" s="180"/>
      <c r="AD819" s="180"/>
      <c r="AE819" s="180"/>
      <c r="AF819" s="283"/>
      <c r="AG819" s="283"/>
      <c r="AH819" s="180"/>
      <c r="APH819" s="180"/>
      <c r="API819" s="180"/>
      <c r="APJ819" s="180"/>
      <c r="APK819" s="180"/>
      <c r="APL819" s="180"/>
      <c r="APM819" s="180"/>
      <c r="APN819" s="180"/>
    </row>
    <row r="820" spans="1:34 1100:1106" ht="25.5" customHeight="1">
      <c r="A820" s="180"/>
      <c r="B820" s="180"/>
      <c r="C820" s="180"/>
      <c r="D820" s="180"/>
      <c r="E820" s="244"/>
      <c r="F820" s="180"/>
      <c r="G820" s="180"/>
      <c r="H820" s="180"/>
      <c r="I820" s="180"/>
      <c r="J820" s="180"/>
      <c r="K820" s="252"/>
      <c r="L820" s="252"/>
      <c r="M820" s="252"/>
      <c r="N820" s="252"/>
      <c r="O820" s="180"/>
      <c r="P820" s="180"/>
      <c r="Q820" s="180"/>
      <c r="R820" s="180"/>
      <c r="S820" s="180"/>
      <c r="T820" s="180"/>
      <c r="U820" s="180"/>
      <c r="V820" s="252"/>
      <c r="W820" s="252"/>
      <c r="X820" s="180"/>
      <c r="Y820" s="180"/>
      <c r="Z820" s="180"/>
      <c r="AA820" s="180"/>
      <c r="AB820" s="180"/>
      <c r="AC820" s="180"/>
      <c r="AD820" s="180"/>
      <c r="AE820" s="180"/>
      <c r="AF820" s="283"/>
      <c r="AG820" s="283"/>
      <c r="AH820" s="180"/>
      <c r="APH820" s="180"/>
      <c r="API820" s="180"/>
      <c r="APJ820" s="180"/>
      <c r="APK820" s="180"/>
      <c r="APL820" s="180"/>
      <c r="APM820" s="180"/>
      <c r="APN820" s="180"/>
    </row>
    <row r="821" spans="1:34 1100:1106" ht="25.5" customHeight="1">
      <c r="A821" s="180"/>
      <c r="B821" s="180"/>
      <c r="C821" s="180"/>
      <c r="D821" s="180"/>
      <c r="E821" s="244"/>
      <c r="F821" s="180"/>
      <c r="G821" s="180"/>
      <c r="H821" s="180"/>
      <c r="I821" s="180"/>
      <c r="J821" s="180"/>
      <c r="K821" s="252"/>
      <c r="L821" s="252"/>
      <c r="M821" s="252"/>
      <c r="N821" s="252"/>
      <c r="O821" s="180"/>
      <c r="P821" s="180"/>
      <c r="Q821" s="180"/>
      <c r="R821" s="180"/>
      <c r="S821" s="180"/>
      <c r="T821" s="180"/>
      <c r="U821" s="180"/>
      <c r="V821" s="252"/>
      <c r="W821" s="252"/>
      <c r="X821" s="180"/>
      <c r="Y821" s="180"/>
      <c r="Z821" s="180"/>
      <c r="AA821" s="180"/>
      <c r="AB821" s="180"/>
      <c r="AC821" s="180"/>
      <c r="AD821" s="180"/>
      <c r="AE821" s="180"/>
      <c r="AF821" s="283"/>
      <c r="AG821" s="283"/>
      <c r="AH821" s="180"/>
      <c r="APH821" s="180"/>
      <c r="API821" s="180"/>
      <c r="APJ821" s="180"/>
      <c r="APK821" s="180"/>
      <c r="APL821" s="180"/>
      <c r="APM821" s="180"/>
      <c r="APN821" s="180"/>
    </row>
    <row r="822" spans="1:34 1100:1106" ht="25.5" customHeight="1">
      <c r="A822" s="180"/>
      <c r="B822" s="180"/>
      <c r="C822" s="180"/>
      <c r="D822" s="180"/>
      <c r="E822" s="244"/>
      <c r="F822" s="180"/>
      <c r="G822" s="180"/>
      <c r="H822" s="180"/>
      <c r="I822" s="180"/>
      <c r="J822" s="180"/>
      <c r="K822" s="252"/>
      <c r="L822" s="252"/>
      <c r="M822" s="252"/>
      <c r="N822" s="252"/>
      <c r="O822" s="180"/>
      <c r="P822" s="180"/>
      <c r="Q822" s="180"/>
      <c r="R822" s="180"/>
      <c r="S822" s="180"/>
      <c r="T822" s="180"/>
      <c r="U822" s="180"/>
      <c r="V822" s="252"/>
      <c r="W822" s="252"/>
      <c r="X822" s="180"/>
      <c r="Y822" s="180"/>
      <c r="Z822" s="180"/>
      <c r="AA822" s="180"/>
      <c r="AB822" s="180"/>
      <c r="AC822" s="180"/>
      <c r="AD822" s="180"/>
      <c r="AE822" s="180"/>
      <c r="AF822" s="283"/>
      <c r="AG822" s="283"/>
      <c r="AH822" s="180"/>
      <c r="APH822" s="180"/>
      <c r="API822" s="180"/>
      <c r="APJ822" s="180"/>
      <c r="APK822" s="180"/>
      <c r="APL822" s="180"/>
      <c r="APM822" s="180"/>
      <c r="APN822" s="180"/>
    </row>
    <row r="823" spans="1:34 1100:1106" ht="25.5" customHeight="1">
      <c r="A823" s="180"/>
      <c r="B823" s="180"/>
      <c r="C823" s="180"/>
      <c r="D823" s="180"/>
      <c r="E823" s="244"/>
      <c r="F823" s="180"/>
      <c r="G823" s="180"/>
      <c r="H823" s="180"/>
      <c r="I823" s="180"/>
      <c r="J823" s="180"/>
      <c r="K823" s="252"/>
      <c r="L823" s="252"/>
      <c r="M823" s="252"/>
      <c r="N823" s="252"/>
      <c r="O823" s="180"/>
      <c r="P823" s="180"/>
      <c r="Q823" s="180"/>
      <c r="R823" s="180"/>
      <c r="S823" s="180"/>
      <c r="T823" s="180"/>
      <c r="U823" s="180"/>
      <c r="V823" s="252"/>
      <c r="W823" s="252"/>
      <c r="X823" s="180"/>
      <c r="Y823" s="180"/>
      <c r="Z823" s="180"/>
      <c r="AA823" s="180"/>
      <c r="AB823" s="180"/>
      <c r="AC823" s="180"/>
      <c r="AD823" s="180"/>
      <c r="AE823" s="180"/>
      <c r="AF823" s="283"/>
      <c r="AG823" s="283"/>
      <c r="AH823" s="180"/>
      <c r="APH823" s="180"/>
      <c r="API823" s="180"/>
      <c r="APJ823" s="180"/>
      <c r="APK823" s="180"/>
      <c r="APL823" s="180"/>
      <c r="APM823" s="180"/>
      <c r="APN823" s="180"/>
    </row>
    <row r="824" spans="1:34 1100:1106" ht="25.5" customHeight="1">
      <c r="A824" s="180"/>
      <c r="B824" s="180"/>
      <c r="C824" s="180"/>
      <c r="D824" s="180"/>
      <c r="E824" s="244"/>
      <c r="F824" s="180"/>
      <c r="G824" s="180"/>
      <c r="H824" s="180"/>
      <c r="I824" s="180"/>
      <c r="J824" s="180"/>
      <c r="K824" s="252"/>
      <c r="L824" s="252"/>
      <c r="M824" s="252"/>
      <c r="N824" s="252"/>
      <c r="O824" s="180"/>
      <c r="P824" s="180"/>
      <c r="Q824" s="180"/>
      <c r="R824" s="180"/>
      <c r="S824" s="180"/>
      <c r="T824" s="180"/>
      <c r="U824" s="180"/>
      <c r="V824" s="252"/>
      <c r="W824" s="252"/>
      <c r="X824" s="180"/>
      <c r="Y824" s="180"/>
      <c r="Z824" s="180"/>
      <c r="AA824" s="180"/>
      <c r="AB824" s="180"/>
      <c r="AC824" s="180"/>
      <c r="AD824" s="180"/>
      <c r="AE824" s="180"/>
      <c r="AF824" s="283"/>
      <c r="AG824" s="283"/>
      <c r="AH824" s="180"/>
      <c r="APH824" s="180"/>
      <c r="API824" s="180"/>
      <c r="APJ824" s="180"/>
      <c r="APK824" s="180"/>
      <c r="APL824" s="180"/>
      <c r="APM824" s="180"/>
      <c r="APN824" s="180"/>
    </row>
    <row r="825" spans="1:34 1100:1106" ht="25.5" customHeight="1">
      <c r="A825" s="180"/>
      <c r="B825" s="180"/>
      <c r="C825" s="180"/>
      <c r="D825" s="180"/>
      <c r="E825" s="244"/>
      <c r="F825" s="180"/>
      <c r="G825" s="180"/>
      <c r="H825" s="180"/>
      <c r="I825" s="180"/>
      <c r="J825" s="180"/>
      <c r="K825" s="252"/>
      <c r="L825" s="252"/>
      <c r="M825" s="252"/>
      <c r="N825" s="252"/>
      <c r="O825" s="180"/>
      <c r="P825" s="180"/>
      <c r="Q825" s="180"/>
      <c r="R825" s="180"/>
      <c r="S825" s="180"/>
      <c r="T825" s="180"/>
      <c r="U825" s="180"/>
      <c r="V825" s="252"/>
      <c r="W825" s="252"/>
      <c r="X825" s="180"/>
      <c r="Y825" s="180"/>
      <c r="Z825" s="180"/>
      <c r="AA825" s="180"/>
      <c r="AB825" s="180"/>
      <c r="AC825" s="180"/>
      <c r="AD825" s="180"/>
      <c r="AE825" s="180"/>
      <c r="AF825" s="283"/>
      <c r="AG825" s="283"/>
      <c r="AH825" s="180"/>
      <c r="APH825" s="180"/>
      <c r="API825" s="180"/>
      <c r="APJ825" s="180"/>
      <c r="APK825" s="180"/>
      <c r="APL825" s="180"/>
      <c r="APM825" s="180"/>
      <c r="APN825" s="180"/>
    </row>
    <row r="826" spans="1:34 1100:1106" ht="25.5" customHeight="1">
      <c r="A826" s="180"/>
      <c r="B826" s="180"/>
      <c r="C826" s="180"/>
      <c r="D826" s="180"/>
      <c r="E826" s="244"/>
      <c r="F826" s="180"/>
      <c r="G826" s="180"/>
      <c r="H826" s="180"/>
      <c r="I826" s="180"/>
      <c r="J826" s="180"/>
      <c r="K826" s="252"/>
      <c r="L826" s="252"/>
      <c r="M826" s="252"/>
      <c r="N826" s="252"/>
      <c r="O826" s="180"/>
      <c r="P826" s="180"/>
      <c r="Q826" s="180"/>
      <c r="R826" s="180"/>
      <c r="S826" s="180"/>
      <c r="T826" s="180"/>
      <c r="U826" s="180"/>
      <c r="V826" s="252"/>
      <c r="W826" s="252"/>
      <c r="X826" s="180"/>
      <c r="Y826" s="180"/>
      <c r="Z826" s="180"/>
      <c r="AA826" s="180"/>
      <c r="AB826" s="180"/>
      <c r="AC826" s="180"/>
      <c r="AD826" s="180"/>
      <c r="AE826" s="180"/>
      <c r="AF826" s="283"/>
      <c r="AG826" s="283"/>
      <c r="AH826" s="180"/>
      <c r="APH826" s="180"/>
      <c r="API826" s="180"/>
      <c r="APJ826" s="180"/>
      <c r="APK826" s="180"/>
      <c r="APL826" s="180"/>
      <c r="APM826" s="180"/>
      <c r="APN826" s="180"/>
    </row>
    <row r="827" spans="1:34 1100:1106" ht="25.5" customHeight="1">
      <c r="A827" s="180"/>
      <c r="B827" s="180"/>
      <c r="C827" s="180"/>
      <c r="D827" s="180"/>
      <c r="E827" s="244"/>
      <c r="F827" s="180"/>
      <c r="G827" s="180"/>
      <c r="H827" s="180"/>
      <c r="I827" s="180"/>
      <c r="J827" s="180"/>
      <c r="K827" s="252"/>
      <c r="L827" s="252"/>
      <c r="M827" s="252"/>
      <c r="N827" s="252"/>
      <c r="O827" s="180"/>
      <c r="P827" s="180"/>
      <c r="Q827" s="180"/>
      <c r="R827" s="180"/>
      <c r="S827" s="180"/>
      <c r="T827" s="180"/>
      <c r="U827" s="180"/>
      <c r="V827" s="252"/>
      <c r="W827" s="252"/>
      <c r="X827" s="180"/>
      <c r="Y827" s="180"/>
      <c r="Z827" s="180"/>
      <c r="AA827" s="180"/>
      <c r="AB827" s="180"/>
      <c r="AC827" s="180"/>
      <c r="AD827" s="180"/>
      <c r="AE827" s="180"/>
      <c r="AF827" s="283"/>
      <c r="AG827" s="283"/>
      <c r="AH827" s="180"/>
      <c r="APH827" s="180"/>
      <c r="API827" s="180"/>
      <c r="APJ827" s="180"/>
      <c r="APK827" s="180"/>
      <c r="APL827" s="180"/>
      <c r="APM827" s="180"/>
      <c r="APN827" s="180"/>
    </row>
    <row r="828" spans="1:34 1100:1106" ht="25.5" customHeight="1">
      <c r="A828" s="180"/>
      <c r="B828" s="180"/>
      <c r="C828" s="180"/>
      <c r="D828" s="180"/>
      <c r="E828" s="244"/>
      <c r="F828" s="180"/>
      <c r="G828" s="180"/>
      <c r="H828" s="180"/>
      <c r="I828" s="180"/>
      <c r="J828" s="180"/>
      <c r="K828" s="252"/>
      <c r="L828" s="252"/>
      <c r="M828" s="252"/>
      <c r="N828" s="252"/>
      <c r="O828" s="180"/>
      <c r="P828" s="180"/>
      <c r="Q828" s="180"/>
      <c r="R828" s="180"/>
      <c r="S828" s="180"/>
      <c r="T828" s="180"/>
      <c r="U828" s="180"/>
      <c r="V828" s="252"/>
      <c r="W828" s="252"/>
      <c r="X828" s="180"/>
      <c r="Y828" s="180"/>
      <c r="Z828" s="180"/>
      <c r="AA828" s="180"/>
      <c r="AB828" s="180"/>
      <c r="AC828" s="180"/>
      <c r="AD828" s="180"/>
      <c r="AE828" s="180"/>
      <c r="AF828" s="283"/>
      <c r="AG828" s="283"/>
      <c r="AH828" s="180"/>
      <c r="APH828" s="180"/>
      <c r="API828" s="180"/>
      <c r="APJ828" s="180"/>
      <c r="APK828" s="180"/>
      <c r="APL828" s="180"/>
      <c r="APM828" s="180"/>
      <c r="APN828" s="180"/>
    </row>
    <row r="829" spans="1:34 1100:1106" ht="25.5" customHeight="1">
      <c r="A829" s="180"/>
      <c r="B829" s="180"/>
      <c r="C829" s="180"/>
      <c r="D829" s="180"/>
      <c r="E829" s="244"/>
      <c r="F829" s="180"/>
      <c r="G829" s="180"/>
      <c r="H829" s="180"/>
      <c r="I829" s="180"/>
      <c r="J829" s="180"/>
      <c r="K829" s="252"/>
      <c r="L829" s="252"/>
      <c r="M829" s="252"/>
      <c r="N829" s="252"/>
      <c r="O829" s="180"/>
      <c r="P829" s="180"/>
      <c r="Q829" s="180"/>
      <c r="R829" s="180"/>
      <c r="S829" s="180"/>
      <c r="T829" s="180"/>
      <c r="U829" s="180"/>
      <c r="V829" s="252"/>
      <c r="W829" s="252"/>
      <c r="X829" s="180"/>
      <c r="Y829" s="180"/>
      <c r="Z829" s="180"/>
      <c r="AA829" s="180"/>
      <c r="AB829" s="180"/>
      <c r="AC829" s="180"/>
      <c r="AD829" s="180"/>
      <c r="AE829" s="180"/>
      <c r="AF829" s="283"/>
      <c r="AG829" s="283"/>
      <c r="AH829" s="180"/>
      <c r="APH829" s="180"/>
      <c r="API829" s="180"/>
      <c r="APJ829" s="180"/>
      <c r="APK829" s="180"/>
      <c r="APL829" s="180"/>
      <c r="APM829" s="180"/>
      <c r="APN829" s="180"/>
    </row>
    <row r="830" spans="1:34 1100:1106" ht="25.5" customHeight="1">
      <c r="A830" s="180"/>
      <c r="B830" s="180"/>
      <c r="C830" s="180"/>
      <c r="D830" s="180"/>
      <c r="E830" s="244"/>
      <c r="F830" s="180"/>
      <c r="G830" s="180"/>
      <c r="H830" s="180"/>
      <c r="I830" s="180"/>
      <c r="J830" s="180"/>
      <c r="K830" s="252"/>
      <c r="L830" s="252"/>
      <c r="M830" s="252"/>
      <c r="N830" s="252"/>
      <c r="O830" s="180"/>
      <c r="P830" s="180"/>
      <c r="Q830" s="180"/>
      <c r="R830" s="180"/>
      <c r="S830" s="180"/>
      <c r="T830" s="180"/>
      <c r="U830" s="180"/>
      <c r="V830" s="252"/>
      <c r="W830" s="252"/>
      <c r="X830" s="180"/>
      <c r="Y830" s="180"/>
      <c r="Z830" s="180"/>
      <c r="AA830" s="180"/>
      <c r="AB830" s="180"/>
      <c r="AC830" s="180"/>
      <c r="AD830" s="180"/>
      <c r="AE830" s="180"/>
      <c r="AF830" s="283"/>
      <c r="AG830" s="283"/>
      <c r="AH830" s="180"/>
      <c r="APH830" s="180"/>
      <c r="API830" s="180"/>
      <c r="APJ830" s="180"/>
      <c r="APK830" s="180"/>
      <c r="APL830" s="180"/>
      <c r="APM830" s="180"/>
      <c r="APN830" s="180"/>
    </row>
    <row r="831" spans="1:34 1100:1106" ht="25.5" customHeight="1">
      <c r="A831" s="180"/>
      <c r="B831" s="180"/>
      <c r="C831" s="180"/>
      <c r="D831" s="180"/>
      <c r="E831" s="244"/>
      <c r="F831" s="180"/>
      <c r="G831" s="180"/>
      <c r="H831" s="180"/>
      <c r="I831" s="180"/>
      <c r="J831" s="180"/>
      <c r="K831" s="252"/>
      <c r="L831" s="252"/>
      <c r="M831" s="252"/>
      <c r="N831" s="252"/>
      <c r="O831" s="180"/>
      <c r="P831" s="180"/>
      <c r="Q831" s="180"/>
      <c r="R831" s="180"/>
      <c r="S831" s="180"/>
      <c r="T831" s="180"/>
      <c r="U831" s="180"/>
      <c r="V831" s="252"/>
      <c r="W831" s="252"/>
      <c r="X831" s="180"/>
      <c r="Y831" s="180"/>
      <c r="Z831" s="180"/>
      <c r="AA831" s="180"/>
      <c r="AB831" s="180"/>
      <c r="AC831" s="180"/>
      <c r="AD831" s="180"/>
      <c r="AE831" s="180"/>
      <c r="AF831" s="283"/>
      <c r="AG831" s="283"/>
      <c r="AH831" s="180"/>
      <c r="APH831" s="180"/>
      <c r="API831" s="180"/>
      <c r="APJ831" s="180"/>
      <c r="APK831" s="180"/>
      <c r="APL831" s="180"/>
      <c r="APM831" s="180"/>
      <c r="APN831" s="180"/>
    </row>
    <row r="832" spans="1:34 1100:1106" ht="25.5" customHeight="1">
      <c r="A832" s="180"/>
      <c r="B832" s="180"/>
      <c r="C832" s="180"/>
      <c r="D832" s="180"/>
      <c r="E832" s="244"/>
      <c r="F832" s="180"/>
      <c r="G832" s="180"/>
      <c r="H832" s="180"/>
      <c r="I832" s="180"/>
      <c r="J832" s="180"/>
      <c r="K832" s="252"/>
      <c r="L832" s="252"/>
      <c r="M832" s="252"/>
      <c r="N832" s="252"/>
      <c r="O832" s="180"/>
      <c r="P832" s="180"/>
      <c r="Q832" s="180"/>
      <c r="R832" s="180"/>
      <c r="S832" s="180"/>
      <c r="T832" s="180"/>
      <c r="U832" s="180"/>
      <c r="V832" s="252"/>
      <c r="W832" s="252"/>
      <c r="X832" s="180"/>
      <c r="Y832" s="180"/>
      <c r="Z832" s="180"/>
      <c r="AA832" s="180"/>
      <c r="AB832" s="180"/>
      <c r="AC832" s="180"/>
      <c r="AD832" s="180"/>
      <c r="AE832" s="180"/>
      <c r="AF832" s="283"/>
      <c r="AG832" s="283"/>
      <c r="AH832" s="180"/>
      <c r="APH832" s="180"/>
      <c r="API832" s="180"/>
      <c r="APJ832" s="180"/>
      <c r="APK832" s="180"/>
      <c r="APL832" s="180"/>
      <c r="APM832" s="180"/>
      <c r="APN832" s="180"/>
    </row>
    <row r="833" spans="1:34 1100:1106" ht="25.5" customHeight="1">
      <c r="A833" s="180"/>
      <c r="B833" s="180"/>
      <c r="C833" s="180"/>
      <c r="D833" s="180"/>
      <c r="E833" s="244"/>
      <c r="F833" s="180"/>
      <c r="G833" s="180"/>
      <c r="H833" s="180"/>
      <c r="I833" s="180"/>
      <c r="J833" s="180"/>
      <c r="K833" s="252"/>
      <c r="L833" s="252"/>
      <c r="M833" s="252"/>
      <c r="N833" s="252"/>
      <c r="O833" s="180"/>
      <c r="P833" s="180"/>
      <c r="Q833" s="180"/>
      <c r="R833" s="180"/>
      <c r="S833" s="180"/>
      <c r="T833" s="180"/>
      <c r="U833" s="180"/>
      <c r="V833" s="252"/>
      <c r="W833" s="252"/>
      <c r="X833" s="180"/>
      <c r="Y833" s="180"/>
      <c r="Z833" s="180"/>
      <c r="AA833" s="180"/>
      <c r="AB833" s="180"/>
      <c r="AC833" s="180"/>
      <c r="AD833" s="180"/>
      <c r="AE833" s="180"/>
      <c r="AF833" s="283"/>
      <c r="AG833" s="283"/>
      <c r="AH833" s="180"/>
      <c r="APH833" s="180"/>
      <c r="API833" s="180"/>
      <c r="APJ833" s="180"/>
      <c r="APK833" s="180"/>
      <c r="APL833" s="180"/>
      <c r="APM833" s="180"/>
      <c r="APN833" s="180"/>
    </row>
    <row r="834" spans="1:34 1100:1106" ht="25.5" customHeight="1">
      <c r="A834" s="180"/>
      <c r="B834" s="180"/>
      <c r="C834" s="180"/>
      <c r="D834" s="180"/>
      <c r="E834" s="244"/>
      <c r="F834" s="180"/>
      <c r="G834" s="180"/>
      <c r="H834" s="180"/>
      <c r="I834" s="180"/>
      <c r="J834" s="180"/>
      <c r="K834" s="252"/>
      <c r="L834" s="252"/>
      <c r="M834" s="252"/>
      <c r="N834" s="252"/>
      <c r="O834" s="180"/>
      <c r="P834" s="180"/>
      <c r="Q834" s="180"/>
      <c r="R834" s="180"/>
      <c r="S834" s="180"/>
      <c r="T834" s="180"/>
      <c r="U834" s="180"/>
      <c r="V834" s="252"/>
      <c r="W834" s="252"/>
      <c r="X834" s="180"/>
      <c r="Y834" s="180"/>
      <c r="Z834" s="180"/>
      <c r="AA834" s="180"/>
      <c r="AB834" s="180"/>
      <c r="AC834" s="180"/>
      <c r="AD834" s="180"/>
      <c r="AE834" s="180"/>
      <c r="AF834" s="283"/>
      <c r="AG834" s="283"/>
      <c r="AH834" s="180"/>
      <c r="APH834" s="180"/>
      <c r="API834" s="180"/>
      <c r="APJ834" s="180"/>
      <c r="APK834" s="180"/>
      <c r="APL834" s="180"/>
      <c r="APM834" s="180"/>
      <c r="APN834" s="180"/>
    </row>
    <row r="835" spans="1:34 1100:1106" ht="25.5" customHeight="1">
      <c r="A835" s="180"/>
      <c r="B835" s="180"/>
      <c r="C835" s="180"/>
      <c r="D835" s="180"/>
      <c r="E835" s="244"/>
      <c r="F835" s="180"/>
      <c r="G835" s="180"/>
      <c r="H835" s="180"/>
      <c r="I835" s="180"/>
      <c r="J835" s="180"/>
      <c r="K835" s="252"/>
      <c r="L835" s="252"/>
      <c r="M835" s="252"/>
      <c r="N835" s="252"/>
      <c r="O835" s="180"/>
      <c r="P835" s="180"/>
      <c r="Q835" s="180"/>
      <c r="R835" s="180"/>
      <c r="S835" s="180"/>
      <c r="T835" s="180"/>
      <c r="U835" s="180"/>
      <c r="V835" s="252"/>
      <c r="W835" s="252"/>
      <c r="X835" s="180"/>
      <c r="Y835" s="180"/>
      <c r="Z835" s="180"/>
      <c r="AA835" s="180"/>
      <c r="AB835" s="180"/>
      <c r="AC835" s="180"/>
      <c r="AD835" s="180"/>
      <c r="AE835" s="180"/>
      <c r="AF835" s="283"/>
      <c r="AG835" s="283"/>
      <c r="AH835" s="180"/>
      <c r="APH835" s="180"/>
      <c r="API835" s="180"/>
      <c r="APJ835" s="180"/>
      <c r="APK835" s="180"/>
      <c r="APL835" s="180"/>
      <c r="APM835" s="180"/>
      <c r="APN835" s="180"/>
    </row>
    <row r="836" spans="1:34 1100:1106" ht="25.5" customHeight="1">
      <c r="A836" s="180"/>
      <c r="B836" s="180"/>
      <c r="C836" s="180"/>
      <c r="D836" s="180"/>
      <c r="E836" s="244"/>
      <c r="F836" s="180"/>
      <c r="G836" s="180"/>
      <c r="H836" s="180"/>
      <c r="I836" s="180"/>
      <c r="J836" s="180"/>
      <c r="K836" s="252"/>
      <c r="L836" s="252"/>
      <c r="M836" s="252"/>
      <c r="N836" s="252"/>
      <c r="O836" s="180"/>
      <c r="P836" s="180"/>
      <c r="Q836" s="180"/>
      <c r="R836" s="180"/>
      <c r="S836" s="180"/>
      <c r="T836" s="180"/>
      <c r="U836" s="180"/>
      <c r="V836" s="252"/>
      <c r="W836" s="252"/>
      <c r="X836" s="180"/>
      <c r="Y836" s="180"/>
      <c r="Z836" s="180"/>
      <c r="AA836" s="180"/>
      <c r="AB836" s="180"/>
      <c r="AC836" s="180"/>
      <c r="AD836" s="180"/>
      <c r="AE836" s="180"/>
      <c r="AF836" s="283"/>
      <c r="AG836" s="283"/>
      <c r="AH836" s="180"/>
      <c r="APH836" s="180"/>
      <c r="API836" s="180"/>
      <c r="APJ836" s="180"/>
      <c r="APK836" s="180"/>
      <c r="APL836" s="180"/>
      <c r="APM836" s="180"/>
      <c r="APN836" s="180"/>
    </row>
    <row r="837" spans="1:34 1100:1106" ht="25.5" customHeight="1">
      <c r="A837" s="180"/>
      <c r="B837" s="180"/>
      <c r="C837" s="180"/>
      <c r="D837" s="180"/>
      <c r="E837" s="244"/>
      <c r="F837" s="180"/>
      <c r="G837" s="180"/>
      <c r="H837" s="180"/>
      <c r="I837" s="180"/>
      <c r="J837" s="180"/>
      <c r="K837" s="252"/>
      <c r="L837" s="252"/>
      <c r="M837" s="252"/>
      <c r="N837" s="252"/>
      <c r="O837" s="180"/>
      <c r="P837" s="180"/>
      <c r="Q837" s="180"/>
      <c r="R837" s="180"/>
      <c r="S837" s="180"/>
      <c r="T837" s="180"/>
      <c r="U837" s="180"/>
      <c r="V837" s="252"/>
      <c r="W837" s="252"/>
      <c r="X837" s="180"/>
      <c r="Y837" s="180"/>
      <c r="Z837" s="180"/>
      <c r="AA837" s="180"/>
      <c r="AB837" s="180"/>
      <c r="AC837" s="180"/>
      <c r="AD837" s="180"/>
      <c r="AE837" s="180"/>
      <c r="AF837" s="283"/>
      <c r="AG837" s="283"/>
      <c r="AH837" s="180"/>
      <c r="APH837" s="180"/>
      <c r="API837" s="180"/>
      <c r="APJ837" s="180"/>
      <c r="APK837" s="180"/>
      <c r="APL837" s="180"/>
      <c r="APM837" s="180"/>
      <c r="APN837" s="180"/>
    </row>
    <row r="838" spans="1:34 1100:1106" ht="25.5" customHeight="1">
      <c r="A838" s="180"/>
      <c r="B838" s="180"/>
      <c r="C838" s="180"/>
      <c r="D838" s="180"/>
      <c r="E838" s="244"/>
      <c r="F838" s="180"/>
      <c r="G838" s="180"/>
      <c r="H838" s="180"/>
      <c r="I838" s="180"/>
      <c r="J838" s="180"/>
      <c r="K838" s="252"/>
      <c r="L838" s="252"/>
      <c r="M838" s="252"/>
      <c r="N838" s="252"/>
      <c r="O838" s="180"/>
      <c r="P838" s="180"/>
      <c r="Q838" s="180"/>
      <c r="R838" s="180"/>
      <c r="S838" s="180"/>
      <c r="T838" s="180"/>
      <c r="U838" s="180"/>
      <c r="V838" s="252"/>
      <c r="W838" s="252"/>
      <c r="X838" s="180"/>
      <c r="Y838" s="180"/>
      <c r="Z838" s="180"/>
      <c r="AA838" s="180"/>
      <c r="AB838" s="180"/>
      <c r="AC838" s="180"/>
      <c r="AD838" s="180"/>
      <c r="AE838" s="180"/>
      <c r="AF838" s="283"/>
      <c r="AG838" s="283"/>
      <c r="AH838" s="180"/>
      <c r="APH838" s="180"/>
      <c r="API838" s="180"/>
      <c r="APJ838" s="180"/>
      <c r="APK838" s="180"/>
      <c r="APL838" s="180"/>
      <c r="APM838" s="180"/>
      <c r="APN838" s="180"/>
    </row>
    <row r="839" spans="1:34 1100:1106" ht="25.5" customHeight="1">
      <c r="A839" s="180"/>
      <c r="B839" s="180"/>
      <c r="C839" s="180"/>
      <c r="D839" s="180"/>
      <c r="E839" s="244"/>
      <c r="F839" s="180"/>
      <c r="G839" s="180"/>
      <c r="H839" s="180"/>
      <c r="I839" s="180"/>
      <c r="J839" s="180"/>
      <c r="K839" s="252"/>
      <c r="L839" s="252"/>
      <c r="M839" s="252"/>
      <c r="N839" s="252"/>
      <c r="O839" s="180"/>
      <c r="P839" s="180"/>
      <c r="Q839" s="180"/>
      <c r="R839" s="180"/>
      <c r="S839" s="180"/>
      <c r="T839" s="180"/>
      <c r="U839" s="180"/>
      <c r="V839" s="252"/>
      <c r="W839" s="252"/>
      <c r="X839" s="180"/>
      <c r="Y839" s="180"/>
      <c r="Z839" s="180"/>
      <c r="AA839" s="180"/>
      <c r="AB839" s="180"/>
      <c r="AC839" s="180"/>
      <c r="AD839" s="180"/>
      <c r="AE839" s="180"/>
      <c r="AF839" s="283"/>
      <c r="AG839" s="283"/>
      <c r="AH839" s="180"/>
      <c r="APH839" s="180"/>
      <c r="API839" s="180"/>
      <c r="APJ839" s="180"/>
      <c r="APK839" s="180"/>
      <c r="APL839" s="180"/>
      <c r="APM839" s="180"/>
      <c r="APN839" s="180"/>
    </row>
    <row r="840" spans="1:34 1100:1106" ht="25.5" customHeight="1">
      <c r="A840" s="180"/>
      <c r="B840" s="180"/>
      <c r="C840" s="180"/>
      <c r="D840" s="180"/>
      <c r="E840" s="244"/>
      <c r="F840" s="180"/>
      <c r="G840" s="180"/>
      <c r="H840" s="180"/>
      <c r="I840" s="180"/>
      <c r="J840" s="180"/>
      <c r="K840" s="252"/>
      <c r="L840" s="252"/>
      <c r="M840" s="252"/>
      <c r="N840" s="252"/>
      <c r="O840" s="180"/>
      <c r="P840" s="180"/>
      <c r="Q840" s="180"/>
      <c r="R840" s="180"/>
      <c r="S840" s="180"/>
      <c r="T840" s="180"/>
      <c r="U840" s="180"/>
      <c r="V840" s="252"/>
      <c r="W840" s="252"/>
      <c r="X840" s="180"/>
      <c r="Y840" s="180"/>
      <c r="Z840" s="180"/>
      <c r="AA840" s="180"/>
      <c r="AB840" s="180"/>
      <c r="AC840" s="180"/>
      <c r="AD840" s="180"/>
      <c r="AE840" s="180"/>
      <c r="AF840" s="283"/>
      <c r="AG840" s="283"/>
      <c r="AH840" s="180"/>
      <c r="APH840" s="180"/>
      <c r="API840" s="180"/>
      <c r="APJ840" s="180"/>
      <c r="APK840" s="180"/>
      <c r="APL840" s="180"/>
      <c r="APM840" s="180"/>
      <c r="APN840" s="180"/>
    </row>
    <row r="841" spans="1:34 1100:1106" ht="25.5" customHeight="1">
      <c r="A841" s="180"/>
      <c r="B841" s="180"/>
      <c r="C841" s="180"/>
      <c r="D841" s="180"/>
      <c r="E841" s="244"/>
      <c r="F841" s="180"/>
      <c r="G841" s="180"/>
      <c r="H841" s="180"/>
      <c r="I841" s="180"/>
      <c r="J841" s="180"/>
      <c r="K841" s="252"/>
      <c r="L841" s="252"/>
      <c r="M841" s="252"/>
      <c r="N841" s="252"/>
      <c r="O841" s="180"/>
      <c r="P841" s="180"/>
      <c r="Q841" s="180"/>
      <c r="R841" s="180"/>
      <c r="S841" s="180"/>
      <c r="T841" s="180"/>
      <c r="U841" s="180"/>
      <c r="V841" s="252"/>
      <c r="W841" s="252"/>
      <c r="X841" s="180"/>
      <c r="Y841" s="180"/>
      <c r="Z841" s="180"/>
      <c r="AA841" s="180"/>
      <c r="AB841" s="180"/>
      <c r="AC841" s="180"/>
      <c r="AD841" s="180"/>
      <c r="AE841" s="180"/>
      <c r="AF841" s="283"/>
      <c r="AG841" s="283"/>
      <c r="AH841" s="180"/>
      <c r="APH841" s="180"/>
      <c r="API841" s="180"/>
      <c r="APJ841" s="180"/>
      <c r="APK841" s="180"/>
      <c r="APL841" s="180"/>
      <c r="APM841" s="180"/>
      <c r="APN841" s="180"/>
    </row>
    <row r="842" spans="1:34 1100:1106" ht="25.5" customHeight="1">
      <c r="A842" s="180"/>
      <c r="B842" s="180"/>
      <c r="C842" s="180"/>
      <c r="D842" s="180"/>
      <c r="E842" s="244"/>
      <c r="F842" s="180"/>
      <c r="G842" s="180"/>
      <c r="H842" s="180"/>
      <c r="I842" s="180"/>
      <c r="J842" s="180"/>
      <c r="K842" s="252"/>
      <c r="L842" s="252"/>
      <c r="M842" s="252"/>
      <c r="N842" s="252"/>
      <c r="O842" s="180"/>
      <c r="P842" s="180"/>
      <c r="Q842" s="180"/>
      <c r="R842" s="180"/>
      <c r="S842" s="180"/>
      <c r="T842" s="180"/>
      <c r="U842" s="180"/>
      <c r="V842" s="252"/>
      <c r="W842" s="252"/>
      <c r="X842" s="180"/>
      <c r="Y842" s="180"/>
      <c r="Z842" s="180"/>
      <c r="AA842" s="180"/>
      <c r="AB842" s="180"/>
      <c r="AC842" s="180"/>
      <c r="AD842" s="180"/>
      <c r="AE842" s="180"/>
      <c r="AF842" s="283"/>
      <c r="AG842" s="283"/>
      <c r="AH842" s="180"/>
      <c r="APH842" s="180"/>
      <c r="API842" s="180"/>
      <c r="APJ842" s="180"/>
      <c r="APK842" s="180"/>
      <c r="APL842" s="180"/>
      <c r="APM842" s="180"/>
      <c r="APN842" s="180"/>
    </row>
    <row r="843" spans="1:34 1100:1106" ht="25.5" customHeight="1">
      <c r="A843" s="180"/>
      <c r="B843" s="180"/>
      <c r="C843" s="180"/>
      <c r="D843" s="180"/>
      <c r="E843" s="244"/>
      <c r="F843" s="180"/>
      <c r="G843" s="180"/>
      <c r="H843" s="180"/>
      <c r="I843" s="180"/>
      <c r="J843" s="180"/>
      <c r="K843" s="252"/>
      <c r="L843" s="252"/>
      <c r="M843" s="252"/>
      <c r="N843" s="252"/>
      <c r="O843" s="180"/>
      <c r="P843" s="180"/>
      <c r="Q843" s="180"/>
      <c r="R843" s="180"/>
      <c r="S843" s="180"/>
      <c r="T843" s="180"/>
      <c r="U843" s="180"/>
      <c r="V843" s="252"/>
      <c r="W843" s="252"/>
      <c r="X843" s="180"/>
      <c r="Y843" s="180"/>
      <c r="Z843" s="180"/>
      <c r="AA843" s="180"/>
      <c r="AB843" s="180"/>
      <c r="AC843" s="180"/>
      <c r="AD843" s="180"/>
      <c r="AE843" s="180"/>
      <c r="AF843" s="283"/>
      <c r="AG843" s="283"/>
      <c r="AH843" s="180"/>
      <c r="APH843" s="180"/>
      <c r="API843" s="180"/>
      <c r="APJ843" s="180"/>
      <c r="APK843" s="180"/>
      <c r="APL843" s="180"/>
      <c r="APM843" s="180"/>
      <c r="APN843" s="180"/>
    </row>
    <row r="844" spans="1:34 1100:1106" ht="25.5" customHeight="1">
      <c r="A844" s="180"/>
      <c r="B844" s="180"/>
      <c r="C844" s="180"/>
      <c r="D844" s="180"/>
      <c r="E844" s="244"/>
      <c r="F844" s="180"/>
      <c r="G844" s="180"/>
      <c r="H844" s="180"/>
      <c r="I844" s="180"/>
      <c r="J844" s="180"/>
      <c r="K844" s="252"/>
      <c r="L844" s="252"/>
      <c r="M844" s="252"/>
      <c r="N844" s="252"/>
      <c r="O844" s="180"/>
      <c r="P844" s="180"/>
      <c r="Q844" s="180"/>
      <c r="R844" s="180"/>
      <c r="S844" s="180"/>
      <c r="T844" s="180"/>
      <c r="U844" s="180"/>
      <c r="V844" s="252"/>
      <c r="W844" s="252"/>
      <c r="X844" s="180"/>
      <c r="Y844" s="180"/>
      <c r="Z844" s="180"/>
      <c r="AA844" s="180"/>
      <c r="AB844" s="180"/>
      <c r="AC844" s="180"/>
      <c r="AD844" s="180"/>
      <c r="AE844" s="180"/>
      <c r="AF844" s="283"/>
      <c r="AG844" s="283"/>
      <c r="AH844" s="180"/>
      <c r="APH844" s="180"/>
      <c r="API844" s="180"/>
      <c r="APJ844" s="180"/>
      <c r="APK844" s="180"/>
      <c r="APL844" s="180"/>
      <c r="APM844" s="180"/>
      <c r="APN844" s="180"/>
    </row>
    <row r="845" spans="1:34 1100:1106" ht="25.5" customHeight="1">
      <c r="A845" s="180"/>
      <c r="B845" s="180"/>
      <c r="C845" s="180"/>
      <c r="D845" s="180"/>
      <c r="E845" s="244"/>
      <c r="F845" s="180"/>
      <c r="G845" s="180"/>
      <c r="H845" s="180"/>
      <c r="I845" s="180"/>
      <c r="J845" s="180"/>
      <c r="K845" s="252"/>
      <c r="L845" s="252"/>
      <c r="M845" s="252"/>
      <c r="N845" s="252"/>
      <c r="O845" s="180"/>
      <c r="P845" s="180"/>
      <c r="Q845" s="180"/>
      <c r="R845" s="180"/>
      <c r="S845" s="180"/>
      <c r="T845" s="180"/>
      <c r="U845" s="180"/>
      <c r="V845" s="252"/>
      <c r="W845" s="252"/>
      <c r="X845" s="180"/>
      <c r="Y845" s="180"/>
      <c r="Z845" s="180"/>
      <c r="AA845" s="180"/>
      <c r="AB845" s="180"/>
      <c r="AC845" s="180"/>
      <c r="AD845" s="180"/>
      <c r="AE845" s="180"/>
      <c r="AF845" s="283"/>
      <c r="AG845" s="283"/>
      <c r="AH845" s="180"/>
      <c r="APH845" s="180"/>
      <c r="API845" s="180"/>
      <c r="APJ845" s="180"/>
      <c r="APK845" s="180"/>
      <c r="APL845" s="180"/>
      <c r="APM845" s="180"/>
      <c r="APN845" s="180"/>
    </row>
    <row r="846" spans="1:34 1100:1106" ht="25.5" customHeight="1">
      <c r="A846" s="180"/>
      <c r="B846" s="180"/>
      <c r="C846" s="180"/>
      <c r="D846" s="180"/>
      <c r="E846" s="244"/>
      <c r="F846" s="180"/>
      <c r="G846" s="180"/>
      <c r="H846" s="180"/>
      <c r="I846" s="180"/>
      <c r="J846" s="180"/>
      <c r="K846" s="252"/>
      <c r="L846" s="252"/>
      <c r="M846" s="252"/>
      <c r="N846" s="252"/>
      <c r="O846" s="180"/>
      <c r="P846" s="180"/>
      <c r="Q846" s="180"/>
      <c r="R846" s="180"/>
      <c r="S846" s="180"/>
      <c r="T846" s="180"/>
      <c r="U846" s="180"/>
      <c r="V846" s="252"/>
      <c r="W846" s="252"/>
      <c r="X846" s="180"/>
      <c r="Y846" s="180"/>
      <c r="Z846" s="180"/>
      <c r="AA846" s="180"/>
      <c r="AB846" s="180"/>
      <c r="AC846" s="180"/>
      <c r="AD846" s="180"/>
      <c r="AE846" s="180"/>
      <c r="AF846" s="283"/>
      <c r="AG846" s="283"/>
      <c r="AH846" s="180"/>
      <c r="APH846" s="180"/>
      <c r="API846" s="180"/>
      <c r="APJ846" s="180"/>
      <c r="APK846" s="180"/>
      <c r="APL846" s="180"/>
      <c r="APM846" s="180"/>
      <c r="APN846" s="180"/>
    </row>
    <row r="847" spans="1:34 1100:1106" ht="25.5" customHeight="1">
      <c r="A847" s="180"/>
      <c r="B847" s="180"/>
      <c r="C847" s="180"/>
      <c r="D847" s="180"/>
      <c r="E847" s="244"/>
      <c r="F847" s="180"/>
      <c r="G847" s="180"/>
      <c r="H847" s="180"/>
      <c r="I847" s="180"/>
      <c r="J847" s="180"/>
      <c r="K847" s="252"/>
      <c r="L847" s="252"/>
      <c r="M847" s="252"/>
      <c r="N847" s="252"/>
      <c r="O847" s="180"/>
      <c r="P847" s="180"/>
      <c r="Q847" s="180"/>
      <c r="R847" s="180"/>
      <c r="S847" s="180"/>
      <c r="T847" s="180"/>
      <c r="U847" s="180"/>
      <c r="V847" s="252"/>
      <c r="W847" s="252"/>
      <c r="X847" s="180"/>
      <c r="Y847" s="180"/>
      <c r="Z847" s="180"/>
      <c r="AA847" s="180"/>
      <c r="AB847" s="180"/>
      <c r="AC847" s="180"/>
      <c r="AD847" s="180"/>
      <c r="AE847" s="180"/>
      <c r="AF847" s="283"/>
      <c r="AG847" s="283"/>
      <c r="AH847" s="180"/>
      <c r="APH847" s="180"/>
      <c r="API847" s="180"/>
      <c r="APJ847" s="180"/>
      <c r="APK847" s="180"/>
      <c r="APL847" s="180"/>
      <c r="APM847" s="180"/>
      <c r="APN847" s="180"/>
    </row>
    <row r="848" spans="1:34 1100:1106" ht="25.5" customHeight="1">
      <c r="A848" s="180"/>
      <c r="B848" s="180"/>
      <c r="C848" s="180"/>
      <c r="D848" s="180"/>
      <c r="E848" s="244"/>
      <c r="F848" s="180"/>
      <c r="G848" s="180"/>
      <c r="H848" s="180"/>
      <c r="I848" s="180"/>
      <c r="J848" s="180"/>
      <c r="K848" s="252"/>
      <c r="L848" s="252"/>
      <c r="M848" s="252"/>
      <c r="N848" s="252"/>
      <c r="O848" s="180"/>
      <c r="P848" s="180"/>
      <c r="Q848" s="180"/>
      <c r="R848" s="180"/>
      <c r="S848" s="180"/>
      <c r="T848" s="180"/>
      <c r="U848" s="180"/>
      <c r="V848" s="252"/>
      <c r="W848" s="252"/>
      <c r="X848" s="180"/>
      <c r="Y848" s="180"/>
      <c r="Z848" s="180"/>
      <c r="AA848" s="180"/>
      <c r="AB848" s="180"/>
      <c r="AC848" s="180"/>
      <c r="AD848" s="180"/>
      <c r="AE848" s="180"/>
      <c r="AF848" s="283"/>
      <c r="AG848" s="283"/>
      <c r="AH848" s="180"/>
      <c r="APH848" s="180"/>
      <c r="API848" s="180"/>
      <c r="APJ848" s="180"/>
      <c r="APK848" s="180"/>
      <c r="APL848" s="180"/>
      <c r="APM848" s="180"/>
      <c r="APN848" s="180"/>
    </row>
    <row r="849" spans="1:34 1100:1106" ht="25.5" customHeight="1">
      <c r="A849" s="180"/>
      <c r="B849" s="180"/>
      <c r="C849" s="180"/>
      <c r="D849" s="180"/>
      <c r="E849" s="244"/>
      <c r="F849" s="180"/>
      <c r="G849" s="180"/>
      <c r="H849" s="180"/>
      <c r="I849" s="180"/>
      <c r="J849" s="180"/>
      <c r="K849" s="252"/>
      <c r="L849" s="252"/>
      <c r="M849" s="252"/>
      <c r="N849" s="252"/>
      <c r="O849" s="180"/>
      <c r="P849" s="180"/>
      <c r="Q849" s="180"/>
      <c r="R849" s="180"/>
      <c r="S849" s="180"/>
      <c r="T849" s="180"/>
      <c r="U849" s="180"/>
      <c r="V849" s="252"/>
      <c r="W849" s="252"/>
      <c r="X849" s="180"/>
      <c r="Y849" s="180"/>
      <c r="Z849" s="180"/>
      <c r="AA849" s="180"/>
      <c r="AB849" s="180"/>
      <c r="AC849" s="180"/>
      <c r="AD849" s="180"/>
      <c r="AE849" s="180"/>
      <c r="AF849" s="283"/>
      <c r="AG849" s="283"/>
      <c r="AH849" s="180"/>
      <c r="APH849" s="180"/>
      <c r="API849" s="180"/>
      <c r="APJ849" s="180"/>
      <c r="APK849" s="180"/>
      <c r="APL849" s="180"/>
      <c r="APM849" s="180"/>
      <c r="APN849" s="180"/>
    </row>
    <row r="850" spans="1:34 1100:1106" ht="25.5" customHeight="1">
      <c r="A850" s="180"/>
      <c r="B850" s="180"/>
      <c r="C850" s="180"/>
      <c r="D850" s="180"/>
      <c r="E850" s="244"/>
      <c r="F850" s="180"/>
      <c r="G850" s="180"/>
      <c r="H850" s="180"/>
      <c r="I850" s="180"/>
      <c r="J850" s="180"/>
      <c r="K850" s="252"/>
      <c r="L850" s="252"/>
      <c r="M850" s="252"/>
      <c r="N850" s="252"/>
      <c r="O850" s="180"/>
      <c r="P850" s="180"/>
      <c r="Q850" s="180"/>
      <c r="R850" s="180"/>
      <c r="S850" s="180"/>
      <c r="T850" s="180"/>
      <c r="U850" s="180"/>
      <c r="V850" s="252"/>
      <c r="W850" s="252"/>
      <c r="X850" s="180"/>
      <c r="Y850" s="180"/>
      <c r="Z850" s="180"/>
      <c r="AA850" s="180"/>
      <c r="AB850" s="180"/>
      <c r="AC850" s="180"/>
      <c r="AD850" s="180"/>
      <c r="AE850" s="180"/>
      <c r="AF850" s="283"/>
      <c r="AG850" s="283"/>
      <c r="AH850" s="180"/>
      <c r="APH850" s="180"/>
      <c r="API850" s="180"/>
      <c r="APJ850" s="180"/>
      <c r="APK850" s="180"/>
      <c r="APL850" s="180"/>
      <c r="APM850" s="180"/>
      <c r="APN850" s="180"/>
    </row>
    <row r="851" spans="1:34 1100:1106" ht="25.5" customHeight="1">
      <c r="A851" s="180"/>
      <c r="B851" s="180"/>
      <c r="C851" s="180"/>
      <c r="D851" s="180"/>
      <c r="E851" s="244"/>
      <c r="F851" s="180"/>
      <c r="G851" s="180"/>
      <c r="H851" s="180"/>
      <c r="I851" s="180"/>
      <c r="J851" s="180"/>
      <c r="K851" s="252"/>
      <c r="L851" s="252"/>
      <c r="M851" s="252"/>
      <c r="N851" s="252"/>
      <c r="O851" s="180"/>
      <c r="P851" s="180"/>
      <c r="Q851" s="180"/>
      <c r="R851" s="180"/>
      <c r="S851" s="180"/>
      <c r="T851" s="180"/>
      <c r="U851" s="180"/>
      <c r="V851" s="252"/>
      <c r="W851" s="252"/>
      <c r="X851" s="180"/>
      <c r="Y851" s="180"/>
      <c r="Z851" s="180"/>
      <c r="AA851" s="180"/>
      <c r="AB851" s="180"/>
      <c r="AC851" s="180"/>
      <c r="AD851" s="180"/>
      <c r="AE851" s="180"/>
      <c r="AF851" s="283"/>
      <c r="AG851" s="283"/>
      <c r="AH851" s="180"/>
      <c r="APH851" s="180"/>
      <c r="API851" s="180"/>
      <c r="APJ851" s="180"/>
      <c r="APK851" s="180"/>
      <c r="APL851" s="180"/>
      <c r="APM851" s="180"/>
      <c r="APN851" s="180"/>
    </row>
    <row r="852" spans="1:34 1100:1106" ht="25.5" customHeight="1">
      <c r="A852" s="180"/>
      <c r="B852" s="180"/>
      <c r="C852" s="180"/>
      <c r="D852" s="180"/>
      <c r="E852" s="244"/>
      <c r="F852" s="180"/>
      <c r="G852" s="180"/>
      <c r="H852" s="180"/>
      <c r="I852" s="180"/>
      <c r="J852" s="180"/>
      <c r="K852" s="252"/>
      <c r="L852" s="252"/>
      <c r="M852" s="252"/>
      <c r="N852" s="252"/>
      <c r="O852" s="180"/>
      <c r="P852" s="180"/>
      <c r="Q852" s="180"/>
      <c r="R852" s="180"/>
      <c r="S852" s="180"/>
      <c r="T852" s="180"/>
      <c r="U852" s="180"/>
      <c r="V852" s="252"/>
      <c r="W852" s="252"/>
      <c r="X852" s="180"/>
      <c r="Y852" s="180"/>
      <c r="Z852" s="180"/>
      <c r="AA852" s="180"/>
      <c r="AB852" s="180"/>
      <c r="AC852" s="180"/>
      <c r="AD852" s="180"/>
      <c r="AE852" s="180"/>
      <c r="AF852" s="283"/>
      <c r="AG852" s="283"/>
      <c r="AH852" s="180"/>
      <c r="APH852" s="180"/>
      <c r="API852" s="180"/>
      <c r="APJ852" s="180"/>
      <c r="APK852" s="180"/>
      <c r="APL852" s="180"/>
      <c r="APM852" s="180"/>
      <c r="APN852" s="180"/>
    </row>
    <row r="853" spans="1:34 1100:1106" ht="25.5" customHeight="1">
      <c r="A853" s="180"/>
      <c r="B853" s="180"/>
      <c r="C853" s="180"/>
      <c r="D853" s="180"/>
      <c r="E853" s="244"/>
      <c r="F853" s="180"/>
      <c r="G853" s="180"/>
      <c r="H853" s="180"/>
      <c r="I853" s="180"/>
      <c r="J853" s="180"/>
      <c r="K853" s="252"/>
      <c r="L853" s="252"/>
      <c r="M853" s="252"/>
      <c r="N853" s="252"/>
      <c r="O853" s="180"/>
      <c r="P853" s="180"/>
      <c r="Q853" s="180"/>
      <c r="R853" s="180"/>
      <c r="S853" s="180"/>
      <c r="T853" s="180"/>
      <c r="U853" s="180"/>
      <c r="V853" s="252"/>
      <c r="W853" s="252"/>
      <c r="X853" s="180"/>
      <c r="Y853" s="180"/>
      <c r="Z853" s="180"/>
      <c r="AA853" s="180"/>
      <c r="AB853" s="180"/>
      <c r="AC853" s="180"/>
      <c r="AD853" s="180"/>
      <c r="AE853" s="180"/>
      <c r="AF853" s="283"/>
      <c r="AG853" s="283"/>
      <c r="AH853" s="180"/>
      <c r="APH853" s="180"/>
      <c r="API853" s="180"/>
      <c r="APJ853" s="180"/>
      <c r="APK853" s="180"/>
      <c r="APL853" s="180"/>
      <c r="APM853" s="180"/>
      <c r="APN853" s="180"/>
    </row>
    <row r="854" spans="1:34 1100:1106" ht="25.5" customHeight="1">
      <c r="A854" s="180"/>
      <c r="B854" s="180"/>
      <c r="C854" s="180"/>
      <c r="D854" s="180"/>
      <c r="E854" s="244"/>
      <c r="F854" s="180"/>
      <c r="G854" s="180"/>
      <c r="H854" s="180"/>
      <c r="I854" s="180"/>
      <c r="J854" s="180"/>
      <c r="K854" s="252"/>
      <c r="L854" s="252"/>
      <c r="M854" s="252"/>
      <c r="N854" s="252"/>
      <c r="O854" s="180"/>
      <c r="P854" s="180"/>
      <c r="Q854" s="180"/>
      <c r="R854" s="180"/>
      <c r="S854" s="180"/>
      <c r="T854" s="180"/>
      <c r="U854" s="180"/>
      <c r="V854" s="252"/>
      <c r="W854" s="252"/>
      <c r="X854" s="180"/>
      <c r="Y854" s="180"/>
      <c r="Z854" s="180"/>
      <c r="AA854" s="180"/>
      <c r="AB854" s="180"/>
      <c r="AC854" s="180"/>
      <c r="AD854" s="180"/>
      <c r="AE854" s="180"/>
      <c r="AF854" s="283"/>
      <c r="AG854" s="283"/>
      <c r="AH854" s="180"/>
      <c r="APH854" s="180"/>
      <c r="API854" s="180"/>
      <c r="APJ854" s="180"/>
      <c r="APK854" s="180"/>
      <c r="APL854" s="180"/>
      <c r="APM854" s="180"/>
      <c r="APN854" s="180"/>
    </row>
    <row r="855" spans="1:34 1100:1106" ht="25.5" customHeight="1">
      <c r="A855" s="180"/>
      <c r="B855" s="180"/>
      <c r="C855" s="180"/>
      <c r="D855" s="180"/>
      <c r="E855" s="244"/>
      <c r="F855" s="180"/>
      <c r="G855" s="180"/>
      <c r="H855" s="180"/>
      <c r="I855" s="180"/>
      <c r="J855" s="180"/>
      <c r="K855" s="252"/>
      <c r="L855" s="252"/>
      <c r="M855" s="252"/>
      <c r="N855" s="252"/>
      <c r="O855" s="180"/>
      <c r="P855" s="180"/>
      <c r="Q855" s="180"/>
      <c r="R855" s="180"/>
      <c r="S855" s="180"/>
      <c r="T855" s="180"/>
      <c r="U855" s="180"/>
      <c r="V855" s="252"/>
      <c r="W855" s="252"/>
      <c r="X855" s="180"/>
      <c r="Y855" s="180"/>
      <c r="Z855" s="180"/>
      <c r="AA855" s="180"/>
      <c r="AB855" s="180"/>
      <c r="AC855" s="180"/>
      <c r="AD855" s="180"/>
      <c r="AE855" s="180"/>
      <c r="AF855" s="283"/>
      <c r="AG855" s="283"/>
      <c r="AH855" s="180"/>
      <c r="APH855" s="180"/>
      <c r="API855" s="180"/>
      <c r="APJ855" s="180"/>
      <c r="APK855" s="180"/>
      <c r="APL855" s="180"/>
      <c r="APM855" s="180"/>
      <c r="APN855" s="180"/>
    </row>
    <row r="856" spans="1:34 1100:1106" ht="25.5" customHeight="1">
      <c r="A856" s="180"/>
      <c r="B856" s="180"/>
      <c r="C856" s="180"/>
      <c r="D856" s="180"/>
      <c r="E856" s="244"/>
      <c r="F856" s="180"/>
      <c r="G856" s="180"/>
      <c r="H856" s="180"/>
      <c r="I856" s="180"/>
      <c r="J856" s="180"/>
      <c r="K856" s="252"/>
      <c r="L856" s="252"/>
      <c r="M856" s="252"/>
      <c r="N856" s="252"/>
      <c r="O856" s="180"/>
      <c r="P856" s="180"/>
      <c r="Q856" s="180"/>
      <c r="R856" s="180"/>
      <c r="S856" s="180"/>
      <c r="T856" s="180"/>
      <c r="U856" s="180"/>
      <c r="V856" s="252"/>
      <c r="W856" s="252"/>
      <c r="X856" s="180"/>
      <c r="Y856" s="180"/>
      <c r="Z856" s="180"/>
      <c r="AA856" s="180"/>
      <c r="AB856" s="180"/>
      <c r="AC856" s="180"/>
      <c r="AD856" s="180"/>
      <c r="AE856" s="180"/>
      <c r="AF856" s="283"/>
      <c r="AG856" s="283"/>
      <c r="AH856" s="180"/>
      <c r="APH856" s="180"/>
      <c r="API856" s="180"/>
      <c r="APJ856" s="180"/>
      <c r="APK856" s="180"/>
      <c r="APL856" s="180"/>
      <c r="APM856" s="180"/>
      <c r="APN856" s="180"/>
    </row>
    <row r="857" spans="1:34 1100:1106" ht="25.5" customHeight="1">
      <c r="A857" s="180"/>
      <c r="B857" s="180"/>
      <c r="C857" s="180"/>
      <c r="D857" s="180"/>
      <c r="E857" s="244"/>
      <c r="F857" s="180"/>
      <c r="G857" s="180"/>
      <c r="H857" s="180"/>
      <c r="I857" s="180"/>
      <c r="J857" s="180"/>
      <c r="K857" s="252"/>
      <c r="L857" s="252"/>
      <c r="M857" s="252"/>
      <c r="N857" s="252"/>
      <c r="O857" s="180"/>
      <c r="P857" s="180"/>
      <c r="Q857" s="180"/>
      <c r="R857" s="180"/>
      <c r="S857" s="180"/>
      <c r="T857" s="180"/>
      <c r="U857" s="180"/>
      <c r="V857" s="252"/>
      <c r="W857" s="252"/>
      <c r="X857" s="180"/>
      <c r="Y857" s="180"/>
      <c r="Z857" s="180"/>
      <c r="AA857" s="180"/>
      <c r="AB857" s="180"/>
      <c r="AC857" s="180"/>
      <c r="AD857" s="180"/>
      <c r="AE857" s="180"/>
      <c r="AF857" s="283"/>
      <c r="AG857" s="283"/>
      <c r="AH857" s="180"/>
      <c r="APH857" s="180"/>
      <c r="API857" s="180"/>
      <c r="APJ857" s="180"/>
      <c r="APK857" s="180"/>
      <c r="APL857" s="180"/>
      <c r="APM857" s="180"/>
      <c r="APN857" s="180"/>
    </row>
    <row r="858" spans="1:34 1100:1106" ht="25.5" customHeight="1">
      <c r="A858" s="180"/>
      <c r="B858" s="180"/>
      <c r="C858" s="180"/>
      <c r="D858" s="180"/>
      <c r="E858" s="244"/>
      <c r="F858" s="180"/>
      <c r="G858" s="180"/>
      <c r="H858" s="180"/>
      <c r="I858" s="180"/>
      <c r="J858" s="180"/>
      <c r="K858" s="252"/>
      <c r="L858" s="252"/>
      <c r="M858" s="252"/>
      <c r="N858" s="252"/>
      <c r="O858" s="180"/>
      <c r="P858" s="180"/>
      <c r="Q858" s="180"/>
      <c r="R858" s="180"/>
      <c r="S858" s="180"/>
      <c r="T858" s="180"/>
      <c r="U858" s="180"/>
      <c r="V858" s="252"/>
      <c r="W858" s="252"/>
      <c r="X858" s="180"/>
      <c r="Y858" s="180"/>
      <c r="Z858" s="180"/>
      <c r="AA858" s="180"/>
      <c r="AB858" s="180"/>
      <c r="AC858" s="180"/>
      <c r="AD858" s="180"/>
      <c r="AE858" s="180"/>
      <c r="AF858" s="283"/>
      <c r="AG858" s="283"/>
      <c r="AH858" s="180"/>
      <c r="APH858" s="180"/>
      <c r="API858" s="180"/>
      <c r="APJ858" s="180"/>
      <c r="APK858" s="180"/>
      <c r="APL858" s="180"/>
      <c r="APM858" s="180"/>
      <c r="APN858" s="180"/>
    </row>
    <row r="859" spans="1:34 1100:1106" ht="25.5" customHeight="1">
      <c r="A859" s="180"/>
      <c r="B859" s="180"/>
      <c r="C859" s="180"/>
      <c r="D859" s="180"/>
      <c r="E859" s="244"/>
      <c r="F859" s="180"/>
      <c r="G859" s="180"/>
      <c r="H859" s="180"/>
      <c r="I859" s="180"/>
      <c r="J859" s="180"/>
      <c r="K859" s="252"/>
      <c r="L859" s="252"/>
      <c r="M859" s="252"/>
      <c r="N859" s="252"/>
      <c r="O859" s="180"/>
      <c r="P859" s="180"/>
      <c r="Q859" s="180"/>
      <c r="R859" s="180"/>
      <c r="S859" s="180"/>
      <c r="T859" s="180"/>
      <c r="U859" s="180"/>
      <c r="V859" s="252"/>
      <c r="W859" s="252"/>
      <c r="X859" s="180"/>
      <c r="Y859" s="180"/>
      <c r="Z859" s="180"/>
      <c r="AA859" s="180"/>
      <c r="AB859" s="180"/>
      <c r="AC859" s="180"/>
      <c r="AD859" s="180"/>
      <c r="AE859" s="180"/>
      <c r="AF859" s="283"/>
      <c r="AG859" s="283"/>
      <c r="AH859" s="180"/>
      <c r="APH859" s="180"/>
      <c r="API859" s="180"/>
      <c r="APJ859" s="180"/>
      <c r="APK859" s="180"/>
      <c r="APL859" s="180"/>
      <c r="APM859" s="180"/>
      <c r="APN859" s="180"/>
    </row>
    <row r="860" spans="1:34 1100:1106" ht="25.5" customHeight="1">
      <c r="A860" s="180"/>
      <c r="B860" s="180"/>
      <c r="C860" s="180"/>
      <c r="D860" s="180"/>
      <c r="E860" s="244"/>
      <c r="F860" s="180"/>
      <c r="G860" s="180"/>
      <c r="H860" s="180"/>
      <c r="I860" s="180"/>
      <c r="J860" s="180"/>
      <c r="K860" s="252"/>
      <c r="L860" s="252"/>
      <c r="M860" s="252"/>
      <c r="N860" s="252"/>
      <c r="O860" s="180"/>
      <c r="P860" s="180"/>
      <c r="Q860" s="180"/>
      <c r="R860" s="180"/>
      <c r="S860" s="180"/>
      <c r="T860" s="180"/>
      <c r="U860" s="180"/>
      <c r="V860" s="252"/>
      <c r="W860" s="252"/>
      <c r="X860" s="180"/>
      <c r="Y860" s="180"/>
      <c r="Z860" s="180"/>
      <c r="AA860" s="180"/>
      <c r="AB860" s="180"/>
      <c r="AC860" s="180"/>
      <c r="AD860" s="180"/>
      <c r="AE860" s="180"/>
      <c r="AF860" s="283"/>
      <c r="AG860" s="283"/>
      <c r="AH860" s="180"/>
      <c r="APH860" s="180"/>
      <c r="API860" s="180"/>
      <c r="APJ860" s="180"/>
      <c r="APK860" s="180"/>
      <c r="APL860" s="180"/>
      <c r="APM860" s="180"/>
      <c r="APN860" s="180"/>
    </row>
    <row r="861" spans="1:34 1100:1106" ht="25.5" customHeight="1">
      <c r="A861" s="180"/>
      <c r="B861" s="180"/>
      <c r="C861" s="180"/>
      <c r="D861" s="180"/>
      <c r="E861" s="244"/>
      <c r="F861" s="180"/>
      <c r="G861" s="180"/>
      <c r="H861" s="180"/>
      <c r="I861" s="180"/>
      <c r="J861" s="180"/>
      <c r="K861" s="252"/>
      <c r="L861" s="252"/>
      <c r="M861" s="252"/>
      <c r="N861" s="252"/>
      <c r="O861" s="180"/>
      <c r="P861" s="180"/>
      <c r="Q861" s="180"/>
      <c r="R861" s="180"/>
      <c r="S861" s="180"/>
      <c r="T861" s="180"/>
      <c r="U861" s="180"/>
      <c r="V861" s="252"/>
      <c r="W861" s="252"/>
      <c r="X861" s="180"/>
      <c r="Y861" s="180"/>
      <c r="Z861" s="180"/>
      <c r="AA861" s="180"/>
      <c r="AB861" s="180"/>
      <c r="AC861" s="180"/>
      <c r="AD861" s="180"/>
      <c r="AE861" s="180"/>
      <c r="AF861" s="283"/>
      <c r="AG861" s="283"/>
      <c r="AH861" s="180"/>
      <c r="APH861" s="180"/>
      <c r="API861" s="180"/>
      <c r="APJ861" s="180"/>
      <c r="APK861" s="180"/>
      <c r="APL861" s="180"/>
      <c r="APM861" s="180"/>
      <c r="APN861" s="180"/>
    </row>
    <row r="862" spans="1:34 1100:1106" ht="25.5" customHeight="1">
      <c r="A862" s="180"/>
      <c r="B862" s="180"/>
      <c r="C862" s="180"/>
      <c r="D862" s="180"/>
      <c r="E862" s="244"/>
      <c r="F862" s="180"/>
      <c r="G862" s="180"/>
      <c r="H862" s="180"/>
      <c r="I862" s="180"/>
      <c r="J862" s="180"/>
      <c r="K862" s="252"/>
      <c r="L862" s="252"/>
      <c r="M862" s="252"/>
      <c r="N862" s="252"/>
      <c r="O862" s="180"/>
      <c r="P862" s="180"/>
      <c r="Q862" s="180"/>
      <c r="R862" s="180"/>
      <c r="S862" s="180"/>
      <c r="T862" s="180"/>
      <c r="U862" s="180"/>
      <c r="V862" s="252"/>
      <c r="W862" s="252"/>
      <c r="X862" s="180"/>
      <c r="Y862" s="180"/>
      <c r="Z862" s="180"/>
      <c r="AA862" s="180"/>
      <c r="AB862" s="180"/>
      <c r="AC862" s="180"/>
      <c r="AD862" s="180"/>
      <c r="AE862" s="180"/>
      <c r="AF862" s="283"/>
      <c r="AG862" s="283"/>
      <c r="AH862" s="180"/>
      <c r="APH862" s="180"/>
      <c r="API862" s="180"/>
      <c r="APJ862" s="180"/>
      <c r="APK862" s="180"/>
      <c r="APL862" s="180"/>
      <c r="APM862" s="180"/>
      <c r="APN862" s="180"/>
    </row>
    <row r="863" spans="1:34 1100:1106" ht="25.5" customHeight="1">
      <c r="A863" s="180"/>
      <c r="B863" s="180"/>
      <c r="C863" s="180"/>
      <c r="D863" s="180"/>
      <c r="E863" s="244"/>
      <c r="F863" s="180"/>
      <c r="G863" s="180"/>
      <c r="H863" s="180"/>
      <c r="I863" s="180"/>
      <c r="J863" s="180"/>
      <c r="K863" s="252"/>
      <c r="L863" s="252"/>
      <c r="M863" s="252"/>
      <c r="N863" s="252"/>
      <c r="O863" s="180"/>
      <c r="P863" s="180"/>
      <c r="Q863" s="180"/>
      <c r="R863" s="180"/>
      <c r="S863" s="180"/>
      <c r="T863" s="180"/>
      <c r="U863" s="180"/>
      <c r="V863" s="252"/>
      <c r="W863" s="252"/>
      <c r="X863" s="180"/>
      <c r="Y863" s="180"/>
      <c r="Z863" s="180"/>
      <c r="AA863" s="180"/>
      <c r="AB863" s="180"/>
      <c r="AC863" s="180"/>
      <c r="AD863" s="180"/>
      <c r="AE863" s="180"/>
      <c r="AF863" s="283"/>
      <c r="AG863" s="283"/>
      <c r="AH863" s="180"/>
      <c r="APH863" s="180"/>
      <c r="API863" s="180"/>
      <c r="APJ863" s="180"/>
      <c r="APK863" s="180"/>
      <c r="APL863" s="180"/>
      <c r="APM863" s="180"/>
      <c r="APN863" s="180"/>
    </row>
    <row r="864" spans="1:34 1100:1106" ht="25.5" customHeight="1">
      <c r="A864" s="180"/>
      <c r="B864" s="180"/>
      <c r="C864" s="180"/>
      <c r="D864" s="180"/>
      <c r="E864" s="244"/>
      <c r="F864" s="180"/>
      <c r="G864" s="180"/>
      <c r="H864" s="180"/>
      <c r="I864" s="180"/>
      <c r="J864" s="180"/>
      <c r="K864" s="252"/>
      <c r="L864" s="252"/>
      <c r="M864" s="252"/>
      <c r="N864" s="252"/>
      <c r="O864" s="180"/>
      <c r="P864" s="180"/>
      <c r="Q864" s="180"/>
      <c r="R864" s="180"/>
      <c r="S864" s="180"/>
      <c r="T864" s="180"/>
      <c r="U864" s="180"/>
      <c r="V864" s="252"/>
      <c r="W864" s="252"/>
      <c r="X864" s="180"/>
      <c r="Y864" s="180"/>
      <c r="Z864" s="180"/>
      <c r="AA864" s="180"/>
      <c r="AB864" s="180"/>
      <c r="AC864" s="180"/>
      <c r="AD864" s="180"/>
      <c r="AE864" s="180"/>
      <c r="AF864" s="283"/>
      <c r="AG864" s="283"/>
      <c r="AH864" s="180"/>
      <c r="APH864" s="180"/>
      <c r="API864" s="180"/>
      <c r="APJ864" s="180"/>
      <c r="APK864" s="180"/>
      <c r="APL864" s="180"/>
      <c r="APM864" s="180"/>
      <c r="APN864" s="180"/>
    </row>
    <row r="865" spans="1:34 1100:1106" ht="25.5" customHeight="1">
      <c r="A865" s="180"/>
      <c r="B865" s="180"/>
      <c r="C865" s="180"/>
      <c r="D865" s="180"/>
      <c r="E865" s="244"/>
      <c r="F865" s="180"/>
      <c r="G865" s="180"/>
      <c r="H865" s="180"/>
      <c r="I865" s="180"/>
      <c r="J865" s="180"/>
      <c r="K865" s="252"/>
      <c r="L865" s="252"/>
      <c r="M865" s="252"/>
      <c r="N865" s="252"/>
      <c r="O865" s="180"/>
      <c r="P865" s="180"/>
      <c r="Q865" s="180"/>
      <c r="R865" s="180"/>
      <c r="S865" s="180"/>
      <c r="T865" s="180"/>
      <c r="U865" s="180"/>
      <c r="V865" s="252"/>
      <c r="W865" s="252"/>
      <c r="X865" s="180"/>
      <c r="Y865" s="180"/>
      <c r="Z865" s="180"/>
      <c r="AA865" s="180"/>
      <c r="AB865" s="180"/>
      <c r="AC865" s="180"/>
      <c r="AD865" s="180"/>
      <c r="AE865" s="180"/>
      <c r="AF865" s="283"/>
      <c r="AG865" s="283"/>
      <c r="AH865" s="180"/>
      <c r="APH865" s="180"/>
      <c r="API865" s="180"/>
      <c r="APJ865" s="180"/>
      <c r="APK865" s="180"/>
      <c r="APL865" s="180"/>
      <c r="APM865" s="180"/>
      <c r="APN865" s="180"/>
    </row>
    <row r="866" spans="1:34 1100:1106" ht="25.5" customHeight="1">
      <c r="A866" s="180"/>
      <c r="B866" s="180"/>
      <c r="C866" s="180"/>
      <c r="D866" s="180"/>
      <c r="E866" s="244"/>
      <c r="F866" s="180"/>
      <c r="G866" s="180"/>
      <c r="H866" s="180"/>
      <c r="I866" s="180"/>
      <c r="J866" s="180"/>
      <c r="K866" s="252"/>
      <c r="L866" s="252"/>
      <c r="M866" s="252"/>
      <c r="N866" s="252"/>
      <c r="O866" s="180"/>
      <c r="P866" s="180"/>
      <c r="Q866" s="180"/>
      <c r="R866" s="180"/>
      <c r="S866" s="180"/>
      <c r="T866" s="180"/>
      <c r="U866" s="180"/>
      <c r="V866" s="252"/>
      <c r="W866" s="252"/>
      <c r="X866" s="180"/>
      <c r="Y866" s="180"/>
      <c r="Z866" s="180"/>
      <c r="AA866" s="180"/>
      <c r="AB866" s="180"/>
      <c r="AC866" s="180"/>
      <c r="AD866" s="180"/>
      <c r="AE866" s="180"/>
      <c r="AF866" s="283"/>
      <c r="AG866" s="283"/>
      <c r="AH866" s="180"/>
      <c r="APH866" s="180"/>
      <c r="API866" s="180"/>
      <c r="APJ866" s="180"/>
      <c r="APK866" s="180"/>
      <c r="APL866" s="180"/>
      <c r="APM866" s="180"/>
      <c r="APN866" s="180"/>
    </row>
    <row r="867" spans="1:34 1100:1106" ht="25.5" customHeight="1">
      <c r="A867" s="180"/>
      <c r="B867" s="180"/>
      <c r="C867" s="180"/>
      <c r="D867" s="180"/>
      <c r="E867" s="244"/>
      <c r="F867" s="180"/>
      <c r="G867" s="180"/>
      <c r="H867" s="180"/>
      <c r="I867" s="180"/>
      <c r="J867" s="180"/>
      <c r="K867" s="252"/>
      <c r="L867" s="252"/>
      <c r="M867" s="252"/>
      <c r="N867" s="252"/>
      <c r="O867" s="180"/>
      <c r="P867" s="180"/>
      <c r="Q867" s="180"/>
      <c r="R867" s="180"/>
      <c r="S867" s="180"/>
      <c r="T867" s="180"/>
      <c r="U867" s="180"/>
      <c r="V867" s="252"/>
      <c r="W867" s="252"/>
      <c r="X867" s="180"/>
      <c r="Y867" s="180"/>
      <c r="Z867" s="180"/>
      <c r="AA867" s="180"/>
      <c r="AB867" s="180"/>
      <c r="AC867" s="180"/>
      <c r="AD867" s="180"/>
      <c r="AE867" s="180"/>
      <c r="AF867" s="283"/>
      <c r="AG867" s="283"/>
      <c r="AH867" s="180"/>
      <c r="APH867" s="180"/>
      <c r="API867" s="180"/>
      <c r="APJ867" s="180"/>
      <c r="APK867" s="180"/>
      <c r="APL867" s="180"/>
      <c r="APM867" s="180"/>
      <c r="APN867" s="180"/>
    </row>
    <row r="868" spans="1:34 1100:1106" ht="25.5" customHeight="1">
      <c r="A868" s="180"/>
      <c r="B868" s="180"/>
      <c r="C868" s="180"/>
      <c r="D868" s="180"/>
      <c r="E868" s="244"/>
      <c r="F868" s="180"/>
      <c r="G868" s="180"/>
      <c r="H868" s="180"/>
      <c r="I868" s="180"/>
      <c r="J868" s="180"/>
      <c r="K868" s="252"/>
      <c r="L868" s="252"/>
      <c r="M868" s="252"/>
      <c r="N868" s="252"/>
      <c r="O868" s="180"/>
      <c r="P868" s="180"/>
      <c r="Q868" s="180"/>
      <c r="R868" s="180"/>
      <c r="S868" s="180"/>
      <c r="T868" s="180"/>
      <c r="U868" s="180"/>
      <c r="V868" s="252"/>
      <c r="W868" s="252"/>
      <c r="X868" s="180"/>
      <c r="Y868" s="180"/>
      <c r="Z868" s="180"/>
      <c r="AA868" s="180"/>
      <c r="AB868" s="180"/>
      <c r="AC868" s="180"/>
      <c r="AD868" s="180"/>
      <c r="AE868" s="180"/>
      <c r="AF868" s="283"/>
      <c r="AG868" s="283"/>
      <c r="AH868" s="180"/>
      <c r="APH868" s="180"/>
      <c r="API868" s="180"/>
      <c r="APJ868" s="180"/>
      <c r="APK868" s="180"/>
      <c r="APL868" s="180"/>
      <c r="APM868" s="180"/>
      <c r="APN868" s="180"/>
    </row>
    <row r="869" spans="1:34 1100:1106" ht="25.5" customHeight="1">
      <c r="A869" s="180"/>
      <c r="B869" s="180"/>
      <c r="C869" s="180"/>
      <c r="D869" s="180"/>
      <c r="E869" s="244"/>
      <c r="F869" s="180"/>
      <c r="G869" s="180"/>
      <c r="H869" s="180"/>
      <c r="I869" s="180"/>
      <c r="J869" s="180"/>
      <c r="K869" s="252"/>
      <c r="L869" s="252"/>
      <c r="M869" s="252"/>
      <c r="N869" s="252"/>
      <c r="O869" s="180"/>
      <c r="P869" s="180"/>
      <c r="Q869" s="180"/>
      <c r="R869" s="180"/>
      <c r="S869" s="180"/>
      <c r="T869" s="180"/>
      <c r="U869" s="180"/>
      <c r="V869" s="252"/>
      <c r="W869" s="252"/>
      <c r="X869" s="180"/>
      <c r="Y869" s="180"/>
      <c r="Z869" s="180"/>
      <c r="AA869" s="180"/>
      <c r="AB869" s="180"/>
      <c r="AC869" s="180"/>
      <c r="AD869" s="180"/>
      <c r="AE869" s="180"/>
      <c r="AF869" s="283"/>
      <c r="AG869" s="283"/>
      <c r="AH869" s="180"/>
      <c r="APH869" s="180"/>
      <c r="API869" s="180"/>
      <c r="APJ869" s="180"/>
      <c r="APK869" s="180"/>
      <c r="APL869" s="180"/>
      <c r="APM869" s="180"/>
      <c r="APN869" s="180"/>
    </row>
    <row r="870" spans="1:34 1100:1106" ht="25.5" customHeight="1">
      <c r="A870" s="180"/>
      <c r="B870" s="180"/>
      <c r="C870" s="180"/>
      <c r="D870" s="180"/>
      <c r="E870" s="244"/>
      <c r="F870" s="180"/>
      <c r="G870" s="180"/>
      <c r="H870" s="180"/>
      <c r="I870" s="180"/>
      <c r="J870" s="180"/>
      <c r="K870" s="252"/>
      <c r="L870" s="252"/>
      <c r="M870" s="252"/>
      <c r="N870" s="252"/>
      <c r="O870" s="180"/>
      <c r="P870" s="180"/>
      <c r="Q870" s="180"/>
      <c r="R870" s="180"/>
      <c r="S870" s="180"/>
      <c r="T870" s="180"/>
      <c r="U870" s="180"/>
      <c r="V870" s="252"/>
      <c r="W870" s="252"/>
      <c r="X870" s="180"/>
      <c r="Y870" s="180"/>
      <c r="Z870" s="180"/>
      <c r="AA870" s="180"/>
      <c r="AB870" s="180"/>
      <c r="AC870" s="180"/>
      <c r="AD870" s="180"/>
      <c r="AE870" s="180"/>
      <c r="AF870" s="283"/>
      <c r="AG870" s="283"/>
      <c r="AH870" s="180"/>
      <c r="APH870" s="180"/>
      <c r="API870" s="180"/>
      <c r="APJ870" s="180"/>
      <c r="APK870" s="180"/>
      <c r="APL870" s="180"/>
      <c r="APM870" s="180"/>
      <c r="APN870" s="180"/>
    </row>
    <row r="871" spans="1:34 1100:1106" ht="25.5" customHeight="1">
      <c r="A871" s="180"/>
      <c r="B871" s="180"/>
      <c r="C871" s="180"/>
      <c r="D871" s="180"/>
      <c r="E871" s="244"/>
      <c r="F871" s="180"/>
      <c r="G871" s="180"/>
      <c r="H871" s="180"/>
      <c r="I871" s="180"/>
      <c r="J871" s="180"/>
      <c r="K871" s="252"/>
      <c r="L871" s="252"/>
      <c r="M871" s="252"/>
      <c r="N871" s="252"/>
      <c r="O871" s="180"/>
      <c r="P871" s="180"/>
      <c r="Q871" s="180"/>
      <c r="R871" s="180"/>
      <c r="S871" s="180"/>
      <c r="T871" s="180"/>
      <c r="U871" s="180"/>
      <c r="V871" s="252"/>
      <c r="W871" s="252"/>
      <c r="X871" s="180"/>
      <c r="Y871" s="180"/>
      <c r="Z871" s="180"/>
      <c r="AA871" s="180"/>
      <c r="AB871" s="180"/>
      <c r="AC871" s="180"/>
      <c r="AD871" s="180"/>
      <c r="AE871" s="180"/>
      <c r="AF871" s="283"/>
      <c r="AG871" s="283"/>
      <c r="AH871" s="180"/>
      <c r="APH871" s="180"/>
      <c r="API871" s="180"/>
      <c r="APJ871" s="180"/>
      <c r="APK871" s="180"/>
      <c r="APL871" s="180"/>
      <c r="APM871" s="180"/>
      <c r="APN871" s="180"/>
    </row>
    <row r="872" spans="1:34 1100:1106" ht="25.5" customHeight="1">
      <c r="A872" s="180"/>
      <c r="B872" s="180"/>
      <c r="C872" s="180"/>
      <c r="D872" s="180"/>
      <c r="E872" s="244"/>
      <c r="F872" s="180"/>
      <c r="G872" s="180"/>
      <c r="H872" s="180"/>
      <c r="I872" s="180"/>
      <c r="J872" s="180"/>
      <c r="K872" s="252"/>
      <c r="L872" s="252"/>
      <c r="M872" s="252"/>
      <c r="N872" s="252"/>
      <c r="O872" s="180"/>
      <c r="P872" s="180"/>
      <c r="Q872" s="180"/>
      <c r="R872" s="180"/>
      <c r="S872" s="180"/>
      <c r="T872" s="180"/>
      <c r="U872" s="180"/>
      <c r="V872" s="252"/>
      <c r="W872" s="252"/>
      <c r="X872" s="180"/>
      <c r="Y872" s="180"/>
      <c r="Z872" s="180"/>
      <c r="AA872" s="180"/>
      <c r="AB872" s="180"/>
      <c r="AC872" s="180"/>
      <c r="AD872" s="180"/>
      <c r="AE872" s="180"/>
      <c r="AF872" s="283"/>
      <c r="AG872" s="283"/>
      <c r="AH872" s="180"/>
      <c r="APH872" s="180"/>
      <c r="API872" s="180"/>
      <c r="APJ872" s="180"/>
      <c r="APK872" s="180"/>
      <c r="APL872" s="180"/>
      <c r="APM872" s="180"/>
      <c r="APN872" s="180"/>
    </row>
    <row r="873" spans="1:34 1100:1106" ht="25.5" customHeight="1">
      <c r="A873" s="180"/>
      <c r="B873" s="180"/>
      <c r="C873" s="180"/>
      <c r="D873" s="180"/>
      <c r="E873" s="244"/>
      <c r="F873" s="180"/>
      <c r="G873" s="180"/>
      <c r="H873" s="180"/>
      <c r="I873" s="180"/>
      <c r="J873" s="180"/>
      <c r="K873" s="252"/>
      <c r="L873" s="252"/>
      <c r="M873" s="252"/>
      <c r="N873" s="252"/>
      <c r="O873" s="180"/>
      <c r="P873" s="180"/>
      <c r="Q873" s="180"/>
      <c r="R873" s="180"/>
      <c r="S873" s="180"/>
      <c r="T873" s="180"/>
      <c r="U873" s="180"/>
      <c r="V873" s="252"/>
      <c r="W873" s="252"/>
      <c r="X873" s="180"/>
      <c r="Y873" s="180"/>
      <c r="Z873" s="180"/>
      <c r="AA873" s="180"/>
      <c r="AB873" s="180"/>
      <c r="AC873" s="180"/>
      <c r="AD873" s="180"/>
      <c r="AE873" s="180"/>
      <c r="AF873" s="283"/>
      <c r="AG873" s="283"/>
      <c r="AH873" s="180"/>
      <c r="APH873" s="180"/>
      <c r="API873" s="180"/>
      <c r="APJ873" s="180"/>
      <c r="APK873" s="180"/>
      <c r="APL873" s="180"/>
      <c r="APM873" s="180"/>
      <c r="APN873" s="180"/>
    </row>
    <row r="874" spans="1:34 1100:1106" ht="25.5" customHeight="1">
      <c r="A874" s="180"/>
      <c r="B874" s="180"/>
      <c r="C874" s="180"/>
      <c r="D874" s="180"/>
      <c r="E874" s="244"/>
      <c r="F874" s="180"/>
      <c r="G874" s="180"/>
      <c r="H874" s="180"/>
      <c r="I874" s="180"/>
      <c r="J874" s="180"/>
      <c r="K874" s="252"/>
      <c r="L874" s="252"/>
      <c r="M874" s="252"/>
      <c r="N874" s="252"/>
      <c r="O874" s="180"/>
      <c r="P874" s="180"/>
      <c r="Q874" s="180"/>
      <c r="R874" s="180"/>
      <c r="S874" s="180"/>
      <c r="T874" s="180"/>
      <c r="U874" s="180"/>
      <c r="V874" s="252"/>
      <c r="W874" s="252"/>
      <c r="X874" s="180"/>
      <c r="Y874" s="180"/>
      <c r="Z874" s="180"/>
      <c r="AA874" s="180"/>
      <c r="AB874" s="180"/>
      <c r="AC874" s="180"/>
      <c r="AD874" s="180"/>
      <c r="AE874" s="180"/>
      <c r="AF874" s="283"/>
      <c r="AG874" s="283"/>
      <c r="AH874" s="180"/>
      <c r="APH874" s="180"/>
      <c r="API874" s="180"/>
      <c r="APJ874" s="180"/>
      <c r="APK874" s="180"/>
      <c r="APL874" s="180"/>
      <c r="APM874" s="180"/>
      <c r="APN874" s="180"/>
    </row>
    <row r="875" spans="1:34 1100:1106" ht="25.5" customHeight="1">
      <c r="A875" s="180"/>
      <c r="B875" s="180"/>
      <c r="C875" s="180"/>
      <c r="D875" s="180"/>
      <c r="E875" s="244"/>
      <c r="F875" s="180"/>
      <c r="G875" s="180"/>
      <c r="H875" s="180"/>
      <c r="I875" s="180"/>
      <c r="J875" s="180"/>
      <c r="K875" s="252"/>
      <c r="L875" s="252"/>
      <c r="M875" s="252"/>
      <c r="N875" s="252"/>
      <c r="O875" s="180"/>
      <c r="P875" s="180"/>
      <c r="Q875" s="180"/>
      <c r="R875" s="180"/>
      <c r="S875" s="180"/>
      <c r="T875" s="180"/>
      <c r="U875" s="180"/>
      <c r="V875" s="252"/>
      <c r="W875" s="252"/>
      <c r="X875" s="180"/>
      <c r="Y875" s="180"/>
      <c r="Z875" s="180"/>
      <c r="AA875" s="180"/>
      <c r="AB875" s="180"/>
      <c r="AC875" s="180"/>
      <c r="AD875" s="180"/>
      <c r="AE875" s="180"/>
      <c r="AF875" s="283"/>
      <c r="AG875" s="283"/>
      <c r="AH875" s="180"/>
      <c r="APH875" s="180"/>
      <c r="API875" s="180"/>
      <c r="APJ875" s="180"/>
      <c r="APK875" s="180"/>
      <c r="APL875" s="180"/>
      <c r="APM875" s="180"/>
      <c r="APN875" s="180"/>
    </row>
    <row r="876" spans="1:34 1100:1106" ht="25.5" customHeight="1">
      <c r="A876" s="180"/>
      <c r="B876" s="180"/>
      <c r="C876" s="180"/>
      <c r="D876" s="180"/>
      <c r="E876" s="244"/>
      <c r="F876" s="180"/>
      <c r="G876" s="180"/>
      <c r="H876" s="180"/>
      <c r="I876" s="180"/>
      <c r="J876" s="180"/>
      <c r="K876" s="252"/>
      <c r="L876" s="252"/>
      <c r="M876" s="252"/>
      <c r="N876" s="252"/>
      <c r="O876" s="180"/>
      <c r="P876" s="180"/>
      <c r="Q876" s="180"/>
      <c r="R876" s="180"/>
      <c r="S876" s="180"/>
      <c r="T876" s="180"/>
      <c r="U876" s="180"/>
      <c r="V876" s="252"/>
      <c r="W876" s="252"/>
      <c r="X876" s="180"/>
      <c r="Y876" s="180"/>
      <c r="Z876" s="180"/>
      <c r="AA876" s="180"/>
      <c r="AB876" s="180"/>
      <c r="AC876" s="180"/>
      <c r="AD876" s="180"/>
      <c r="AE876" s="180"/>
      <c r="AF876" s="283"/>
      <c r="AG876" s="283"/>
      <c r="AH876" s="180"/>
      <c r="APH876" s="180"/>
      <c r="API876" s="180"/>
      <c r="APJ876" s="180"/>
      <c r="APK876" s="180"/>
      <c r="APL876" s="180"/>
      <c r="APM876" s="180"/>
      <c r="APN876" s="180"/>
    </row>
    <row r="877" spans="1:34 1100:1106" ht="25.5" customHeight="1">
      <c r="A877" s="180"/>
      <c r="B877" s="180"/>
      <c r="C877" s="180"/>
      <c r="D877" s="180"/>
      <c r="E877" s="244"/>
      <c r="F877" s="180"/>
      <c r="G877" s="180"/>
      <c r="H877" s="180"/>
      <c r="I877" s="180"/>
      <c r="J877" s="180"/>
      <c r="K877" s="252"/>
      <c r="L877" s="252"/>
      <c r="M877" s="252"/>
      <c r="N877" s="252"/>
      <c r="O877" s="180"/>
      <c r="P877" s="180"/>
      <c r="Q877" s="180"/>
      <c r="R877" s="180"/>
      <c r="S877" s="180"/>
      <c r="T877" s="180"/>
      <c r="U877" s="180"/>
      <c r="V877" s="252"/>
      <c r="W877" s="252"/>
      <c r="X877" s="180"/>
      <c r="Y877" s="180"/>
      <c r="Z877" s="180"/>
      <c r="AA877" s="180"/>
      <c r="AB877" s="180"/>
      <c r="AC877" s="180"/>
      <c r="AD877" s="180"/>
      <c r="AE877" s="180"/>
      <c r="AF877" s="283"/>
      <c r="AG877" s="283"/>
      <c r="AH877" s="180"/>
      <c r="APH877" s="180"/>
      <c r="API877" s="180"/>
      <c r="APJ877" s="180"/>
      <c r="APK877" s="180"/>
      <c r="APL877" s="180"/>
      <c r="APM877" s="180"/>
      <c r="APN877" s="180"/>
    </row>
    <row r="878" spans="1:34 1100:1106" ht="25.5" customHeight="1">
      <c r="A878" s="180"/>
      <c r="B878" s="180"/>
      <c r="C878" s="180"/>
      <c r="D878" s="180"/>
      <c r="E878" s="244"/>
      <c r="F878" s="180"/>
      <c r="G878" s="180"/>
      <c r="H878" s="180"/>
      <c r="I878" s="180"/>
      <c r="J878" s="180"/>
      <c r="K878" s="252"/>
      <c r="L878" s="252"/>
      <c r="M878" s="252"/>
      <c r="N878" s="252"/>
      <c r="O878" s="180"/>
      <c r="P878" s="180"/>
      <c r="Q878" s="180"/>
      <c r="R878" s="180"/>
      <c r="S878" s="180"/>
      <c r="T878" s="180"/>
      <c r="U878" s="180"/>
      <c r="V878" s="252"/>
      <c r="W878" s="252"/>
      <c r="X878" s="180"/>
      <c r="Y878" s="180"/>
      <c r="Z878" s="180"/>
      <c r="AA878" s="180"/>
      <c r="AB878" s="180"/>
      <c r="AC878" s="180"/>
      <c r="AD878" s="180"/>
      <c r="AE878" s="180"/>
      <c r="AF878" s="283"/>
      <c r="AG878" s="283"/>
      <c r="AH878" s="180"/>
      <c r="APH878" s="180"/>
      <c r="API878" s="180"/>
      <c r="APJ878" s="180"/>
      <c r="APK878" s="180"/>
      <c r="APL878" s="180"/>
      <c r="APM878" s="180"/>
      <c r="APN878" s="180"/>
    </row>
    <row r="879" spans="1:34 1100:1106" ht="25.5" customHeight="1">
      <c r="A879" s="180"/>
      <c r="B879" s="180"/>
      <c r="C879" s="180"/>
      <c r="D879" s="180"/>
      <c r="E879" s="244"/>
      <c r="F879" s="180"/>
      <c r="G879" s="180"/>
      <c r="H879" s="180"/>
      <c r="I879" s="180"/>
      <c r="J879" s="180"/>
      <c r="K879" s="252"/>
      <c r="L879" s="252"/>
      <c r="M879" s="252"/>
      <c r="N879" s="252"/>
      <c r="O879" s="180"/>
      <c r="P879" s="180"/>
      <c r="Q879" s="180"/>
      <c r="R879" s="180"/>
      <c r="S879" s="180"/>
      <c r="T879" s="180"/>
      <c r="U879" s="180"/>
      <c r="V879" s="252"/>
      <c r="W879" s="252"/>
      <c r="X879" s="180"/>
      <c r="Y879" s="180"/>
      <c r="Z879" s="180"/>
      <c r="AA879" s="180"/>
      <c r="AB879" s="180"/>
      <c r="AC879" s="180"/>
      <c r="AD879" s="180"/>
      <c r="AE879" s="180"/>
      <c r="AF879" s="283"/>
      <c r="AG879" s="283"/>
      <c r="AH879" s="180"/>
      <c r="APH879" s="180"/>
      <c r="API879" s="180"/>
      <c r="APJ879" s="180"/>
      <c r="APK879" s="180"/>
      <c r="APL879" s="180"/>
      <c r="APM879" s="180"/>
      <c r="APN879" s="180"/>
    </row>
    <row r="880" spans="1:34 1100:1106" ht="25.5" customHeight="1">
      <c r="A880" s="180"/>
      <c r="B880" s="180"/>
      <c r="C880" s="180"/>
      <c r="D880" s="180"/>
      <c r="E880" s="244"/>
      <c r="F880" s="180"/>
      <c r="G880" s="180"/>
      <c r="H880" s="180"/>
      <c r="I880" s="180"/>
      <c r="J880" s="180"/>
      <c r="K880" s="252"/>
      <c r="L880" s="252"/>
      <c r="M880" s="252"/>
      <c r="N880" s="252"/>
      <c r="O880" s="180"/>
      <c r="P880" s="180"/>
      <c r="Q880" s="180"/>
      <c r="R880" s="180"/>
      <c r="S880" s="180"/>
      <c r="T880" s="180"/>
      <c r="U880" s="180"/>
      <c r="V880" s="252"/>
      <c r="W880" s="252"/>
      <c r="X880" s="180"/>
      <c r="Y880" s="180"/>
      <c r="Z880" s="180"/>
      <c r="AA880" s="180"/>
      <c r="AB880" s="180"/>
      <c r="AC880" s="180"/>
      <c r="AD880" s="180"/>
      <c r="AE880" s="180"/>
      <c r="AF880" s="283"/>
      <c r="AG880" s="283"/>
      <c r="AH880" s="180"/>
      <c r="APH880" s="180"/>
      <c r="API880" s="180"/>
      <c r="APJ880" s="180"/>
      <c r="APK880" s="180"/>
      <c r="APL880" s="180"/>
      <c r="APM880" s="180"/>
      <c r="APN880" s="180"/>
    </row>
    <row r="881" spans="1:34 1100:1106" ht="25.5" customHeight="1">
      <c r="A881" s="180"/>
      <c r="B881" s="180"/>
      <c r="C881" s="180"/>
      <c r="D881" s="180"/>
      <c r="E881" s="244"/>
      <c r="F881" s="180"/>
      <c r="G881" s="180"/>
      <c r="H881" s="180"/>
      <c r="I881" s="180"/>
      <c r="J881" s="180"/>
      <c r="K881" s="252"/>
      <c r="L881" s="252"/>
      <c r="M881" s="252"/>
      <c r="N881" s="252"/>
      <c r="O881" s="180"/>
      <c r="P881" s="180"/>
      <c r="Q881" s="180"/>
      <c r="R881" s="180"/>
      <c r="S881" s="180"/>
      <c r="T881" s="180"/>
      <c r="U881" s="180"/>
      <c r="V881" s="252"/>
      <c r="W881" s="252"/>
      <c r="X881" s="180"/>
      <c r="Y881" s="180"/>
      <c r="Z881" s="180"/>
      <c r="AA881" s="180"/>
      <c r="AB881" s="180"/>
      <c r="AC881" s="180"/>
      <c r="AD881" s="180"/>
      <c r="AE881" s="180"/>
      <c r="AF881" s="283"/>
      <c r="AG881" s="283"/>
      <c r="AH881" s="180"/>
      <c r="APH881" s="180"/>
      <c r="API881" s="180"/>
      <c r="APJ881" s="180"/>
      <c r="APK881" s="180"/>
      <c r="APL881" s="180"/>
      <c r="APM881" s="180"/>
      <c r="APN881" s="180"/>
    </row>
    <row r="882" spans="1:34 1100:1106" ht="25.5" customHeight="1">
      <c r="A882" s="180"/>
      <c r="B882" s="180"/>
      <c r="C882" s="180"/>
      <c r="D882" s="180"/>
      <c r="E882" s="244"/>
      <c r="F882" s="180"/>
      <c r="G882" s="180"/>
      <c r="H882" s="180"/>
      <c r="I882" s="180"/>
      <c r="J882" s="180"/>
      <c r="K882" s="252"/>
      <c r="L882" s="252"/>
      <c r="M882" s="252"/>
      <c r="N882" s="252"/>
      <c r="O882" s="180"/>
      <c r="P882" s="180"/>
      <c r="Q882" s="180"/>
      <c r="R882" s="180"/>
      <c r="S882" s="180"/>
      <c r="T882" s="180"/>
      <c r="U882" s="180"/>
      <c r="V882" s="252"/>
      <c r="W882" s="252"/>
      <c r="X882" s="180"/>
      <c r="Y882" s="180"/>
      <c r="Z882" s="180"/>
      <c r="AA882" s="180"/>
      <c r="AB882" s="180"/>
      <c r="AC882" s="180"/>
      <c r="AD882" s="180"/>
      <c r="AE882" s="180"/>
      <c r="AF882" s="283"/>
      <c r="AG882" s="283"/>
      <c r="AH882" s="180"/>
      <c r="APH882" s="180"/>
      <c r="API882" s="180"/>
      <c r="APJ882" s="180"/>
      <c r="APK882" s="180"/>
      <c r="APL882" s="180"/>
      <c r="APM882" s="180"/>
      <c r="APN882" s="180"/>
    </row>
    <row r="883" spans="1:34 1100:1106" ht="25.5" customHeight="1">
      <c r="A883" s="180"/>
      <c r="B883" s="180"/>
      <c r="C883" s="180"/>
      <c r="D883" s="180"/>
      <c r="E883" s="244"/>
      <c r="F883" s="180"/>
      <c r="G883" s="180"/>
      <c r="H883" s="180"/>
      <c r="I883" s="180"/>
      <c r="J883" s="180"/>
      <c r="K883" s="252"/>
      <c r="L883" s="252"/>
      <c r="M883" s="252"/>
      <c r="N883" s="252"/>
      <c r="O883" s="180"/>
      <c r="P883" s="180"/>
      <c r="Q883" s="180"/>
      <c r="R883" s="180"/>
      <c r="S883" s="180"/>
      <c r="T883" s="180"/>
      <c r="U883" s="180"/>
      <c r="V883" s="252"/>
      <c r="W883" s="252"/>
      <c r="X883" s="180"/>
      <c r="Y883" s="180"/>
      <c r="Z883" s="180"/>
      <c r="AA883" s="180"/>
      <c r="AB883" s="180"/>
      <c r="AC883" s="180"/>
      <c r="AD883" s="180"/>
      <c r="AE883" s="180"/>
      <c r="AF883" s="283"/>
      <c r="AG883" s="283"/>
      <c r="AH883" s="180"/>
      <c r="APH883" s="180"/>
      <c r="API883" s="180"/>
      <c r="APJ883" s="180"/>
      <c r="APK883" s="180"/>
      <c r="APL883" s="180"/>
      <c r="APM883" s="180"/>
      <c r="APN883" s="180"/>
    </row>
    <row r="884" spans="1:34 1100:1106" ht="25.5" customHeight="1">
      <c r="A884" s="180"/>
      <c r="B884" s="180"/>
      <c r="C884" s="180"/>
      <c r="D884" s="180"/>
      <c r="E884" s="244"/>
      <c r="F884" s="180"/>
      <c r="G884" s="180"/>
      <c r="H884" s="180"/>
      <c r="I884" s="180"/>
      <c r="J884" s="180"/>
      <c r="K884" s="252"/>
      <c r="L884" s="252"/>
      <c r="M884" s="252"/>
      <c r="N884" s="252"/>
      <c r="O884" s="180"/>
      <c r="P884" s="180"/>
      <c r="Q884" s="180"/>
      <c r="R884" s="180"/>
      <c r="S884" s="180"/>
      <c r="T884" s="180"/>
      <c r="U884" s="180"/>
      <c r="V884" s="252"/>
      <c r="W884" s="252"/>
      <c r="X884" s="180"/>
      <c r="Y884" s="180"/>
      <c r="Z884" s="180"/>
      <c r="AA884" s="180"/>
      <c r="AB884" s="180"/>
      <c r="AC884" s="180"/>
      <c r="AD884" s="180"/>
      <c r="AE884" s="180"/>
      <c r="AF884" s="283"/>
      <c r="AG884" s="283"/>
      <c r="AH884" s="180"/>
      <c r="APH884" s="180"/>
      <c r="API884" s="180"/>
      <c r="APJ884" s="180"/>
      <c r="APK884" s="180"/>
      <c r="APL884" s="180"/>
      <c r="APM884" s="180"/>
      <c r="APN884" s="180"/>
    </row>
    <row r="885" spans="1:34 1100:1106" ht="25.5" customHeight="1">
      <c r="A885" s="180"/>
      <c r="B885" s="180"/>
      <c r="C885" s="180"/>
      <c r="D885" s="180"/>
      <c r="E885" s="244"/>
      <c r="F885" s="180"/>
      <c r="G885" s="180"/>
      <c r="H885" s="180"/>
      <c r="I885" s="180"/>
      <c r="J885" s="180"/>
      <c r="K885" s="252"/>
      <c r="L885" s="252"/>
      <c r="M885" s="252"/>
      <c r="N885" s="252"/>
      <c r="O885" s="180"/>
      <c r="P885" s="180"/>
      <c r="Q885" s="180"/>
      <c r="R885" s="180"/>
      <c r="S885" s="180"/>
      <c r="T885" s="180"/>
      <c r="U885" s="180"/>
      <c r="V885" s="252"/>
      <c r="W885" s="252"/>
      <c r="X885" s="180"/>
      <c r="Y885" s="180"/>
      <c r="Z885" s="180"/>
      <c r="AA885" s="180"/>
      <c r="AB885" s="180"/>
      <c r="AC885" s="180"/>
      <c r="AD885" s="180"/>
      <c r="AE885" s="180"/>
      <c r="AF885" s="283"/>
      <c r="AG885" s="283"/>
      <c r="AH885" s="180"/>
      <c r="APH885" s="180"/>
      <c r="API885" s="180"/>
      <c r="APJ885" s="180"/>
      <c r="APK885" s="180"/>
      <c r="APL885" s="180"/>
      <c r="APM885" s="180"/>
      <c r="APN885" s="180"/>
    </row>
    <row r="886" spans="1:34 1100:1106" ht="25.5" customHeight="1">
      <c r="A886" s="180"/>
      <c r="B886" s="180"/>
      <c r="C886" s="180"/>
      <c r="D886" s="180"/>
      <c r="E886" s="244"/>
      <c r="F886" s="180"/>
      <c r="G886" s="180"/>
      <c r="H886" s="180"/>
      <c r="I886" s="180"/>
      <c r="J886" s="180"/>
      <c r="K886" s="252"/>
      <c r="L886" s="252"/>
      <c r="M886" s="252"/>
      <c r="N886" s="252"/>
      <c r="O886" s="180"/>
      <c r="P886" s="180"/>
      <c r="Q886" s="180"/>
      <c r="R886" s="180"/>
      <c r="S886" s="180"/>
      <c r="T886" s="180"/>
      <c r="U886" s="180"/>
      <c r="V886" s="252"/>
      <c r="W886" s="252"/>
      <c r="X886" s="180"/>
      <c r="Y886" s="180"/>
      <c r="Z886" s="180"/>
      <c r="AA886" s="180"/>
      <c r="AB886" s="180"/>
      <c r="AC886" s="180"/>
      <c r="AD886" s="180"/>
      <c r="AE886" s="180"/>
      <c r="AF886" s="283"/>
      <c r="AG886" s="283"/>
      <c r="AH886" s="180"/>
      <c r="APH886" s="180"/>
      <c r="API886" s="180"/>
      <c r="APJ886" s="180"/>
      <c r="APK886" s="180"/>
      <c r="APL886" s="180"/>
      <c r="APM886" s="180"/>
      <c r="APN886" s="180"/>
    </row>
    <row r="887" spans="1:34 1100:1106" ht="25.5" customHeight="1">
      <c r="A887" s="180"/>
      <c r="B887" s="180"/>
      <c r="C887" s="180"/>
      <c r="D887" s="180"/>
      <c r="E887" s="244"/>
      <c r="F887" s="180"/>
      <c r="G887" s="180"/>
      <c r="H887" s="180"/>
      <c r="I887" s="180"/>
      <c r="J887" s="180"/>
      <c r="K887" s="252"/>
      <c r="L887" s="252"/>
      <c r="M887" s="252"/>
      <c r="N887" s="252"/>
      <c r="O887" s="180"/>
      <c r="P887" s="180"/>
      <c r="Q887" s="180"/>
      <c r="R887" s="180"/>
      <c r="S887" s="180"/>
      <c r="T887" s="180"/>
      <c r="U887" s="180"/>
      <c r="V887" s="252"/>
      <c r="W887" s="252"/>
      <c r="X887" s="180"/>
      <c r="Y887" s="180"/>
      <c r="Z887" s="180"/>
      <c r="AA887" s="180"/>
      <c r="AB887" s="180"/>
      <c r="AC887" s="180"/>
      <c r="AD887" s="180"/>
      <c r="AE887" s="180"/>
      <c r="AF887" s="283"/>
      <c r="AG887" s="283"/>
      <c r="AH887" s="180"/>
      <c r="APH887" s="180"/>
      <c r="API887" s="180"/>
      <c r="APJ887" s="180"/>
      <c r="APK887" s="180"/>
      <c r="APL887" s="180"/>
      <c r="APM887" s="180"/>
      <c r="APN887" s="180"/>
    </row>
    <row r="888" spans="1:34 1100:1106" ht="25.5" customHeight="1">
      <c r="A888" s="180"/>
      <c r="B888" s="180"/>
      <c r="C888" s="180"/>
      <c r="D888" s="180"/>
      <c r="E888" s="244"/>
      <c r="F888" s="180"/>
      <c r="G888" s="180"/>
      <c r="H888" s="180"/>
      <c r="I888" s="180"/>
      <c r="J888" s="180"/>
      <c r="K888" s="252"/>
      <c r="L888" s="252"/>
      <c r="M888" s="252"/>
      <c r="N888" s="252"/>
      <c r="O888" s="180"/>
      <c r="P888" s="180"/>
      <c r="Q888" s="180"/>
      <c r="R888" s="180"/>
      <c r="S888" s="180"/>
      <c r="T888" s="180"/>
      <c r="U888" s="180"/>
      <c r="V888" s="252"/>
      <c r="W888" s="252"/>
      <c r="X888" s="180"/>
      <c r="Y888" s="180"/>
      <c r="Z888" s="180"/>
      <c r="AA888" s="180"/>
      <c r="AB888" s="180"/>
      <c r="AC888" s="180"/>
      <c r="AD888" s="180"/>
      <c r="AE888" s="180"/>
      <c r="AF888" s="283"/>
      <c r="AG888" s="283"/>
      <c r="AH888" s="180"/>
      <c r="APH888" s="180"/>
      <c r="API888" s="180"/>
      <c r="APJ888" s="180"/>
      <c r="APK888" s="180"/>
      <c r="APL888" s="180"/>
      <c r="APM888" s="180"/>
      <c r="APN888" s="180"/>
    </row>
    <row r="889" spans="1:34 1100:1106" ht="25.5" customHeight="1">
      <c r="A889" s="180"/>
      <c r="B889" s="180"/>
      <c r="C889" s="180"/>
      <c r="D889" s="180"/>
      <c r="E889" s="244"/>
      <c r="F889" s="180"/>
      <c r="G889" s="180"/>
      <c r="H889" s="180"/>
      <c r="I889" s="180"/>
      <c r="J889" s="180"/>
      <c r="K889" s="252"/>
      <c r="L889" s="252"/>
      <c r="M889" s="252"/>
      <c r="N889" s="252"/>
      <c r="O889" s="180"/>
      <c r="P889" s="180"/>
      <c r="Q889" s="180"/>
      <c r="R889" s="180"/>
      <c r="S889" s="180"/>
      <c r="T889" s="180"/>
      <c r="U889" s="180"/>
      <c r="V889" s="252"/>
      <c r="W889" s="252"/>
      <c r="X889" s="180"/>
      <c r="Y889" s="180"/>
      <c r="Z889" s="180"/>
      <c r="AA889" s="180"/>
      <c r="AB889" s="180"/>
      <c r="AC889" s="180"/>
      <c r="AD889" s="180"/>
      <c r="AE889" s="180"/>
      <c r="AF889" s="283"/>
      <c r="AG889" s="283"/>
      <c r="AH889" s="180"/>
      <c r="APH889" s="180"/>
      <c r="API889" s="180"/>
      <c r="APJ889" s="180"/>
      <c r="APK889" s="180"/>
      <c r="APL889" s="180"/>
      <c r="APM889" s="180"/>
      <c r="APN889" s="180"/>
    </row>
    <row r="890" spans="1:34 1100:1106" ht="25.5" customHeight="1">
      <c r="A890" s="180"/>
      <c r="B890" s="180"/>
      <c r="C890" s="180"/>
      <c r="D890" s="180"/>
      <c r="E890" s="244"/>
      <c r="F890" s="180"/>
      <c r="G890" s="180"/>
      <c r="H890" s="180"/>
      <c r="I890" s="180"/>
      <c r="J890" s="180"/>
      <c r="K890" s="252"/>
      <c r="L890" s="252"/>
      <c r="M890" s="252"/>
      <c r="N890" s="252"/>
      <c r="O890" s="180"/>
      <c r="P890" s="180"/>
      <c r="Q890" s="180"/>
      <c r="R890" s="180"/>
      <c r="S890" s="180"/>
      <c r="T890" s="180"/>
      <c r="U890" s="180"/>
      <c r="V890" s="252"/>
      <c r="W890" s="252"/>
      <c r="X890" s="180"/>
      <c r="Y890" s="180"/>
      <c r="Z890" s="180"/>
      <c r="AA890" s="180"/>
      <c r="AB890" s="180"/>
      <c r="AC890" s="180"/>
      <c r="AD890" s="180"/>
      <c r="AE890" s="180"/>
      <c r="AF890" s="283"/>
      <c r="AG890" s="283"/>
      <c r="AH890" s="180"/>
      <c r="APH890" s="180"/>
      <c r="API890" s="180"/>
      <c r="APJ890" s="180"/>
      <c r="APK890" s="180"/>
      <c r="APL890" s="180"/>
      <c r="APM890" s="180"/>
      <c r="APN890" s="180"/>
    </row>
    <row r="891" spans="1:34 1100:1106" ht="25.5" customHeight="1">
      <c r="A891" s="180"/>
      <c r="B891" s="180"/>
      <c r="C891" s="180"/>
      <c r="D891" s="180"/>
      <c r="E891" s="244"/>
      <c r="F891" s="180"/>
      <c r="G891" s="180"/>
      <c r="H891" s="180"/>
      <c r="I891" s="180"/>
      <c r="J891" s="180"/>
      <c r="K891" s="252"/>
      <c r="L891" s="252"/>
      <c r="M891" s="252"/>
      <c r="N891" s="252"/>
      <c r="O891" s="180"/>
      <c r="P891" s="180"/>
      <c r="Q891" s="180"/>
      <c r="R891" s="180"/>
      <c r="S891" s="180"/>
      <c r="T891" s="180"/>
      <c r="U891" s="180"/>
      <c r="V891" s="252"/>
      <c r="W891" s="252"/>
      <c r="X891" s="180"/>
      <c r="Y891" s="180"/>
      <c r="Z891" s="180"/>
      <c r="AA891" s="180"/>
      <c r="AB891" s="180"/>
      <c r="AC891" s="180"/>
      <c r="AD891" s="180"/>
      <c r="AE891" s="180"/>
      <c r="AF891" s="283"/>
      <c r="AG891" s="283"/>
      <c r="AH891" s="180"/>
      <c r="APH891" s="180"/>
      <c r="API891" s="180"/>
      <c r="APJ891" s="180"/>
      <c r="APK891" s="180"/>
      <c r="APL891" s="180"/>
      <c r="APM891" s="180"/>
      <c r="APN891" s="180"/>
    </row>
    <row r="892" spans="1:34 1100:1106" ht="25.5" customHeight="1">
      <c r="A892" s="180"/>
      <c r="B892" s="180"/>
      <c r="C892" s="180"/>
      <c r="D892" s="180"/>
      <c r="E892" s="244"/>
      <c r="F892" s="180"/>
      <c r="G892" s="180"/>
      <c r="H892" s="180"/>
      <c r="I892" s="180"/>
      <c r="J892" s="180"/>
      <c r="K892" s="252"/>
      <c r="L892" s="252"/>
      <c r="M892" s="252"/>
      <c r="N892" s="252"/>
      <c r="O892" s="180"/>
      <c r="P892" s="180"/>
      <c r="Q892" s="180"/>
      <c r="R892" s="180"/>
      <c r="S892" s="180"/>
      <c r="T892" s="180"/>
      <c r="U892" s="180"/>
      <c r="V892" s="252"/>
      <c r="W892" s="252"/>
      <c r="X892" s="180"/>
      <c r="Y892" s="180"/>
      <c r="Z892" s="180"/>
      <c r="AA892" s="180"/>
      <c r="AB892" s="180"/>
      <c r="AC892" s="180"/>
      <c r="AD892" s="180"/>
      <c r="AE892" s="180"/>
      <c r="AF892" s="283"/>
      <c r="AG892" s="283"/>
      <c r="AH892" s="180"/>
      <c r="APH892" s="180"/>
      <c r="API892" s="180"/>
      <c r="APJ892" s="180"/>
      <c r="APK892" s="180"/>
      <c r="APL892" s="180"/>
      <c r="APM892" s="180"/>
      <c r="APN892" s="180"/>
    </row>
    <row r="893" spans="1:34 1100:1106" ht="25.5" customHeight="1">
      <c r="A893" s="180"/>
      <c r="B893" s="180"/>
      <c r="C893" s="180"/>
      <c r="D893" s="180"/>
      <c r="E893" s="244"/>
      <c r="F893" s="180"/>
      <c r="G893" s="180"/>
      <c r="H893" s="180"/>
      <c r="I893" s="180"/>
      <c r="J893" s="180"/>
      <c r="K893" s="252"/>
      <c r="L893" s="252"/>
      <c r="M893" s="252"/>
      <c r="N893" s="252"/>
      <c r="O893" s="180"/>
      <c r="P893" s="180"/>
      <c r="Q893" s="180"/>
      <c r="R893" s="180"/>
      <c r="S893" s="180"/>
      <c r="T893" s="180"/>
      <c r="U893" s="180"/>
      <c r="V893" s="252"/>
      <c r="W893" s="252"/>
      <c r="X893" s="180"/>
      <c r="Y893" s="180"/>
      <c r="Z893" s="180"/>
      <c r="AA893" s="180"/>
      <c r="AB893" s="180"/>
      <c r="AC893" s="180"/>
      <c r="AD893" s="180"/>
      <c r="AE893" s="180"/>
      <c r="AF893" s="283"/>
      <c r="AG893" s="283"/>
      <c r="AH893" s="180"/>
      <c r="APH893" s="180"/>
      <c r="API893" s="180"/>
      <c r="APJ893" s="180"/>
      <c r="APK893" s="180"/>
      <c r="APL893" s="180"/>
      <c r="APM893" s="180"/>
      <c r="APN893" s="180"/>
    </row>
    <row r="894" spans="1:34 1100:1106" ht="25.5" customHeight="1">
      <c r="A894" s="180"/>
      <c r="B894" s="180"/>
      <c r="C894" s="180"/>
      <c r="D894" s="180"/>
      <c r="E894" s="244"/>
      <c r="F894" s="180"/>
      <c r="G894" s="180"/>
      <c r="H894" s="180"/>
      <c r="I894" s="180"/>
      <c r="J894" s="180"/>
      <c r="K894" s="252"/>
      <c r="L894" s="252"/>
      <c r="M894" s="252"/>
      <c r="N894" s="252"/>
      <c r="O894" s="180"/>
      <c r="P894" s="180"/>
      <c r="Q894" s="180"/>
      <c r="R894" s="180"/>
      <c r="S894" s="180"/>
      <c r="T894" s="180"/>
      <c r="U894" s="180"/>
      <c r="V894" s="252"/>
      <c r="W894" s="252"/>
      <c r="X894" s="180"/>
      <c r="Y894" s="180"/>
      <c r="Z894" s="180"/>
      <c r="AA894" s="180"/>
      <c r="AB894" s="180"/>
      <c r="AC894" s="180"/>
      <c r="AD894" s="180"/>
      <c r="AE894" s="180"/>
      <c r="AF894" s="283"/>
      <c r="AG894" s="283"/>
      <c r="AH894" s="180"/>
      <c r="APH894" s="180"/>
      <c r="API894" s="180"/>
      <c r="APJ894" s="180"/>
      <c r="APK894" s="180"/>
      <c r="APL894" s="180"/>
      <c r="APM894" s="180"/>
      <c r="APN894" s="180"/>
    </row>
    <row r="895" spans="1:34 1100:1106" ht="25.5" customHeight="1">
      <c r="A895" s="180"/>
      <c r="B895" s="180"/>
      <c r="C895" s="180"/>
      <c r="D895" s="180"/>
      <c r="E895" s="244"/>
      <c r="F895" s="180"/>
      <c r="G895" s="180"/>
      <c r="H895" s="180"/>
      <c r="I895" s="180"/>
      <c r="J895" s="180"/>
      <c r="K895" s="252"/>
      <c r="L895" s="252"/>
      <c r="M895" s="252"/>
      <c r="N895" s="252"/>
      <c r="O895" s="180"/>
      <c r="P895" s="180"/>
      <c r="Q895" s="180"/>
      <c r="R895" s="180"/>
      <c r="S895" s="180"/>
      <c r="T895" s="180"/>
      <c r="U895" s="180"/>
      <c r="V895" s="252"/>
      <c r="W895" s="252"/>
      <c r="X895" s="180"/>
      <c r="Y895" s="180"/>
      <c r="Z895" s="180"/>
      <c r="AA895" s="180"/>
      <c r="AB895" s="180"/>
      <c r="AC895" s="180"/>
      <c r="AD895" s="180"/>
      <c r="AE895" s="180"/>
      <c r="AF895" s="283"/>
      <c r="AG895" s="283"/>
      <c r="AH895" s="180"/>
      <c r="APH895" s="180"/>
      <c r="API895" s="180"/>
      <c r="APJ895" s="180"/>
      <c r="APK895" s="180"/>
      <c r="APL895" s="180"/>
      <c r="APM895" s="180"/>
      <c r="APN895" s="180"/>
    </row>
    <row r="896" spans="1:34 1100:1106" ht="25.5" customHeight="1">
      <c r="A896" s="180"/>
      <c r="B896" s="180"/>
      <c r="C896" s="180"/>
      <c r="D896" s="180"/>
      <c r="E896" s="244"/>
      <c r="F896" s="180"/>
      <c r="G896" s="180"/>
      <c r="H896" s="180"/>
      <c r="I896" s="180"/>
      <c r="J896" s="180"/>
      <c r="K896" s="252"/>
      <c r="L896" s="252"/>
      <c r="M896" s="252"/>
      <c r="N896" s="252"/>
      <c r="O896" s="180"/>
      <c r="P896" s="180"/>
      <c r="Q896" s="180"/>
      <c r="R896" s="180"/>
      <c r="S896" s="180"/>
      <c r="T896" s="180"/>
      <c r="U896" s="180"/>
      <c r="V896" s="252"/>
      <c r="W896" s="252"/>
      <c r="X896" s="180"/>
      <c r="Y896" s="180"/>
      <c r="Z896" s="180"/>
      <c r="AA896" s="180"/>
      <c r="AB896" s="180"/>
      <c r="AC896" s="180"/>
      <c r="AD896" s="180"/>
      <c r="AE896" s="180"/>
      <c r="AF896" s="283"/>
      <c r="AG896" s="283"/>
      <c r="AH896" s="180"/>
      <c r="APH896" s="180"/>
      <c r="API896" s="180"/>
      <c r="APJ896" s="180"/>
      <c r="APK896" s="180"/>
      <c r="APL896" s="180"/>
      <c r="APM896" s="180"/>
      <c r="APN896" s="180"/>
    </row>
    <row r="897" spans="1:34 1100:1106" ht="25.5" customHeight="1">
      <c r="A897" s="180"/>
      <c r="B897" s="180"/>
      <c r="C897" s="180"/>
      <c r="D897" s="180"/>
      <c r="E897" s="244"/>
      <c r="F897" s="180"/>
      <c r="G897" s="180"/>
      <c r="H897" s="180"/>
      <c r="I897" s="180"/>
      <c r="J897" s="180"/>
      <c r="K897" s="252"/>
      <c r="L897" s="252"/>
      <c r="M897" s="252"/>
      <c r="N897" s="252"/>
      <c r="O897" s="180"/>
      <c r="P897" s="180"/>
      <c r="Q897" s="180"/>
      <c r="R897" s="180"/>
      <c r="S897" s="180"/>
      <c r="T897" s="180"/>
      <c r="U897" s="180"/>
      <c r="V897" s="252"/>
      <c r="W897" s="252"/>
      <c r="X897" s="180"/>
      <c r="Y897" s="180"/>
      <c r="Z897" s="180"/>
      <c r="AA897" s="180"/>
      <c r="AB897" s="180"/>
      <c r="AC897" s="180"/>
      <c r="AD897" s="180"/>
      <c r="AE897" s="180"/>
      <c r="AF897" s="283"/>
      <c r="AG897" s="283"/>
      <c r="AH897" s="180"/>
      <c r="APH897" s="180"/>
      <c r="API897" s="180"/>
      <c r="APJ897" s="180"/>
      <c r="APK897" s="180"/>
      <c r="APL897" s="180"/>
      <c r="APM897" s="180"/>
      <c r="APN897" s="180"/>
    </row>
    <row r="898" spans="1:34 1100:1106" ht="25.5" customHeight="1">
      <c r="A898" s="180"/>
      <c r="B898" s="180"/>
      <c r="C898" s="180"/>
      <c r="D898" s="180"/>
      <c r="E898" s="244"/>
      <c r="F898" s="180"/>
      <c r="G898" s="180"/>
      <c r="H898" s="180"/>
      <c r="I898" s="180"/>
      <c r="J898" s="180"/>
      <c r="K898" s="252"/>
      <c r="L898" s="252"/>
      <c r="M898" s="252"/>
      <c r="N898" s="252"/>
      <c r="O898" s="180"/>
      <c r="P898" s="180"/>
      <c r="Q898" s="180"/>
      <c r="R898" s="180"/>
      <c r="S898" s="180"/>
      <c r="T898" s="180"/>
      <c r="U898" s="180"/>
      <c r="V898" s="252"/>
      <c r="W898" s="252"/>
      <c r="X898" s="180"/>
      <c r="Y898" s="180"/>
      <c r="Z898" s="180"/>
      <c r="AA898" s="180"/>
      <c r="AB898" s="180"/>
      <c r="AC898" s="180"/>
      <c r="AD898" s="180"/>
      <c r="AE898" s="180"/>
      <c r="AF898" s="283"/>
      <c r="AG898" s="283"/>
      <c r="AH898" s="180"/>
      <c r="APH898" s="180"/>
      <c r="API898" s="180"/>
      <c r="APJ898" s="180"/>
      <c r="APK898" s="180"/>
      <c r="APL898" s="180"/>
      <c r="APM898" s="180"/>
      <c r="APN898" s="180"/>
    </row>
    <row r="899" spans="1:34 1100:1106" ht="25.5" customHeight="1">
      <c r="A899" s="180"/>
      <c r="B899" s="180"/>
      <c r="C899" s="180"/>
      <c r="D899" s="180"/>
      <c r="E899" s="244"/>
      <c r="F899" s="180"/>
      <c r="G899" s="180"/>
      <c r="H899" s="180"/>
      <c r="I899" s="180"/>
      <c r="J899" s="180"/>
      <c r="K899" s="252"/>
      <c r="L899" s="252"/>
      <c r="M899" s="252"/>
      <c r="N899" s="252"/>
      <c r="O899" s="180"/>
      <c r="P899" s="180"/>
      <c r="Q899" s="180"/>
      <c r="R899" s="180"/>
      <c r="S899" s="180"/>
      <c r="T899" s="180"/>
      <c r="U899" s="180"/>
      <c r="V899" s="252"/>
      <c r="W899" s="252"/>
      <c r="X899" s="180"/>
      <c r="Y899" s="180"/>
      <c r="Z899" s="180"/>
      <c r="AA899" s="180"/>
      <c r="AB899" s="180"/>
      <c r="AC899" s="180"/>
      <c r="AD899" s="180"/>
      <c r="AE899" s="180"/>
      <c r="AF899" s="283"/>
      <c r="AG899" s="283"/>
      <c r="AH899" s="180"/>
      <c r="APH899" s="180"/>
      <c r="API899" s="180"/>
      <c r="APJ899" s="180"/>
      <c r="APK899" s="180"/>
      <c r="APL899" s="180"/>
      <c r="APM899" s="180"/>
      <c r="APN899" s="180"/>
    </row>
    <row r="900" spans="1:34 1100:1106" ht="25.5" customHeight="1">
      <c r="A900" s="180"/>
      <c r="B900" s="180"/>
      <c r="C900" s="180"/>
      <c r="D900" s="180"/>
      <c r="E900" s="244"/>
      <c r="F900" s="180"/>
      <c r="G900" s="180"/>
      <c r="H900" s="180"/>
      <c r="I900" s="180"/>
      <c r="J900" s="180"/>
      <c r="K900" s="252"/>
      <c r="L900" s="252"/>
      <c r="M900" s="252"/>
      <c r="N900" s="252"/>
      <c r="O900" s="180"/>
      <c r="P900" s="180"/>
      <c r="Q900" s="180"/>
      <c r="R900" s="180"/>
      <c r="S900" s="180"/>
      <c r="T900" s="180"/>
      <c r="U900" s="180"/>
      <c r="V900" s="252"/>
      <c r="W900" s="252"/>
      <c r="X900" s="180"/>
      <c r="Y900" s="180"/>
      <c r="Z900" s="180"/>
      <c r="AA900" s="180"/>
      <c r="AB900" s="180"/>
      <c r="AC900" s="180"/>
      <c r="AD900" s="180"/>
      <c r="AE900" s="180"/>
      <c r="AF900" s="283"/>
      <c r="AG900" s="283"/>
      <c r="AH900" s="180"/>
      <c r="APH900" s="180"/>
      <c r="API900" s="180"/>
      <c r="APJ900" s="180"/>
      <c r="APK900" s="180"/>
      <c r="APL900" s="180"/>
      <c r="APM900" s="180"/>
      <c r="APN900" s="180"/>
    </row>
    <row r="901" spans="1:34 1100:1106" ht="25.5" customHeight="1">
      <c r="A901" s="180"/>
      <c r="B901" s="180"/>
      <c r="C901" s="180"/>
      <c r="D901" s="180"/>
      <c r="E901" s="244"/>
      <c r="F901" s="180"/>
      <c r="G901" s="180"/>
      <c r="H901" s="180"/>
      <c r="I901" s="180"/>
      <c r="J901" s="180"/>
      <c r="K901" s="252"/>
      <c r="L901" s="252"/>
      <c r="M901" s="252"/>
      <c r="N901" s="252"/>
      <c r="O901" s="180"/>
      <c r="P901" s="180"/>
      <c r="Q901" s="180"/>
      <c r="R901" s="180"/>
      <c r="S901" s="180"/>
      <c r="T901" s="180"/>
      <c r="U901" s="180"/>
      <c r="V901" s="252"/>
      <c r="W901" s="252"/>
      <c r="X901" s="180"/>
      <c r="Y901" s="180"/>
      <c r="Z901" s="180"/>
      <c r="AA901" s="180"/>
      <c r="AB901" s="180"/>
      <c r="AC901" s="180"/>
      <c r="AD901" s="180"/>
      <c r="AE901" s="180"/>
      <c r="AF901" s="283"/>
      <c r="AG901" s="283"/>
      <c r="AH901" s="180"/>
      <c r="APH901" s="180"/>
      <c r="API901" s="180"/>
      <c r="APJ901" s="180"/>
      <c r="APK901" s="180"/>
      <c r="APL901" s="180"/>
      <c r="APM901" s="180"/>
      <c r="APN901" s="180"/>
    </row>
    <row r="902" spans="1:34 1100:1106" ht="25.5" customHeight="1">
      <c r="A902" s="180"/>
      <c r="B902" s="180"/>
      <c r="C902" s="180"/>
      <c r="D902" s="180"/>
      <c r="E902" s="244"/>
      <c r="F902" s="180"/>
      <c r="G902" s="180"/>
      <c r="H902" s="180"/>
      <c r="I902" s="180"/>
      <c r="J902" s="180"/>
      <c r="K902" s="252"/>
      <c r="L902" s="252"/>
      <c r="M902" s="252"/>
      <c r="N902" s="252"/>
      <c r="O902" s="180"/>
      <c r="P902" s="180"/>
      <c r="Q902" s="180"/>
      <c r="R902" s="180"/>
      <c r="S902" s="180"/>
      <c r="T902" s="180"/>
      <c r="U902" s="180"/>
      <c r="V902" s="252"/>
      <c r="W902" s="252"/>
      <c r="X902" s="180"/>
      <c r="Y902" s="180"/>
      <c r="Z902" s="180"/>
      <c r="AA902" s="180"/>
      <c r="AB902" s="180"/>
      <c r="AC902" s="180"/>
      <c r="AD902" s="180"/>
      <c r="AE902" s="180"/>
      <c r="AF902" s="283"/>
      <c r="AG902" s="283"/>
      <c r="AH902" s="180"/>
      <c r="APH902" s="180"/>
      <c r="API902" s="180"/>
      <c r="APJ902" s="180"/>
      <c r="APK902" s="180"/>
      <c r="APL902" s="180"/>
      <c r="APM902" s="180"/>
      <c r="APN902" s="180"/>
    </row>
    <row r="903" spans="1:34 1100:1106" ht="25.5" customHeight="1">
      <c r="A903" s="180"/>
      <c r="B903" s="180"/>
      <c r="C903" s="180"/>
      <c r="D903" s="180"/>
      <c r="E903" s="244"/>
      <c r="F903" s="180"/>
      <c r="G903" s="180"/>
      <c r="H903" s="180"/>
      <c r="I903" s="180"/>
      <c r="J903" s="180"/>
      <c r="K903" s="252"/>
      <c r="L903" s="252"/>
      <c r="M903" s="252"/>
      <c r="N903" s="252"/>
      <c r="O903" s="180"/>
      <c r="P903" s="180"/>
      <c r="Q903" s="180"/>
      <c r="R903" s="180"/>
      <c r="S903" s="180"/>
      <c r="T903" s="180"/>
      <c r="U903" s="180"/>
      <c r="V903" s="252"/>
      <c r="W903" s="252"/>
      <c r="X903" s="180"/>
      <c r="Y903" s="180"/>
      <c r="Z903" s="180"/>
      <c r="AA903" s="180"/>
      <c r="AB903" s="180"/>
      <c r="AC903" s="180"/>
      <c r="AD903" s="180"/>
      <c r="AE903" s="180"/>
      <c r="AF903" s="283"/>
      <c r="AG903" s="283"/>
      <c r="AH903" s="180"/>
      <c r="APH903" s="180"/>
      <c r="API903" s="180"/>
      <c r="APJ903" s="180"/>
      <c r="APK903" s="180"/>
      <c r="APL903" s="180"/>
      <c r="APM903" s="180"/>
      <c r="APN903" s="180"/>
    </row>
    <row r="904" spans="1:34 1100:1106" ht="25.5" customHeight="1">
      <c r="A904" s="180"/>
      <c r="B904" s="180"/>
      <c r="C904" s="180"/>
      <c r="D904" s="180"/>
      <c r="E904" s="244"/>
      <c r="F904" s="180"/>
      <c r="G904" s="180"/>
      <c r="H904" s="180"/>
      <c r="I904" s="180"/>
      <c r="J904" s="180"/>
      <c r="K904" s="252"/>
      <c r="L904" s="252"/>
      <c r="M904" s="252"/>
      <c r="N904" s="252"/>
      <c r="O904" s="180"/>
      <c r="P904" s="180"/>
      <c r="Q904" s="180"/>
      <c r="R904" s="180"/>
      <c r="S904" s="180"/>
      <c r="T904" s="180"/>
      <c r="U904" s="180"/>
      <c r="V904" s="252"/>
      <c r="W904" s="252"/>
      <c r="X904" s="180"/>
      <c r="Y904" s="180"/>
      <c r="Z904" s="180"/>
      <c r="AA904" s="180"/>
      <c r="AB904" s="180"/>
      <c r="AC904" s="180"/>
      <c r="AD904" s="180"/>
      <c r="AE904" s="180"/>
      <c r="AF904" s="283"/>
      <c r="AG904" s="283"/>
      <c r="AH904" s="180"/>
      <c r="APH904" s="180"/>
      <c r="API904" s="180"/>
      <c r="APJ904" s="180"/>
      <c r="APK904" s="180"/>
      <c r="APL904" s="180"/>
      <c r="APM904" s="180"/>
      <c r="APN904" s="180"/>
    </row>
    <row r="905" spans="1:34 1100:1106" ht="25.5" customHeight="1">
      <c r="A905" s="180"/>
      <c r="B905" s="180"/>
      <c r="C905" s="180"/>
      <c r="D905" s="180"/>
      <c r="E905" s="244"/>
      <c r="F905" s="180"/>
      <c r="G905" s="180"/>
      <c r="H905" s="180"/>
      <c r="I905" s="180"/>
      <c r="J905" s="180"/>
      <c r="K905" s="252"/>
      <c r="L905" s="252"/>
      <c r="M905" s="252"/>
      <c r="N905" s="252"/>
      <c r="O905" s="180"/>
      <c r="P905" s="180"/>
      <c r="Q905" s="180"/>
      <c r="R905" s="180"/>
      <c r="S905" s="180"/>
      <c r="T905" s="180"/>
      <c r="U905" s="180"/>
      <c r="V905" s="252"/>
      <c r="W905" s="252"/>
      <c r="X905" s="180"/>
      <c r="Y905" s="180"/>
      <c r="Z905" s="180"/>
      <c r="AA905" s="180"/>
      <c r="AB905" s="180"/>
      <c r="AC905" s="180"/>
      <c r="AD905" s="180"/>
      <c r="AE905" s="180"/>
      <c r="AF905" s="283"/>
      <c r="AG905" s="283"/>
      <c r="AH905" s="180"/>
      <c r="APH905" s="180"/>
      <c r="API905" s="180"/>
      <c r="APJ905" s="180"/>
      <c r="APK905" s="180"/>
      <c r="APL905" s="180"/>
      <c r="APM905" s="180"/>
      <c r="APN905" s="180"/>
    </row>
    <row r="906" spans="1:34 1100:1106" ht="25.5" customHeight="1">
      <c r="A906" s="180"/>
      <c r="B906" s="180"/>
      <c r="C906" s="180"/>
      <c r="D906" s="180"/>
      <c r="E906" s="244"/>
      <c r="F906" s="180"/>
      <c r="G906" s="180"/>
      <c r="H906" s="180"/>
      <c r="I906" s="180"/>
      <c r="J906" s="180"/>
      <c r="K906" s="252"/>
      <c r="L906" s="252"/>
      <c r="M906" s="252"/>
      <c r="N906" s="252"/>
      <c r="O906" s="180"/>
      <c r="P906" s="180"/>
      <c r="Q906" s="180"/>
      <c r="R906" s="180"/>
      <c r="S906" s="180"/>
      <c r="T906" s="180"/>
      <c r="U906" s="180"/>
      <c r="V906" s="252"/>
      <c r="W906" s="252"/>
      <c r="X906" s="180"/>
      <c r="Y906" s="180"/>
      <c r="Z906" s="180"/>
      <c r="AA906" s="180"/>
      <c r="AB906" s="180"/>
      <c r="AC906" s="180"/>
      <c r="AD906" s="180"/>
      <c r="AE906" s="180"/>
      <c r="AF906" s="283"/>
      <c r="AG906" s="283"/>
      <c r="AH906" s="180"/>
      <c r="APH906" s="180"/>
      <c r="API906" s="180"/>
      <c r="APJ906" s="180"/>
      <c r="APK906" s="180"/>
      <c r="APL906" s="180"/>
      <c r="APM906" s="180"/>
      <c r="APN906" s="180"/>
    </row>
    <row r="907" spans="1:34 1100:1106" ht="25.5" customHeight="1">
      <c r="A907" s="180"/>
      <c r="B907" s="180"/>
      <c r="C907" s="180"/>
      <c r="D907" s="180"/>
      <c r="E907" s="244"/>
      <c r="F907" s="180"/>
      <c r="G907" s="180"/>
      <c r="H907" s="180"/>
      <c r="I907" s="180"/>
      <c r="J907" s="180"/>
      <c r="K907" s="252"/>
      <c r="L907" s="252"/>
      <c r="M907" s="252"/>
      <c r="N907" s="252"/>
      <c r="O907" s="180"/>
      <c r="P907" s="180"/>
      <c r="Q907" s="180"/>
      <c r="R907" s="180"/>
      <c r="S907" s="180"/>
      <c r="T907" s="180"/>
      <c r="U907" s="180"/>
      <c r="V907" s="252"/>
      <c r="W907" s="252"/>
      <c r="X907" s="180"/>
      <c r="Y907" s="180"/>
      <c r="Z907" s="180"/>
      <c r="AA907" s="180"/>
      <c r="AB907" s="180"/>
      <c r="AC907" s="180"/>
      <c r="AD907" s="180"/>
      <c r="AE907" s="180"/>
      <c r="AF907" s="283"/>
      <c r="AG907" s="283"/>
      <c r="AH907" s="180"/>
      <c r="APH907" s="180"/>
      <c r="API907" s="180"/>
      <c r="APJ907" s="180"/>
      <c r="APK907" s="180"/>
      <c r="APL907" s="180"/>
      <c r="APM907" s="180"/>
      <c r="APN907" s="180"/>
    </row>
    <row r="908" spans="1:34 1100:1106" ht="25.5" customHeight="1">
      <c r="A908" s="180"/>
      <c r="B908" s="180"/>
      <c r="C908" s="180"/>
      <c r="D908" s="180"/>
      <c r="E908" s="244"/>
      <c r="F908" s="180"/>
      <c r="G908" s="180"/>
      <c r="H908" s="180"/>
      <c r="I908" s="180"/>
      <c r="J908" s="180"/>
      <c r="K908" s="252"/>
      <c r="L908" s="252"/>
      <c r="M908" s="252"/>
      <c r="N908" s="252"/>
      <c r="O908" s="180"/>
      <c r="P908" s="180"/>
      <c r="Q908" s="180"/>
      <c r="R908" s="180"/>
      <c r="S908" s="180"/>
      <c r="T908" s="180"/>
      <c r="U908" s="180"/>
      <c r="V908" s="252"/>
      <c r="W908" s="252"/>
      <c r="X908" s="180"/>
      <c r="Y908" s="180"/>
      <c r="Z908" s="180"/>
      <c r="AA908" s="180"/>
      <c r="AB908" s="180"/>
      <c r="AC908" s="180"/>
      <c r="AD908" s="180"/>
      <c r="AE908" s="180"/>
      <c r="AF908" s="283"/>
      <c r="AG908" s="283"/>
      <c r="AH908" s="180"/>
      <c r="APH908" s="180"/>
      <c r="API908" s="180"/>
      <c r="APJ908" s="180"/>
      <c r="APK908" s="180"/>
      <c r="APL908" s="180"/>
      <c r="APM908" s="180"/>
      <c r="APN908" s="180"/>
    </row>
    <row r="909" spans="1:34 1100:1106" ht="25.5" customHeight="1">
      <c r="A909" s="180"/>
      <c r="B909" s="180"/>
      <c r="C909" s="180"/>
      <c r="D909" s="180"/>
      <c r="E909" s="244"/>
      <c r="F909" s="180"/>
      <c r="G909" s="180"/>
      <c r="H909" s="180"/>
      <c r="I909" s="180"/>
      <c r="J909" s="180"/>
      <c r="K909" s="252"/>
      <c r="L909" s="252"/>
      <c r="M909" s="252"/>
      <c r="N909" s="252"/>
      <c r="O909" s="180"/>
      <c r="P909" s="180"/>
      <c r="Q909" s="180"/>
      <c r="R909" s="180"/>
      <c r="S909" s="180"/>
      <c r="T909" s="180"/>
      <c r="U909" s="180"/>
      <c r="V909" s="252"/>
      <c r="W909" s="252"/>
      <c r="X909" s="180"/>
      <c r="Y909" s="180"/>
      <c r="Z909" s="180"/>
      <c r="AA909" s="180"/>
      <c r="AB909" s="180"/>
      <c r="AC909" s="180"/>
      <c r="AD909" s="180"/>
      <c r="AE909" s="180"/>
      <c r="AF909" s="283"/>
      <c r="AG909" s="283"/>
      <c r="AH909" s="180"/>
      <c r="APH909" s="180"/>
      <c r="API909" s="180"/>
      <c r="APJ909" s="180"/>
      <c r="APK909" s="180"/>
      <c r="APL909" s="180"/>
      <c r="APM909" s="180"/>
      <c r="APN909" s="180"/>
    </row>
    <row r="910" spans="1:34 1100:1106" ht="25.5" customHeight="1">
      <c r="A910" s="180"/>
      <c r="B910" s="180"/>
      <c r="C910" s="180"/>
      <c r="D910" s="180"/>
      <c r="E910" s="244"/>
      <c r="F910" s="180"/>
      <c r="G910" s="180"/>
      <c r="H910" s="180"/>
      <c r="I910" s="180"/>
      <c r="J910" s="180"/>
      <c r="K910" s="252"/>
      <c r="L910" s="252"/>
      <c r="M910" s="252"/>
      <c r="N910" s="252"/>
      <c r="O910" s="180"/>
      <c r="P910" s="180"/>
      <c r="Q910" s="180"/>
      <c r="R910" s="180"/>
      <c r="S910" s="180"/>
      <c r="T910" s="180"/>
      <c r="U910" s="180"/>
      <c r="V910" s="252"/>
      <c r="W910" s="252"/>
      <c r="X910" s="180"/>
      <c r="Y910" s="180"/>
      <c r="Z910" s="180"/>
      <c r="AA910" s="180"/>
      <c r="AB910" s="180"/>
      <c r="AC910" s="180"/>
      <c r="AD910" s="180"/>
      <c r="AE910" s="180"/>
      <c r="AF910" s="283"/>
      <c r="AG910" s="283"/>
      <c r="AH910" s="180"/>
      <c r="APH910" s="180"/>
      <c r="API910" s="180"/>
      <c r="APJ910" s="180"/>
      <c r="APK910" s="180"/>
      <c r="APL910" s="180"/>
      <c r="APM910" s="180"/>
      <c r="APN910" s="180"/>
    </row>
    <row r="911" spans="1:34 1100:1106" ht="25.5" customHeight="1">
      <c r="A911" s="180"/>
      <c r="B911" s="180"/>
      <c r="C911" s="180"/>
      <c r="D911" s="180"/>
      <c r="E911" s="244"/>
      <c r="F911" s="180"/>
      <c r="G911" s="180"/>
      <c r="H911" s="180"/>
      <c r="I911" s="180"/>
      <c r="J911" s="180"/>
      <c r="K911" s="252"/>
      <c r="L911" s="252"/>
      <c r="M911" s="252"/>
      <c r="N911" s="252"/>
      <c r="O911" s="180"/>
      <c r="P911" s="180"/>
      <c r="Q911" s="180"/>
      <c r="R911" s="180"/>
      <c r="S911" s="180"/>
      <c r="T911" s="180"/>
      <c r="U911" s="180"/>
      <c r="V911" s="252"/>
      <c r="W911" s="252"/>
      <c r="X911" s="180"/>
      <c r="Y911" s="180"/>
      <c r="Z911" s="180"/>
      <c r="AA911" s="180"/>
      <c r="AB911" s="180"/>
      <c r="AC911" s="180"/>
      <c r="AD911" s="180"/>
      <c r="AE911" s="180"/>
      <c r="AF911" s="283"/>
      <c r="AG911" s="283"/>
      <c r="AH911" s="180"/>
      <c r="APH911" s="180"/>
      <c r="API911" s="180"/>
      <c r="APJ911" s="180"/>
      <c r="APK911" s="180"/>
      <c r="APL911" s="180"/>
      <c r="APM911" s="180"/>
      <c r="APN911" s="180"/>
    </row>
    <row r="912" spans="1:34 1100:1106" ht="25.5" customHeight="1">
      <c r="A912" s="180"/>
      <c r="B912" s="180"/>
      <c r="C912" s="180"/>
      <c r="D912" s="180"/>
      <c r="E912" s="244"/>
      <c r="F912" s="180"/>
      <c r="G912" s="180"/>
      <c r="H912" s="180"/>
      <c r="I912" s="180"/>
      <c r="J912" s="180"/>
      <c r="K912" s="252"/>
      <c r="L912" s="252"/>
      <c r="M912" s="252"/>
      <c r="N912" s="252"/>
      <c r="O912" s="180"/>
      <c r="P912" s="180"/>
      <c r="Q912" s="180"/>
      <c r="R912" s="180"/>
      <c r="S912" s="180"/>
      <c r="T912" s="180"/>
      <c r="U912" s="180"/>
      <c r="V912" s="252"/>
      <c r="W912" s="252"/>
      <c r="X912" s="180"/>
      <c r="Y912" s="180"/>
      <c r="Z912" s="180"/>
      <c r="AA912" s="180"/>
      <c r="AB912" s="180"/>
      <c r="AC912" s="180"/>
      <c r="AD912" s="180"/>
      <c r="AE912" s="180"/>
      <c r="AF912" s="283"/>
      <c r="AG912" s="283"/>
      <c r="AH912" s="180"/>
      <c r="APH912" s="180"/>
      <c r="API912" s="180"/>
      <c r="APJ912" s="180"/>
      <c r="APK912" s="180"/>
      <c r="APL912" s="180"/>
      <c r="APM912" s="180"/>
      <c r="APN912" s="180"/>
    </row>
    <row r="913" spans="1:34 1100:1106" ht="25.5" customHeight="1">
      <c r="A913" s="180"/>
      <c r="B913" s="180"/>
      <c r="C913" s="180"/>
      <c r="D913" s="180"/>
      <c r="E913" s="244"/>
      <c r="F913" s="180"/>
      <c r="G913" s="180"/>
      <c r="H913" s="180"/>
      <c r="I913" s="180"/>
      <c r="J913" s="180"/>
      <c r="K913" s="252"/>
      <c r="L913" s="252"/>
      <c r="M913" s="252"/>
      <c r="N913" s="252"/>
      <c r="O913" s="180"/>
      <c r="P913" s="180"/>
      <c r="Q913" s="180"/>
      <c r="R913" s="180"/>
      <c r="S913" s="180"/>
      <c r="T913" s="180"/>
      <c r="U913" s="180"/>
      <c r="V913" s="252"/>
      <c r="W913" s="252"/>
      <c r="X913" s="180"/>
      <c r="Y913" s="180"/>
      <c r="Z913" s="180"/>
      <c r="AA913" s="180"/>
      <c r="AB913" s="180"/>
      <c r="AC913" s="180"/>
      <c r="AD913" s="180"/>
      <c r="AE913" s="180"/>
      <c r="AF913" s="283"/>
      <c r="AG913" s="283"/>
      <c r="AH913" s="180"/>
      <c r="APH913" s="180"/>
      <c r="API913" s="180"/>
      <c r="APJ913" s="180"/>
      <c r="APK913" s="180"/>
      <c r="APL913" s="180"/>
      <c r="APM913" s="180"/>
      <c r="APN913" s="180"/>
    </row>
    <row r="914" spans="1:34 1100:1106" ht="25.5" customHeight="1">
      <c r="A914" s="180"/>
      <c r="B914" s="180"/>
      <c r="C914" s="180"/>
      <c r="D914" s="180"/>
      <c r="E914" s="244"/>
      <c r="F914" s="180"/>
      <c r="G914" s="180"/>
      <c r="H914" s="180"/>
      <c r="I914" s="180"/>
      <c r="J914" s="180"/>
      <c r="K914" s="252"/>
      <c r="L914" s="252"/>
      <c r="M914" s="252"/>
      <c r="N914" s="252"/>
      <c r="O914" s="180"/>
      <c r="P914" s="180"/>
      <c r="Q914" s="180"/>
      <c r="R914" s="180"/>
      <c r="S914" s="180"/>
      <c r="T914" s="180"/>
      <c r="U914" s="180"/>
      <c r="V914" s="252"/>
      <c r="W914" s="252"/>
      <c r="X914" s="180"/>
      <c r="Y914" s="180"/>
      <c r="Z914" s="180"/>
      <c r="AA914" s="180"/>
      <c r="AB914" s="180"/>
      <c r="AC914" s="180"/>
      <c r="AD914" s="180"/>
      <c r="AE914" s="180"/>
      <c r="AF914" s="283"/>
      <c r="AG914" s="283"/>
      <c r="AH914" s="180"/>
      <c r="APH914" s="180"/>
      <c r="API914" s="180"/>
      <c r="APJ914" s="180"/>
      <c r="APK914" s="180"/>
      <c r="APL914" s="180"/>
      <c r="APM914" s="180"/>
      <c r="APN914" s="180"/>
    </row>
    <row r="915" spans="1:34 1100:1106" ht="25.5" customHeight="1">
      <c r="A915" s="180"/>
      <c r="B915" s="180"/>
      <c r="C915" s="180"/>
      <c r="D915" s="180"/>
      <c r="E915" s="244"/>
      <c r="F915" s="180"/>
      <c r="G915" s="180"/>
      <c r="H915" s="180"/>
      <c r="I915" s="180"/>
      <c r="J915" s="180"/>
      <c r="K915" s="252"/>
      <c r="L915" s="252"/>
      <c r="M915" s="252"/>
      <c r="N915" s="252"/>
      <c r="O915" s="180"/>
      <c r="P915" s="180"/>
      <c r="Q915" s="180"/>
      <c r="R915" s="180"/>
      <c r="S915" s="180"/>
      <c r="T915" s="180"/>
      <c r="U915" s="180"/>
      <c r="V915" s="252"/>
      <c r="W915" s="252"/>
      <c r="X915" s="180"/>
      <c r="Y915" s="180"/>
      <c r="Z915" s="180"/>
      <c r="AA915" s="180"/>
      <c r="AB915" s="180"/>
      <c r="AC915" s="180"/>
      <c r="AD915" s="180"/>
      <c r="AE915" s="180"/>
      <c r="AF915" s="283"/>
      <c r="AG915" s="283"/>
      <c r="AH915" s="180"/>
      <c r="APH915" s="180"/>
      <c r="API915" s="180"/>
      <c r="APJ915" s="180"/>
      <c r="APK915" s="180"/>
      <c r="APL915" s="180"/>
      <c r="APM915" s="180"/>
      <c r="APN915" s="180"/>
    </row>
    <row r="916" spans="1:34 1100:1106" ht="25.5" customHeight="1">
      <c r="A916" s="180"/>
      <c r="B916" s="180"/>
      <c r="C916" s="180"/>
      <c r="D916" s="180"/>
      <c r="E916" s="244"/>
      <c r="F916" s="180"/>
      <c r="G916" s="180"/>
      <c r="H916" s="180"/>
      <c r="I916" s="180"/>
      <c r="J916" s="180"/>
      <c r="K916" s="252"/>
      <c r="L916" s="252"/>
      <c r="M916" s="252"/>
      <c r="N916" s="252"/>
      <c r="O916" s="180"/>
      <c r="P916" s="180"/>
      <c r="Q916" s="180"/>
      <c r="R916" s="180"/>
      <c r="S916" s="180"/>
      <c r="T916" s="180"/>
      <c r="U916" s="180"/>
      <c r="V916" s="252"/>
      <c r="W916" s="252"/>
      <c r="X916" s="180"/>
      <c r="Y916" s="180"/>
      <c r="Z916" s="180"/>
      <c r="AA916" s="180"/>
      <c r="AB916" s="180"/>
      <c r="AC916" s="180"/>
      <c r="AD916" s="180"/>
      <c r="AE916" s="180"/>
      <c r="AF916" s="283"/>
      <c r="AG916" s="283"/>
      <c r="AH916" s="180"/>
      <c r="APH916" s="180"/>
      <c r="API916" s="180"/>
      <c r="APJ916" s="180"/>
      <c r="APK916" s="180"/>
      <c r="APL916" s="180"/>
      <c r="APM916" s="180"/>
      <c r="APN916" s="180"/>
    </row>
    <row r="917" spans="1:34 1100:1106" ht="25.5" customHeight="1">
      <c r="A917" s="180"/>
      <c r="B917" s="180"/>
      <c r="C917" s="180"/>
      <c r="D917" s="180"/>
      <c r="E917" s="244"/>
      <c r="F917" s="180"/>
      <c r="G917" s="180"/>
      <c r="H917" s="180"/>
      <c r="I917" s="180"/>
      <c r="J917" s="180"/>
      <c r="K917" s="252"/>
      <c r="L917" s="252"/>
      <c r="M917" s="252"/>
      <c r="N917" s="252"/>
      <c r="O917" s="180"/>
      <c r="P917" s="180"/>
      <c r="Q917" s="180"/>
      <c r="R917" s="180"/>
      <c r="S917" s="180"/>
      <c r="T917" s="180"/>
      <c r="U917" s="180"/>
      <c r="V917" s="252"/>
      <c r="W917" s="252"/>
      <c r="X917" s="180"/>
      <c r="Y917" s="180"/>
      <c r="Z917" s="180"/>
      <c r="AA917" s="180"/>
      <c r="AB917" s="180"/>
      <c r="AC917" s="180"/>
      <c r="AD917" s="180"/>
      <c r="AE917" s="180"/>
      <c r="AF917" s="283"/>
      <c r="AG917" s="283"/>
      <c r="AH917" s="180"/>
      <c r="APH917" s="180"/>
      <c r="API917" s="180"/>
      <c r="APJ917" s="180"/>
      <c r="APK917" s="180"/>
      <c r="APL917" s="180"/>
      <c r="APM917" s="180"/>
      <c r="APN917" s="180"/>
    </row>
    <row r="918" spans="1:34 1100:1106" ht="25.5" customHeight="1">
      <c r="A918" s="180"/>
      <c r="B918" s="180"/>
      <c r="C918" s="180"/>
      <c r="D918" s="180"/>
      <c r="E918" s="244"/>
      <c r="F918" s="180"/>
      <c r="G918" s="180"/>
      <c r="H918" s="180"/>
      <c r="I918" s="180"/>
      <c r="J918" s="180"/>
      <c r="K918" s="252"/>
      <c r="L918" s="252"/>
      <c r="M918" s="252"/>
      <c r="N918" s="252"/>
      <c r="O918" s="180"/>
      <c r="P918" s="180"/>
      <c r="Q918" s="180"/>
      <c r="R918" s="180"/>
      <c r="S918" s="180"/>
      <c r="T918" s="180"/>
      <c r="U918" s="180"/>
      <c r="V918" s="252"/>
      <c r="W918" s="252"/>
      <c r="X918" s="180"/>
      <c r="Y918" s="180"/>
      <c r="Z918" s="180"/>
      <c r="AA918" s="180"/>
      <c r="AB918" s="180"/>
      <c r="AC918" s="180"/>
      <c r="AD918" s="180"/>
      <c r="AE918" s="180"/>
      <c r="AF918" s="283"/>
      <c r="AG918" s="283"/>
      <c r="AH918" s="180"/>
      <c r="APH918" s="180"/>
      <c r="API918" s="180"/>
      <c r="APJ918" s="180"/>
      <c r="APK918" s="180"/>
      <c r="APL918" s="180"/>
      <c r="APM918" s="180"/>
      <c r="APN918" s="180"/>
    </row>
    <row r="919" spans="1:34 1100:1106" ht="25.5" customHeight="1">
      <c r="A919" s="180"/>
      <c r="B919" s="180"/>
      <c r="C919" s="180"/>
      <c r="D919" s="180"/>
      <c r="E919" s="244"/>
      <c r="F919" s="180"/>
      <c r="G919" s="180"/>
      <c r="H919" s="180"/>
      <c r="I919" s="180"/>
      <c r="J919" s="180"/>
      <c r="K919" s="252"/>
      <c r="L919" s="252"/>
      <c r="M919" s="252"/>
      <c r="N919" s="252"/>
      <c r="O919" s="180"/>
      <c r="P919" s="180"/>
      <c r="Q919" s="180"/>
      <c r="R919" s="180"/>
      <c r="S919" s="180"/>
      <c r="T919" s="180"/>
      <c r="U919" s="180"/>
      <c r="V919" s="252"/>
      <c r="W919" s="252"/>
      <c r="X919" s="180"/>
      <c r="Y919" s="180"/>
      <c r="Z919" s="180"/>
      <c r="AA919" s="180"/>
      <c r="AB919" s="180"/>
      <c r="AC919" s="180"/>
      <c r="AD919" s="180"/>
      <c r="AE919" s="180"/>
      <c r="AF919" s="283"/>
      <c r="AG919" s="283"/>
      <c r="AH919" s="180"/>
      <c r="APH919" s="180"/>
      <c r="API919" s="180"/>
      <c r="APJ919" s="180"/>
      <c r="APK919" s="180"/>
      <c r="APL919" s="180"/>
      <c r="APM919" s="180"/>
      <c r="APN919" s="180"/>
    </row>
    <row r="920" spans="1:34 1100:1106" ht="25.5" customHeight="1">
      <c r="A920" s="180"/>
      <c r="B920" s="180"/>
      <c r="C920" s="180"/>
      <c r="D920" s="180"/>
      <c r="E920" s="244"/>
      <c r="F920" s="180"/>
      <c r="G920" s="180"/>
      <c r="H920" s="180"/>
      <c r="I920" s="180"/>
      <c r="J920" s="180"/>
      <c r="K920" s="252"/>
      <c r="L920" s="252"/>
      <c r="M920" s="252"/>
      <c r="N920" s="252"/>
      <c r="O920" s="180"/>
      <c r="P920" s="180"/>
      <c r="Q920" s="180"/>
      <c r="R920" s="180"/>
      <c r="S920" s="180"/>
      <c r="T920" s="180"/>
      <c r="U920" s="180"/>
      <c r="V920" s="252"/>
      <c r="W920" s="252"/>
      <c r="X920" s="180"/>
      <c r="Y920" s="180"/>
      <c r="Z920" s="180"/>
      <c r="AA920" s="180"/>
      <c r="AB920" s="180"/>
      <c r="AC920" s="180"/>
      <c r="AD920" s="180"/>
      <c r="AE920" s="180"/>
      <c r="AF920" s="283"/>
      <c r="AG920" s="283"/>
      <c r="AH920" s="180"/>
      <c r="APH920" s="180"/>
      <c r="API920" s="180"/>
      <c r="APJ920" s="180"/>
      <c r="APK920" s="180"/>
      <c r="APL920" s="180"/>
      <c r="APM920" s="180"/>
      <c r="APN920" s="180"/>
    </row>
    <row r="921" spans="1:34 1100:1106" ht="25.5" customHeight="1">
      <c r="A921" s="180"/>
      <c r="B921" s="180"/>
      <c r="C921" s="180"/>
      <c r="D921" s="180"/>
      <c r="E921" s="244"/>
      <c r="F921" s="180"/>
      <c r="G921" s="180"/>
      <c r="H921" s="180"/>
      <c r="I921" s="180"/>
      <c r="J921" s="180"/>
      <c r="K921" s="252"/>
      <c r="L921" s="252"/>
      <c r="M921" s="252"/>
      <c r="N921" s="252"/>
      <c r="O921" s="180"/>
      <c r="P921" s="180"/>
      <c r="Q921" s="180"/>
      <c r="R921" s="180"/>
      <c r="S921" s="180"/>
      <c r="T921" s="180"/>
      <c r="U921" s="180"/>
      <c r="V921" s="252"/>
      <c r="W921" s="252"/>
      <c r="X921" s="180"/>
      <c r="Y921" s="180"/>
      <c r="Z921" s="180"/>
      <c r="AA921" s="180"/>
      <c r="AB921" s="180"/>
      <c r="AC921" s="180"/>
      <c r="AD921" s="180"/>
      <c r="AE921" s="180"/>
      <c r="AF921" s="283"/>
      <c r="AG921" s="283"/>
      <c r="AH921" s="180"/>
      <c r="APH921" s="180"/>
      <c r="API921" s="180"/>
      <c r="APJ921" s="180"/>
      <c r="APK921" s="180"/>
      <c r="APL921" s="180"/>
      <c r="APM921" s="180"/>
      <c r="APN921" s="180"/>
    </row>
    <row r="922" spans="1:34 1100:1106" ht="25.5" customHeight="1">
      <c r="A922" s="180"/>
      <c r="B922" s="180"/>
      <c r="C922" s="180"/>
      <c r="D922" s="180"/>
      <c r="E922" s="244"/>
      <c r="F922" s="180"/>
      <c r="G922" s="180"/>
      <c r="H922" s="180"/>
      <c r="I922" s="180"/>
      <c r="J922" s="180"/>
      <c r="K922" s="252"/>
      <c r="L922" s="252"/>
      <c r="M922" s="252"/>
      <c r="N922" s="252"/>
      <c r="O922" s="180"/>
      <c r="P922" s="180"/>
      <c r="Q922" s="180"/>
      <c r="R922" s="180"/>
      <c r="S922" s="180"/>
      <c r="T922" s="180"/>
      <c r="U922" s="180"/>
      <c r="V922" s="252"/>
      <c r="W922" s="252"/>
      <c r="X922" s="180"/>
      <c r="Y922" s="180"/>
      <c r="Z922" s="180"/>
      <c r="AA922" s="180"/>
      <c r="AB922" s="180"/>
      <c r="AC922" s="180"/>
      <c r="AD922" s="180"/>
      <c r="AE922" s="180"/>
      <c r="AF922" s="283"/>
      <c r="AG922" s="283"/>
      <c r="AH922" s="180"/>
      <c r="APH922" s="180"/>
      <c r="API922" s="180"/>
      <c r="APJ922" s="180"/>
      <c r="APK922" s="180"/>
      <c r="APL922" s="180"/>
      <c r="APM922" s="180"/>
      <c r="APN922" s="180"/>
    </row>
    <row r="923" spans="1:34 1100:1106" ht="25.5" customHeight="1">
      <c r="A923" s="180"/>
      <c r="B923" s="180"/>
      <c r="C923" s="180"/>
      <c r="D923" s="180"/>
      <c r="E923" s="244"/>
      <c r="F923" s="180"/>
      <c r="G923" s="180"/>
      <c r="H923" s="180"/>
      <c r="I923" s="180"/>
      <c r="J923" s="180"/>
      <c r="K923" s="252"/>
      <c r="L923" s="252"/>
      <c r="M923" s="252"/>
      <c r="N923" s="252"/>
      <c r="O923" s="180"/>
      <c r="P923" s="180"/>
      <c r="Q923" s="180"/>
      <c r="R923" s="180"/>
      <c r="S923" s="180"/>
      <c r="T923" s="180"/>
      <c r="U923" s="180"/>
      <c r="V923" s="252"/>
      <c r="W923" s="252"/>
      <c r="X923" s="180"/>
      <c r="Y923" s="180"/>
      <c r="Z923" s="180"/>
      <c r="AA923" s="180"/>
      <c r="AB923" s="180"/>
      <c r="AC923" s="180"/>
      <c r="AD923" s="180"/>
      <c r="AE923" s="180"/>
      <c r="AF923" s="283"/>
      <c r="AG923" s="283"/>
      <c r="AH923" s="180"/>
      <c r="APH923" s="180"/>
      <c r="API923" s="180"/>
      <c r="APJ923" s="180"/>
      <c r="APK923" s="180"/>
      <c r="APL923" s="180"/>
      <c r="APM923" s="180"/>
      <c r="APN923" s="180"/>
    </row>
    <row r="924" spans="1:34 1100:1106" ht="25.5" customHeight="1">
      <c r="A924" s="180"/>
      <c r="B924" s="180"/>
      <c r="C924" s="180"/>
      <c r="D924" s="180"/>
      <c r="E924" s="244"/>
      <c r="F924" s="180"/>
      <c r="G924" s="180"/>
      <c r="H924" s="180"/>
      <c r="I924" s="180"/>
      <c r="J924" s="180"/>
      <c r="K924" s="252"/>
      <c r="L924" s="252"/>
      <c r="M924" s="252"/>
      <c r="N924" s="252"/>
      <c r="O924" s="180"/>
      <c r="P924" s="180"/>
      <c r="Q924" s="180"/>
      <c r="R924" s="180"/>
      <c r="S924" s="180"/>
      <c r="T924" s="180"/>
      <c r="U924" s="180"/>
      <c r="V924" s="252"/>
      <c r="W924" s="252"/>
      <c r="X924" s="180"/>
      <c r="Y924" s="180"/>
      <c r="Z924" s="180"/>
      <c r="AA924" s="180"/>
      <c r="AB924" s="180"/>
      <c r="AC924" s="180"/>
      <c r="AD924" s="180"/>
      <c r="AE924" s="180"/>
      <c r="AF924" s="283"/>
      <c r="AG924" s="283"/>
      <c r="AH924" s="180"/>
      <c r="APH924" s="180"/>
      <c r="API924" s="180"/>
      <c r="APJ924" s="180"/>
      <c r="APK924" s="180"/>
      <c r="APL924" s="180"/>
      <c r="APM924" s="180"/>
      <c r="APN924" s="180"/>
    </row>
    <row r="925" spans="1:34 1100:1106" ht="25.5" customHeight="1">
      <c r="A925" s="180"/>
      <c r="B925" s="180"/>
      <c r="C925" s="180"/>
      <c r="D925" s="180"/>
      <c r="E925" s="244"/>
      <c r="F925" s="180"/>
      <c r="G925" s="180"/>
      <c r="H925" s="180"/>
      <c r="I925" s="180"/>
      <c r="J925" s="180"/>
      <c r="K925" s="252"/>
      <c r="L925" s="252"/>
      <c r="M925" s="252"/>
      <c r="N925" s="252"/>
      <c r="O925" s="180"/>
      <c r="P925" s="180"/>
      <c r="Q925" s="180"/>
      <c r="R925" s="180"/>
      <c r="S925" s="180"/>
      <c r="T925" s="180"/>
      <c r="U925" s="180"/>
      <c r="V925" s="252"/>
      <c r="W925" s="252"/>
      <c r="X925" s="180"/>
      <c r="Y925" s="180"/>
      <c r="Z925" s="180"/>
      <c r="AA925" s="180"/>
      <c r="AB925" s="180"/>
      <c r="AC925" s="180"/>
      <c r="AD925" s="180"/>
      <c r="AE925" s="180"/>
      <c r="AF925" s="283"/>
      <c r="AG925" s="283"/>
      <c r="AH925" s="180"/>
      <c r="APH925" s="180"/>
      <c r="API925" s="180"/>
      <c r="APJ925" s="180"/>
      <c r="APK925" s="180"/>
      <c r="APL925" s="180"/>
      <c r="APM925" s="180"/>
      <c r="APN925" s="180"/>
    </row>
    <row r="926" spans="1:34 1100:1106" ht="25.5" customHeight="1">
      <c r="A926" s="180"/>
      <c r="B926" s="180"/>
      <c r="C926" s="180"/>
      <c r="D926" s="180"/>
      <c r="E926" s="244"/>
      <c r="F926" s="180"/>
      <c r="G926" s="180"/>
      <c r="H926" s="180"/>
      <c r="I926" s="180"/>
      <c r="J926" s="180"/>
      <c r="K926" s="252"/>
      <c r="L926" s="252"/>
      <c r="M926" s="252"/>
      <c r="N926" s="252"/>
      <c r="O926" s="180"/>
      <c r="P926" s="180"/>
      <c r="Q926" s="180"/>
      <c r="R926" s="180"/>
      <c r="S926" s="180"/>
      <c r="T926" s="180"/>
      <c r="U926" s="180"/>
      <c r="V926" s="252"/>
      <c r="W926" s="252"/>
      <c r="X926" s="180"/>
      <c r="Y926" s="180"/>
      <c r="Z926" s="180"/>
      <c r="AA926" s="180"/>
      <c r="AB926" s="180"/>
      <c r="AC926" s="180"/>
      <c r="AD926" s="180"/>
      <c r="AE926" s="180"/>
      <c r="AF926" s="283"/>
      <c r="AG926" s="283"/>
      <c r="AH926" s="180"/>
      <c r="APH926" s="180"/>
      <c r="API926" s="180"/>
      <c r="APJ926" s="180"/>
      <c r="APK926" s="180"/>
      <c r="APL926" s="180"/>
      <c r="APM926" s="180"/>
      <c r="APN926" s="180"/>
    </row>
    <row r="927" spans="1:34 1100:1106" ht="25.5" customHeight="1">
      <c r="A927" s="180"/>
      <c r="B927" s="180"/>
      <c r="C927" s="180"/>
      <c r="D927" s="180"/>
      <c r="E927" s="244"/>
      <c r="F927" s="180"/>
      <c r="G927" s="180"/>
      <c r="H927" s="180"/>
      <c r="I927" s="180"/>
      <c r="J927" s="180"/>
      <c r="K927" s="252"/>
      <c r="L927" s="252"/>
      <c r="M927" s="252"/>
      <c r="N927" s="252"/>
      <c r="O927" s="180"/>
      <c r="P927" s="180"/>
      <c r="Q927" s="180"/>
      <c r="R927" s="180"/>
      <c r="S927" s="180"/>
      <c r="T927" s="180"/>
      <c r="U927" s="180"/>
      <c r="V927" s="252"/>
      <c r="W927" s="252"/>
      <c r="X927" s="180"/>
      <c r="Y927" s="180"/>
      <c r="Z927" s="180"/>
      <c r="AA927" s="180"/>
      <c r="AB927" s="180"/>
      <c r="AC927" s="180"/>
      <c r="AD927" s="180"/>
      <c r="AE927" s="180"/>
      <c r="AF927" s="283"/>
      <c r="AG927" s="283"/>
      <c r="AH927" s="180"/>
      <c r="APH927" s="180"/>
      <c r="API927" s="180"/>
      <c r="APJ927" s="180"/>
      <c r="APK927" s="180"/>
      <c r="APL927" s="180"/>
      <c r="APM927" s="180"/>
      <c r="APN927" s="180"/>
    </row>
    <row r="928" spans="1:34 1100:1106" ht="25.5" customHeight="1">
      <c r="A928" s="180"/>
      <c r="B928" s="180"/>
      <c r="C928" s="180"/>
      <c r="D928" s="180"/>
      <c r="E928" s="244"/>
      <c r="F928" s="180"/>
      <c r="G928" s="180"/>
      <c r="H928" s="180"/>
      <c r="I928" s="180"/>
      <c r="J928" s="180"/>
      <c r="K928" s="252"/>
      <c r="L928" s="252"/>
      <c r="M928" s="252"/>
      <c r="N928" s="252"/>
      <c r="O928" s="180"/>
      <c r="P928" s="180"/>
      <c r="Q928" s="180"/>
      <c r="R928" s="180"/>
      <c r="S928" s="180"/>
      <c r="T928" s="180"/>
      <c r="U928" s="180"/>
      <c r="V928" s="252"/>
      <c r="W928" s="252"/>
      <c r="X928" s="180"/>
      <c r="Y928" s="180"/>
      <c r="Z928" s="180"/>
      <c r="AA928" s="180"/>
      <c r="AB928" s="180"/>
      <c r="AC928" s="180"/>
      <c r="AD928" s="180"/>
      <c r="AE928" s="180"/>
      <c r="AF928" s="283"/>
      <c r="AG928" s="283"/>
      <c r="AH928" s="180"/>
      <c r="APH928" s="180"/>
      <c r="API928" s="180"/>
      <c r="APJ928" s="180"/>
      <c r="APK928" s="180"/>
      <c r="APL928" s="180"/>
      <c r="APM928" s="180"/>
      <c r="APN928" s="180"/>
    </row>
    <row r="929" spans="1:34 1100:1106" ht="25.5" customHeight="1">
      <c r="A929" s="180"/>
      <c r="B929" s="180"/>
      <c r="C929" s="180"/>
      <c r="D929" s="180"/>
      <c r="E929" s="244"/>
      <c r="F929" s="180"/>
      <c r="G929" s="180"/>
      <c r="H929" s="180"/>
      <c r="I929" s="180"/>
      <c r="J929" s="180"/>
      <c r="K929" s="252"/>
      <c r="L929" s="252"/>
      <c r="M929" s="252"/>
      <c r="N929" s="252"/>
      <c r="O929" s="180"/>
      <c r="P929" s="180"/>
      <c r="Q929" s="180"/>
      <c r="R929" s="180"/>
      <c r="S929" s="180"/>
      <c r="T929" s="180"/>
      <c r="U929" s="180"/>
      <c r="V929" s="252"/>
      <c r="W929" s="252"/>
      <c r="X929" s="180"/>
      <c r="Y929" s="180"/>
      <c r="Z929" s="180"/>
      <c r="AA929" s="180"/>
      <c r="AB929" s="180"/>
      <c r="AC929" s="180"/>
      <c r="AD929" s="180"/>
      <c r="AE929" s="180"/>
      <c r="AF929" s="283"/>
      <c r="AG929" s="283"/>
      <c r="AH929" s="180"/>
      <c r="APH929" s="180"/>
      <c r="API929" s="180"/>
      <c r="APJ929" s="180"/>
      <c r="APK929" s="180"/>
      <c r="APL929" s="180"/>
      <c r="APM929" s="180"/>
      <c r="APN929" s="180"/>
    </row>
    <row r="930" spans="1:34 1100:1106" ht="25.5" customHeight="1">
      <c r="A930" s="180"/>
      <c r="B930" s="180"/>
      <c r="C930" s="180"/>
      <c r="D930" s="180"/>
      <c r="E930" s="244"/>
      <c r="F930" s="180"/>
      <c r="G930" s="180"/>
      <c r="H930" s="180"/>
      <c r="I930" s="180"/>
      <c r="J930" s="180"/>
      <c r="K930" s="252"/>
      <c r="L930" s="252"/>
      <c r="M930" s="252"/>
      <c r="N930" s="252"/>
      <c r="O930" s="180"/>
      <c r="P930" s="180"/>
      <c r="Q930" s="180"/>
      <c r="R930" s="180"/>
      <c r="S930" s="180"/>
      <c r="T930" s="180"/>
      <c r="U930" s="180"/>
      <c r="V930" s="252"/>
      <c r="W930" s="252"/>
      <c r="X930" s="180"/>
      <c r="Y930" s="180"/>
      <c r="Z930" s="180"/>
      <c r="AA930" s="180"/>
      <c r="AB930" s="180"/>
      <c r="AC930" s="180"/>
      <c r="AD930" s="180"/>
      <c r="AE930" s="180"/>
      <c r="AF930" s="283"/>
      <c r="AG930" s="283"/>
      <c r="AH930" s="180"/>
      <c r="APH930" s="180"/>
      <c r="API930" s="180"/>
      <c r="APJ930" s="180"/>
      <c r="APK930" s="180"/>
      <c r="APL930" s="180"/>
      <c r="APM930" s="180"/>
      <c r="APN930" s="180"/>
    </row>
    <row r="931" spans="1:34 1100:1106" ht="25.5" customHeight="1">
      <c r="A931" s="180"/>
      <c r="B931" s="180"/>
      <c r="C931" s="180"/>
      <c r="D931" s="180"/>
      <c r="E931" s="244"/>
      <c r="F931" s="180"/>
      <c r="G931" s="180"/>
      <c r="H931" s="180"/>
      <c r="I931" s="180"/>
      <c r="J931" s="180"/>
      <c r="K931" s="252"/>
      <c r="L931" s="252"/>
      <c r="M931" s="252"/>
      <c r="N931" s="252"/>
      <c r="O931" s="180"/>
      <c r="P931" s="180"/>
      <c r="Q931" s="180"/>
      <c r="R931" s="180"/>
      <c r="S931" s="180"/>
      <c r="T931" s="180"/>
      <c r="U931" s="180"/>
      <c r="V931" s="252"/>
      <c r="W931" s="252"/>
      <c r="X931" s="180"/>
      <c r="Y931" s="180"/>
      <c r="Z931" s="180"/>
      <c r="AA931" s="180"/>
      <c r="AB931" s="180"/>
      <c r="AC931" s="180"/>
      <c r="AD931" s="180"/>
      <c r="AE931" s="180"/>
      <c r="AF931" s="283"/>
      <c r="AG931" s="283"/>
      <c r="AH931" s="180"/>
      <c r="APH931" s="180"/>
      <c r="API931" s="180"/>
      <c r="APJ931" s="180"/>
      <c r="APK931" s="180"/>
      <c r="APL931" s="180"/>
      <c r="APM931" s="180"/>
      <c r="APN931" s="180"/>
    </row>
    <row r="932" spans="1:34 1100:1106" ht="25.5" customHeight="1">
      <c r="A932" s="180"/>
      <c r="B932" s="180"/>
      <c r="C932" s="180"/>
      <c r="D932" s="180"/>
      <c r="E932" s="244"/>
      <c r="F932" s="180"/>
      <c r="G932" s="180"/>
      <c r="H932" s="180"/>
      <c r="I932" s="180"/>
      <c r="J932" s="180"/>
      <c r="K932" s="252"/>
      <c r="L932" s="252"/>
      <c r="M932" s="252"/>
      <c r="N932" s="252"/>
      <c r="O932" s="180"/>
      <c r="P932" s="180"/>
      <c r="Q932" s="180"/>
      <c r="R932" s="180"/>
      <c r="S932" s="180"/>
      <c r="T932" s="180"/>
      <c r="U932" s="180"/>
      <c r="V932" s="252"/>
      <c r="W932" s="252"/>
      <c r="X932" s="180"/>
      <c r="Y932" s="180"/>
      <c r="Z932" s="180"/>
      <c r="AA932" s="180"/>
      <c r="AB932" s="180"/>
      <c r="AC932" s="180"/>
      <c r="AD932" s="180"/>
      <c r="AE932" s="180"/>
      <c r="AF932" s="283"/>
      <c r="AG932" s="283"/>
      <c r="AH932" s="180"/>
      <c r="APH932" s="180"/>
      <c r="API932" s="180"/>
      <c r="APJ932" s="180"/>
      <c r="APK932" s="180"/>
      <c r="APL932" s="180"/>
      <c r="APM932" s="180"/>
      <c r="APN932" s="180"/>
    </row>
    <row r="933" spans="1:34 1100:1106" ht="25.5" customHeight="1">
      <c r="A933" s="180"/>
      <c r="B933" s="180"/>
      <c r="C933" s="180"/>
      <c r="D933" s="180"/>
      <c r="E933" s="244"/>
      <c r="F933" s="180"/>
      <c r="G933" s="180"/>
      <c r="H933" s="180"/>
      <c r="I933" s="180"/>
      <c r="J933" s="180"/>
      <c r="K933" s="252"/>
      <c r="L933" s="252"/>
      <c r="M933" s="252"/>
      <c r="N933" s="252"/>
      <c r="O933" s="180"/>
      <c r="P933" s="180"/>
      <c r="Q933" s="180"/>
      <c r="R933" s="180"/>
      <c r="S933" s="180"/>
      <c r="T933" s="180"/>
      <c r="U933" s="180"/>
      <c r="V933" s="252"/>
      <c r="W933" s="252"/>
      <c r="X933" s="180"/>
      <c r="Y933" s="180"/>
      <c r="Z933" s="180"/>
      <c r="AA933" s="180"/>
      <c r="AB933" s="180"/>
      <c r="AC933" s="180"/>
      <c r="AD933" s="180"/>
      <c r="AE933" s="180"/>
      <c r="AF933" s="283"/>
      <c r="AG933" s="283"/>
      <c r="AH933" s="180"/>
      <c r="APH933" s="180"/>
      <c r="API933" s="180"/>
      <c r="APJ933" s="180"/>
      <c r="APK933" s="180"/>
      <c r="APL933" s="180"/>
      <c r="APM933" s="180"/>
      <c r="APN933" s="180"/>
    </row>
    <row r="934" spans="1:34 1100:1106" ht="25.5" customHeight="1">
      <c r="A934" s="180"/>
      <c r="B934" s="180"/>
      <c r="C934" s="180"/>
      <c r="D934" s="180"/>
      <c r="E934" s="244"/>
      <c r="F934" s="180"/>
      <c r="G934" s="180"/>
      <c r="H934" s="180"/>
      <c r="I934" s="180"/>
      <c r="J934" s="180"/>
      <c r="K934" s="252"/>
      <c r="L934" s="252"/>
      <c r="M934" s="252"/>
      <c r="N934" s="252"/>
      <c r="O934" s="180"/>
      <c r="P934" s="180"/>
      <c r="Q934" s="180"/>
      <c r="R934" s="180"/>
      <c r="S934" s="180"/>
      <c r="T934" s="180"/>
      <c r="U934" s="180"/>
      <c r="V934" s="252"/>
      <c r="W934" s="252"/>
      <c r="X934" s="180"/>
      <c r="Y934" s="180"/>
      <c r="Z934" s="180"/>
      <c r="AA934" s="180"/>
      <c r="AB934" s="180"/>
      <c r="AC934" s="180"/>
      <c r="AD934" s="180"/>
      <c r="AE934" s="180"/>
      <c r="AF934" s="283"/>
      <c r="AG934" s="283"/>
      <c r="AH934" s="180"/>
      <c r="APH934" s="180"/>
      <c r="API934" s="180"/>
      <c r="APJ934" s="180"/>
      <c r="APK934" s="180"/>
      <c r="APL934" s="180"/>
      <c r="APM934" s="180"/>
      <c r="APN934" s="180"/>
    </row>
    <row r="935" spans="1:34 1100:1106" ht="25.5" customHeight="1">
      <c r="A935" s="180"/>
      <c r="B935" s="180"/>
      <c r="C935" s="180"/>
      <c r="D935" s="180"/>
      <c r="E935" s="244"/>
      <c r="F935" s="180"/>
      <c r="G935" s="180"/>
      <c r="H935" s="180"/>
      <c r="I935" s="180"/>
      <c r="J935" s="180"/>
      <c r="K935" s="252"/>
      <c r="L935" s="252"/>
      <c r="M935" s="252"/>
      <c r="N935" s="252"/>
      <c r="O935" s="180"/>
      <c r="P935" s="180"/>
      <c r="Q935" s="180"/>
      <c r="R935" s="180"/>
      <c r="S935" s="180"/>
      <c r="T935" s="180"/>
      <c r="U935" s="180"/>
      <c r="V935" s="252"/>
      <c r="W935" s="252"/>
      <c r="X935" s="180"/>
      <c r="Y935" s="180"/>
      <c r="Z935" s="180"/>
      <c r="AA935" s="180"/>
      <c r="AB935" s="180"/>
      <c r="AC935" s="180"/>
      <c r="AD935" s="180"/>
      <c r="AE935" s="180"/>
      <c r="AF935" s="283"/>
      <c r="AG935" s="283"/>
      <c r="AH935" s="180"/>
      <c r="APH935" s="180"/>
      <c r="API935" s="180"/>
      <c r="APJ935" s="180"/>
      <c r="APK935" s="180"/>
      <c r="APL935" s="180"/>
      <c r="APM935" s="180"/>
      <c r="APN935" s="180"/>
    </row>
    <row r="936" spans="1:34 1100:1106" ht="25.5" customHeight="1">
      <c r="A936" s="180"/>
      <c r="B936" s="180"/>
      <c r="C936" s="180"/>
      <c r="D936" s="180"/>
      <c r="E936" s="244"/>
      <c r="F936" s="180"/>
      <c r="G936" s="180"/>
      <c r="H936" s="180"/>
      <c r="I936" s="180"/>
      <c r="J936" s="180"/>
      <c r="K936" s="252"/>
      <c r="L936" s="252"/>
      <c r="M936" s="252"/>
      <c r="N936" s="252"/>
      <c r="O936" s="180"/>
      <c r="P936" s="180"/>
      <c r="Q936" s="180"/>
      <c r="R936" s="180"/>
      <c r="S936" s="180"/>
      <c r="T936" s="180"/>
      <c r="U936" s="180"/>
      <c r="V936" s="252"/>
      <c r="W936" s="252"/>
      <c r="X936" s="180"/>
      <c r="Y936" s="180"/>
      <c r="Z936" s="180"/>
      <c r="AA936" s="180"/>
      <c r="AB936" s="180"/>
      <c r="AC936" s="180"/>
      <c r="AD936" s="180"/>
      <c r="AE936" s="180"/>
      <c r="AF936" s="283"/>
      <c r="AG936" s="283"/>
      <c r="AH936" s="180"/>
      <c r="APH936" s="180"/>
      <c r="API936" s="180"/>
      <c r="APJ936" s="180"/>
      <c r="APK936" s="180"/>
      <c r="APL936" s="180"/>
      <c r="APM936" s="180"/>
      <c r="APN936" s="180"/>
    </row>
    <row r="937" spans="1:34 1100:1106" ht="25.5" customHeight="1">
      <c r="A937" s="180"/>
      <c r="B937" s="180"/>
      <c r="C937" s="180"/>
      <c r="D937" s="180"/>
      <c r="E937" s="244"/>
      <c r="F937" s="180"/>
      <c r="G937" s="180"/>
      <c r="H937" s="180"/>
      <c r="I937" s="180"/>
      <c r="J937" s="180"/>
      <c r="K937" s="252"/>
      <c r="L937" s="252"/>
      <c r="M937" s="252"/>
      <c r="N937" s="252"/>
      <c r="O937" s="180"/>
      <c r="P937" s="180"/>
      <c r="Q937" s="180"/>
      <c r="R937" s="180"/>
      <c r="S937" s="180"/>
      <c r="T937" s="180"/>
      <c r="U937" s="180"/>
      <c r="V937" s="252"/>
      <c r="W937" s="252"/>
      <c r="X937" s="180"/>
      <c r="Y937" s="180"/>
      <c r="Z937" s="180"/>
      <c r="AA937" s="180"/>
      <c r="AB937" s="180"/>
      <c r="AC937" s="180"/>
      <c r="AD937" s="180"/>
      <c r="AE937" s="180"/>
      <c r="AF937" s="283"/>
      <c r="AG937" s="283"/>
      <c r="AH937" s="180"/>
      <c r="APH937" s="180"/>
      <c r="API937" s="180"/>
      <c r="APJ937" s="180"/>
      <c r="APK937" s="180"/>
      <c r="APL937" s="180"/>
      <c r="APM937" s="180"/>
      <c r="APN937" s="180"/>
    </row>
    <row r="938" spans="1:34 1100:1106" ht="25.5" customHeight="1">
      <c r="A938" s="180"/>
      <c r="B938" s="180"/>
      <c r="C938" s="180"/>
      <c r="D938" s="180"/>
      <c r="E938" s="244"/>
      <c r="F938" s="180"/>
      <c r="G938" s="180"/>
      <c r="H938" s="180"/>
      <c r="I938" s="180"/>
      <c r="J938" s="180"/>
      <c r="K938" s="252"/>
      <c r="L938" s="252"/>
      <c r="M938" s="252"/>
      <c r="N938" s="252"/>
      <c r="O938" s="180"/>
      <c r="P938" s="180"/>
      <c r="Q938" s="180"/>
      <c r="R938" s="180"/>
      <c r="S938" s="180"/>
      <c r="T938" s="180"/>
      <c r="U938" s="180"/>
      <c r="V938" s="252"/>
      <c r="W938" s="252"/>
      <c r="X938" s="180"/>
      <c r="Y938" s="180"/>
      <c r="Z938" s="180"/>
      <c r="AA938" s="180"/>
      <c r="AB938" s="180"/>
      <c r="AC938" s="180"/>
      <c r="AD938" s="180"/>
      <c r="AE938" s="180"/>
      <c r="AF938" s="283"/>
      <c r="AG938" s="283"/>
      <c r="AH938" s="180"/>
      <c r="APH938" s="180"/>
      <c r="API938" s="180"/>
      <c r="APJ938" s="180"/>
      <c r="APK938" s="180"/>
      <c r="APL938" s="180"/>
      <c r="APM938" s="180"/>
      <c r="APN938" s="180"/>
    </row>
    <row r="939" spans="1:34 1100:1106" ht="25.5" customHeight="1">
      <c r="A939" s="180"/>
      <c r="B939" s="180"/>
      <c r="C939" s="180"/>
      <c r="D939" s="180"/>
      <c r="E939" s="244"/>
      <c r="F939" s="180"/>
      <c r="G939" s="180"/>
      <c r="H939" s="180"/>
      <c r="I939" s="180"/>
      <c r="J939" s="180"/>
      <c r="K939" s="252"/>
      <c r="L939" s="252"/>
      <c r="M939" s="252"/>
      <c r="N939" s="252"/>
      <c r="O939" s="180"/>
      <c r="P939" s="180"/>
      <c r="Q939" s="180"/>
      <c r="R939" s="180"/>
      <c r="S939" s="180"/>
      <c r="T939" s="180"/>
      <c r="U939" s="180"/>
      <c r="V939" s="252"/>
      <c r="W939" s="252"/>
      <c r="X939" s="180"/>
      <c r="Y939" s="180"/>
      <c r="Z939" s="180"/>
      <c r="AA939" s="180"/>
      <c r="AB939" s="180"/>
      <c r="AC939" s="180"/>
      <c r="AD939" s="180"/>
      <c r="AE939" s="180"/>
      <c r="AF939" s="283"/>
      <c r="AG939" s="283"/>
      <c r="AH939" s="180"/>
      <c r="APH939" s="180"/>
      <c r="API939" s="180"/>
      <c r="APJ939" s="180"/>
      <c r="APK939" s="180"/>
      <c r="APL939" s="180"/>
      <c r="APM939" s="180"/>
      <c r="APN939" s="180"/>
    </row>
    <row r="940" spans="1:34 1100:1106" ht="25.5" customHeight="1">
      <c r="A940" s="180"/>
      <c r="B940" s="180"/>
      <c r="C940" s="180"/>
      <c r="D940" s="180"/>
      <c r="E940" s="244"/>
      <c r="F940" s="180"/>
      <c r="G940" s="180"/>
      <c r="H940" s="180"/>
      <c r="I940" s="180"/>
      <c r="J940" s="180"/>
      <c r="K940" s="252"/>
      <c r="L940" s="252"/>
      <c r="M940" s="252"/>
      <c r="N940" s="252"/>
      <c r="O940" s="180"/>
      <c r="P940" s="180"/>
      <c r="Q940" s="180"/>
      <c r="R940" s="180"/>
      <c r="S940" s="180"/>
      <c r="T940" s="180"/>
      <c r="U940" s="180"/>
      <c r="V940" s="252"/>
      <c r="W940" s="252"/>
      <c r="X940" s="180"/>
      <c r="Y940" s="180"/>
      <c r="Z940" s="180"/>
      <c r="AA940" s="180"/>
      <c r="AB940" s="180"/>
      <c r="AC940" s="180"/>
      <c r="AD940" s="180"/>
      <c r="AE940" s="180"/>
      <c r="AF940" s="283"/>
      <c r="AG940" s="283"/>
      <c r="AH940" s="180"/>
      <c r="APH940" s="180"/>
      <c r="API940" s="180"/>
      <c r="APJ940" s="180"/>
      <c r="APK940" s="180"/>
      <c r="APL940" s="180"/>
      <c r="APM940" s="180"/>
      <c r="APN940" s="180"/>
    </row>
    <row r="941" spans="1:34 1100:1106" ht="25.5" customHeight="1">
      <c r="A941" s="180"/>
      <c r="B941" s="180"/>
      <c r="C941" s="180"/>
      <c r="D941" s="180"/>
      <c r="E941" s="244"/>
      <c r="F941" s="180"/>
      <c r="G941" s="180"/>
      <c r="H941" s="180"/>
      <c r="I941" s="180"/>
      <c r="J941" s="180"/>
      <c r="K941" s="252"/>
      <c r="L941" s="252"/>
      <c r="M941" s="252"/>
      <c r="N941" s="252"/>
      <c r="O941" s="180"/>
      <c r="P941" s="180"/>
      <c r="Q941" s="180"/>
      <c r="R941" s="180"/>
      <c r="S941" s="180"/>
      <c r="T941" s="180"/>
      <c r="U941" s="180"/>
      <c r="V941" s="252"/>
      <c r="W941" s="252"/>
      <c r="X941" s="180"/>
      <c r="Y941" s="180"/>
      <c r="Z941" s="180"/>
      <c r="AA941" s="180"/>
      <c r="AB941" s="180"/>
      <c r="AC941" s="180"/>
      <c r="AD941" s="180"/>
      <c r="AE941" s="180"/>
      <c r="AF941" s="283"/>
      <c r="AG941" s="283"/>
      <c r="AH941" s="180"/>
      <c r="APH941" s="180"/>
      <c r="API941" s="180"/>
      <c r="APJ941" s="180"/>
      <c r="APK941" s="180"/>
      <c r="APL941" s="180"/>
      <c r="APM941" s="180"/>
      <c r="APN941" s="180"/>
    </row>
    <row r="942" spans="1:34 1100:1106" ht="25.5" customHeight="1">
      <c r="A942" s="180"/>
      <c r="B942" s="180"/>
      <c r="C942" s="180"/>
      <c r="D942" s="180"/>
      <c r="E942" s="244"/>
      <c r="F942" s="180"/>
      <c r="G942" s="180"/>
      <c r="H942" s="180"/>
      <c r="I942" s="180"/>
      <c r="J942" s="180"/>
      <c r="K942" s="252"/>
      <c r="L942" s="252"/>
      <c r="M942" s="252"/>
      <c r="N942" s="252"/>
      <c r="O942" s="180"/>
      <c r="P942" s="180"/>
      <c r="Q942" s="180"/>
      <c r="R942" s="180"/>
      <c r="S942" s="180"/>
      <c r="T942" s="180"/>
      <c r="U942" s="180"/>
      <c r="V942" s="252"/>
      <c r="W942" s="252"/>
      <c r="X942" s="180"/>
      <c r="Y942" s="180"/>
      <c r="Z942" s="180"/>
      <c r="AA942" s="180"/>
      <c r="AB942" s="180"/>
      <c r="AC942" s="180"/>
      <c r="AD942" s="180"/>
      <c r="AE942" s="180"/>
      <c r="AF942" s="283"/>
      <c r="AG942" s="283"/>
      <c r="AH942" s="180"/>
      <c r="APH942" s="180"/>
      <c r="API942" s="180"/>
      <c r="APJ942" s="180"/>
      <c r="APK942" s="180"/>
      <c r="APL942" s="180"/>
      <c r="APM942" s="180"/>
      <c r="APN942" s="180"/>
    </row>
    <row r="943" spans="1:34 1100:1106" ht="25.5" customHeight="1">
      <c r="A943" s="180"/>
      <c r="B943" s="180"/>
      <c r="C943" s="180"/>
      <c r="D943" s="180"/>
      <c r="E943" s="244"/>
      <c r="F943" s="180"/>
      <c r="G943" s="180"/>
      <c r="H943" s="180"/>
      <c r="I943" s="180"/>
      <c r="J943" s="180"/>
      <c r="K943" s="252"/>
      <c r="L943" s="252"/>
      <c r="M943" s="252"/>
      <c r="N943" s="252"/>
      <c r="O943" s="180"/>
      <c r="P943" s="180"/>
      <c r="Q943" s="180"/>
      <c r="R943" s="180"/>
      <c r="S943" s="180"/>
      <c r="T943" s="180"/>
      <c r="U943" s="180"/>
      <c r="V943" s="252"/>
      <c r="W943" s="252"/>
      <c r="X943" s="180"/>
      <c r="Y943" s="180"/>
      <c r="Z943" s="180"/>
      <c r="AA943" s="180"/>
      <c r="AB943" s="180"/>
      <c r="AC943" s="180"/>
      <c r="AD943" s="180"/>
      <c r="AE943" s="180"/>
      <c r="AF943" s="283"/>
      <c r="AG943" s="283"/>
      <c r="AH943" s="180"/>
      <c r="APH943" s="180"/>
      <c r="API943" s="180"/>
      <c r="APJ943" s="180"/>
      <c r="APK943" s="180"/>
      <c r="APL943" s="180"/>
      <c r="APM943" s="180"/>
      <c r="APN943" s="180"/>
    </row>
    <row r="944" spans="1:34 1100:1106" ht="25.5" customHeight="1">
      <c r="A944" s="180"/>
      <c r="B944" s="180"/>
      <c r="C944" s="180"/>
      <c r="D944" s="180"/>
      <c r="E944" s="244"/>
      <c r="F944" s="180"/>
      <c r="G944" s="180"/>
      <c r="H944" s="180"/>
      <c r="I944" s="180"/>
      <c r="J944" s="180"/>
      <c r="K944" s="252"/>
      <c r="L944" s="252"/>
      <c r="M944" s="252"/>
      <c r="N944" s="252"/>
      <c r="O944" s="180"/>
      <c r="P944" s="180"/>
      <c r="Q944" s="180"/>
      <c r="R944" s="180"/>
      <c r="S944" s="180"/>
      <c r="T944" s="180"/>
      <c r="U944" s="180"/>
      <c r="V944" s="252"/>
      <c r="W944" s="252"/>
      <c r="X944" s="180"/>
      <c r="Y944" s="180"/>
      <c r="Z944" s="180"/>
      <c r="AA944" s="180"/>
      <c r="AB944" s="180"/>
      <c r="AC944" s="180"/>
      <c r="AD944" s="180"/>
      <c r="AE944" s="180"/>
      <c r="AF944" s="283"/>
      <c r="AG944" s="283"/>
      <c r="AH944" s="180"/>
      <c r="APH944" s="180"/>
      <c r="API944" s="180"/>
      <c r="APJ944" s="180"/>
      <c r="APK944" s="180"/>
      <c r="APL944" s="180"/>
      <c r="APM944" s="180"/>
      <c r="APN944" s="180"/>
    </row>
    <row r="945" spans="1:34 1100:1106" ht="25.5" customHeight="1">
      <c r="A945" s="180"/>
      <c r="B945" s="180"/>
      <c r="C945" s="180"/>
      <c r="D945" s="180"/>
      <c r="E945" s="244"/>
      <c r="F945" s="180"/>
      <c r="G945" s="180"/>
      <c r="H945" s="180"/>
      <c r="I945" s="180"/>
      <c r="J945" s="180"/>
      <c r="K945" s="252"/>
      <c r="L945" s="252"/>
      <c r="M945" s="252"/>
      <c r="N945" s="252"/>
      <c r="O945" s="180"/>
      <c r="P945" s="180"/>
      <c r="Q945" s="180"/>
      <c r="R945" s="180"/>
      <c r="S945" s="180"/>
      <c r="T945" s="180"/>
      <c r="U945" s="180"/>
      <c r="V945" s="252"/>
      <c r="W945" s="252"/>
      <c r="X945" s="180"/>
      <c r="Y945" s="180"/>
      <c r="Z945" s="180"/>
      <c r="AA945" s="180"/>
      <c r="AB945" s="180"/>
      <c r="AC945" s="180"/>
      <c r="AD945" s="180"/>
      <c r="AE945" s="180"/>
      <c r="AF945" s="283"/>
      <c r="AG945" s="283"/>
      <c r="AH945" s="180"/>
      <c r="APH945" s="180"/>
      <c r="API945" s="180"/>
      <c r="APJ945" s="180"/>
      <c r="APK945" s="180"/>
      <c r="APL945" s="180"/>
      <c r="APM945" s="180"/>
      <c r="APN945" s="180"/>
    </row>
    <row r="946" spans="1:34 1100:1106" ht="25.5" customHeight="1">
      <c r="A946" s="180"/>
      <c r="B946" s="180"/>
      <c r="C946" s="180"/>
      <c r="D946" s="180"/>
      <c r="E946" s="244"/>
      <c r="F946" s="180"/>
      <c r="G946" s="180"/>
      <c r="H946" s="180"/>
      <c r="I946" s="180"/>
      <c r="J946" s="180"/>
      <c r="K946" s="252"/>
      <c r="L946" s="252"/>
      <c r="M946" s="252"/>
      <c r="N946" s="252"/>
      <c r="O946" s="180"/>
      <c r="P946" s="180"/>
      <c r="Q946" s="180"/>
      <c r="R946" s="180"/>
      <c r="S946" s="180"/>
      <c r="T946" s="180"/>
      <c r="U946" s="180"/>
      <c r="V946" s="252"/>
      <c r="W946" s="252"/>
      <c r="X946" s="180"/>
      <c r="Y946" s="180"/>
      <c r="Z946" s="180"/>
      <c r="AA946" s="180"/>
      <c r="AB946" s="180"/>
      <c r="AC946" s="180"/>
      <c r="AD946" s="180"/>
      <c r="AE946" s="180"/>
      <c r="AF946" s="283"/>
      <c r="AG946" s="283"/>
      <c r="AH946" s="180"/>
      <c r="APH946" s="180"/>
      <c r="API946" s="180"/>
      <c r="APJ946" s="180"/>
      <c r="APK946" s="180"/>
      <c r="APL946" s="180"/>
      <c r="APM946" s="180"/>
      <c r="APN946" s="180"/>
    </row>
    <row r="947" spans="1:34 1100:1106" ht="25.5" customHeight="1">
      <c r="A947" s="180"/>
      <c r="B947" s="180"/>
      <c r="C947" s="180"/>
      <c r="D947" s="180"/>
      <c r="E947" s="244"/>
      <c r="F947" s="180"/>
      <c r="G947" s="180"/>
      <c r="H947" s="180"/>
      <c r="I947" s="180"/>
      <c r="J947" s="180"/>
      <c r="K947" s="252"/>
      <c r="L947" s="252"/>
      <c r="M947" s="252"/>
      <c r="N947" s="252"/>
      <c r="O947" s="180"/>
      <c r="P947" s="180"/>
      <c r="Q947" s="180"/>
      <c r="R947" s="180"/>
      <c r="S947" s="180"/>
      <c r="T947" s="180"/>
      <c r="U947" s="180"/>
      <c r="V947" s="252"/>
      <c r="W947" s="252"/>
      <c r="X947" s="180"/>
      <c r="Y947" s="180"/>
      <c r="Z947" s="180"/>
      <c r="AA947" s="180"/>
      <c r="AB947" s="180"/>
      <c r="AC947" s="180"/>
      <c r="AD947" s="180"/>
      <c r="AE947" s="180"/>
      <c r="AF947" s="283"/>
      <c r="AG947" s="283"/>
      <c r="AH947" s="180"/>
      <c r="APH947" s="180"/>
      <c r="API947" s="180"/>
      <c r="APJ947" s="180"/>
      <c r="APK947" s="180"/>
      <c r="APL947" s="180"/>
      <c r="APM947" s="180"/>
      <c r="APN947" s="180"/>
    </row>
    <row r="948" spans="1:34 1100:1106" ht="25.5" customHeight="1">
      <c r="A948" s="180"/>
      <c r="B948" s="180"/>
      <c r="C948" s="180"/>
      <c r="D948" s="180"/>
      <c r="E948" s="244"/>
      <c r="F948" s="180"/>
      <c r="G948" s="180"/>
      <c r="H948" s="180"/>
      <c r="I948" s="180"/>
      <c r="J948" s="180"/>
      <c r="K948" s="252"/>
      <c r="L948" s="252"/>
      <c r="M948" s="252"/>
      <c r="N948" s="252"/>
      <c r="O948" s="180"/>
      <c r="P948" s="180"/>
      <c r="Q948" s="180"/>
      <c r="R948" s="180"/>
      <c r="S948" s="180"/>
      <c r="T948" s="180"/>
      <c r="U948" s="180"/>
      <c r="V948" s="252"/>
      <c r="W948" s="252"/>
      <c r="X948" s="180"/>
      <c r="Y948" s="180"/>
      <c r="Z948" s="180"/>
      <c r="AA948" s="180"/>
      <c r="AB948" s="180"/>
      <c r="AC948" s="180"/>
      <c r="AD948" s="180"/>
      <c r="AE948" s="180"/>
      <c r="AF948" s="283"/>
      <c r="AG948" s="283"/>
      <c r="AH948" s="180"/>
      <c r="APH948" s="180"/>
      <c r="API948" s="180"/>
      <c r="APJ948" s="180"/>
      <c r="APK948" s="180"/>
      <c r="APL948" s="180"/>
      <c r="APM948" s="180"/>
      <c r="APN948" s="180"/>
    </row>
    <row r="949" spans="1:34 1100:1106" ht="25.5" customHeight="1">
      <c r="A949" s="180"/>
      <c r="B949" s="180"/>
      <c r="C949" s="180"/>
      <c r="D949" s="180"/>
      <c r="E949" s="244"/>
      <c r="F949" s="180"/>
      <c r="G949" s="180"/>
      <c r="H949" s="180"/>
      <c r="I949" s="180"/>
      <c r="J949" s="180"/>
      <c r="K949" s="252"/>
      <c r="L949" s="252"/>
      <c r="M949" s="252"/>
      <c r="N949" s="252"/>
      <c r="O949" s="180"/>
      <c r="P949" s="180"/>
      <c r="Q949" s="180"/>
      <c r="R949" s="180"/>
      <c r="S949" s="180"/>
      <c r="T949" s="180"/>
      <c r="U949" s="180"/>
      <c r="V949" s="252"/>
      <c r="W949" s="252"/>
      <c r="X949" s="180"/>
      <c r="Y949" s="180"/>
      <c r="Z949" s="180"/>
      <c r="AA949" s="180"/>
      <c r="AB949" s="180"/>
      <c r="AC949" s="180"/>
      <c r="AD949" s="180"/>
      <c r="AE949" s="180"/>
      <c r="AF949" s="283"/>
      <c r="AG949" s="283"/>
      <c r="AH949" s="180"/>
      <c r="APH949" s="180"/>
      <c r="API949" s="180"/>
      <c r="APJ949" s="180"/>
      <c r="APK949" s="180"/>
      <c r="APL949" s="180"/>
      <c r="APM949" s="180"/>
      <c r="APN949" s="180"/>
    </row>
    <row r="950" spans="1:34 1100:1106" ht="25.5" customHeight="1">
      <c r="A950" s="180"/>
      <c r="B950" s="180"/>
      <c r="C950" s="180"/>
      <c r="D950" s="180"/>
      <c r="E950" s="244"/>
      <c r="F950" s="180"/>
      <c r="G950" s="180"/>
      <c r="H950" s="180"/>
      <c r="I950" s="180"/>
      <c r="J950" s="180"/>
      <c r="K950" s="252"/>
      <c r="L950" s="252"/>
      <c r="M950" s="252"/>
      <c r="N950" s="252"/>
      <c r="O950" s="180"/>
      <c r="P950" s="180"/>
      <c r="Q950" s="180"/>
      <c r="R950" s="180"/>
      <c r="S950" s="180"/>
      <c r="T950" s="180"/>
      <c r="U950" s="180"/>
      <c r="V950" s="252"/>
      <c r="W950" s="252"/>
      <c r="X950" s="180"/>
      <c r="Y950" s="180"/>
      <c r="Z950" s="180"/>
      <c r="AA950" s="180"/>
      <c r="AB950" s="180"/>
      <c r="AC950" s="180"/>
      <c r="AD950" s="180"/>
      <c r="AE950" s="180"/>
      <c r="AF950" s="283"/>
      <c r="AG950" s="283"/>
      <c r="AH950" s="180"/>
      <c r="APH950" s="180"/>
      <c r="API950" s="180"/>
      <c r="APJ950" s="180"/>
      <c r="APK950" s="180"/>
      <c r="APL950" s="180"/>
      <c r="APM950" s="180"/>
      <c r="APN950" s="180"/>
    </row>
    <row r="951" spans="1:34 1100:1106" ht="25.5" customHeight="1">
      <c r="A951" s="180"/>
      <c r="B951" s="180"/>
      <c r="C951" s="180"/>
      <c r="D951" s="180"/>
      <c r="E951" s="244"/>
      <c r="F951" s="180"/>
      <c r="G951" s="180"/>
      <c r="H951" s="180"/>
      <c r="I951" s="180"/>
      <c r="J951" s="180"/>
      <c r="K951" s="252"/>
      <c r="L951" s="252"/>
      <c r="M951" s="252"/>
      <c r="N951" s="252"/>
      <c r="O951" s="180"/>
      <c r="P951" s="180"/>
      <c r="Q951" s="180"/>
      <c r="R951" s="180"/>
      <c r="S951" s="180"/>
      <c r="T951" s="180"/>
      <c r="U951" s="180"/>
      <c r="V951" s="252"/>
      <c r="W951" s="252"/>
      <c r="X951" s="180"/>
      <c r="Y951" s="180"/>
      <c r="Z951" s="180"/>
      <c r="AA951" s="180"/>
      <c r="AB951" s="180"/>
      <c r="AC951" s="180"/>
      <c r="AD951" s="180"/>
      <c r="AE951" s="180"/>
      <c r="AF951" s="283"/>
      <c r="AG951" s="283"/>
      <c r="AH951" s="180"/>
      <c r="APH951" s="180"/>
      <c r="API951" s="180"/>
      <c r="APJ951" s="180"/>
      <c r="APK951" s="180"/>
      <c r="APL951" s="180"/>
      <c r="APM951" s="180"/>
      <c r="APN951" s="180"/>
    </row>
    <row r="952" spans="1:34 1100:1106" ht="25.5" customHeight="1">
      <c r="A952" s="180"/>
      <c r="B952" s="180"/>
      <c r="C952" s="180"/>
      <c r="D952" s="180"/>
      <c r="E952" s="244"/>
      <c r="F952" s="180"/>
      <c r="G952" s="180"/>
      <c r="H952" s="180"/>
      <c r="I952" s="180"/>
      <c r="J952" s="180"/>
      <c r="K952" s="252"/>
      <c r="L952" s="252"/>
      <c r="M952" s="252"/>
      <c r="N952" s="252"/>
      <c r="O952" s="180"/>
      <c r="P952" s="180"/>
      <c r="Q952" s="180"/>
      <c r="R952" s="180"/>
      <c r="S952" s="180"/>
      <c r="T952" s="180"/>
      <c r="U952" s="180"/>
      <c r="V952" s="252"/>
      <c r="W952" s="252"/>
      <c r="X952" s="180"/>
      <c r="Y952" s="180"/>
      <c r="Z952" s="180"/>
      <c r="AA952" s="180"/>
      <c r="AB952" s="180"/>
      <c r="AC952" s="180"/>
      <c r="AD952" s="180"/>
      <c r="AE952" s="180"/>
      <c r="AF952" s="283"/>
      <c r="AG952" s="283"/>
      <c r="AH952" s="180"/>
      <c r="APH952" s="180"/>
      <c r="API952" s="180"/>
      <c r="APJ952" s="180"/>
      <c r="APK952" s="180"/>
      <c r="APL952" s="180"/>
      <c r="APM952" s="180"/>
      <c r="APN952" s="180"/>
    </row>
    <row r="953" spans="1:34 1100:1106" ht="25.5" customHeight="1">
      <c r="A953" s="180"/>
      <c r="B953" s="180"/>
      <c r="C953" s="180"/>
      <c r="D953" s="180"/>
      <c r="E953" s="244"/>
      <c r="F953" s="180"/>
      <c r="G953" s="180"/>
      <c r="H953" s="180"/>
      <c r="I953" s="180"/>
      <c r="J953" s="180"/>
      <c r="K953" s="252"/>
      <c r="L953" s="252"/>
      <c r="M953" s="252"/>
      <c r="N953" s="252"/>
      <c r="O953" s="180"/>
      <c r="P953" s="180"/>
      <c r="Q953" s="180"/>
      <c r="R953" s="180"/>
      <c r="S953" s="180"/>
      <c r="T953" s="180"/>
      <c r="U953" s="180"/>
      <c r="V953" s="252"/>
      <c r="W953" s="252"/>
      <c r="X953" s="180"/>
      <c r="Y953" s="180"/>
      <c r="Z953" s="180"/>
      <c r="AA953" s="180"/>
      <c r="AB953" s="180"/>
      <c r="AC953" s="180"/>
      <c r="AD953" s="180"/>
      <c r="AE953" s="180"/>
      <c r="AF953" s="283"/>
      <c r="AG953" s="283"/>
      <c r="AH953" s="180"/>
      <c r="APH953" s="180"/>
      <c r="API953" s="180"/>
      <c r="APJ953" s="180"/>
      <c r="APK953" s="180"/>
      <c r="APL953" s="180"/>
      <c r="APM953" s="180"/>
      <c r="APN953" s="180"/>
    </row>
    <row r="954" spans="1:34 1100:1106" ht="25.5" customHeight="1">
      <c r="A954" s="180"/>
      <c r="B954" s="180"/>
      <c r="C954" s="180"/>
      <c r="D954" s="180"/>
      <c r="E954" s="244"/>
      <c r="F954" s="180"/>
      <c r="G954" s="180"/>
      <c r="H954" s="180"/>
      <c r="I954" s="180"/>
      <c r="J954" s="180"/>
      <c r="K954" s="252"/>
      <c r="L954" s="252"/>
      <c r="M954" s="252"/>
      <c r="N954" s="252"/>
      <c r="O954" s="180"/>
      <c r="P954" s="180"/>
      <c r="Q954" s="180"/>
      <c r="R954" s="180"/>
      <c r="S954" s="180"/>
      <c r="T954" s="180"/>
      <c r="U954" s="180"/>
      <c r="V954" s="252"/>
      <c r="W954" s="252"/>
      <c r="X954" s="180"/>
      <c r="Y954" s="180"/>
      <c r="Z954" s="180"/>
      <c r="AA954" s="180"/>
      <c r="AB954" s="180"/>
      <c r="AC954" s="180"/>
      <c r="AD954" s="180"/>
      <c r="AE954" s="180"/>
      <c r="AF954" s="283"/>
      <c r="AG954" s="283"/>
      <c r="AH954" s="180"/>
      <c r="APH954" s="180"/>
      <c r="API954" s="180"/>
      <c r="APJ954" s="180"/>
      <c r="APK954" s="180"/>
      <c r="APL954" s="180"/>
      <c r="APM954" s="180"/>
      <c r="APN954" s="180"/>
    </row>
    <row r="955" spans="1:34 1100:1106" ht="25.5" customHeight="1">
      <c r="A955" s="180"/>
      <c r="B955" s="180"/>
      <c r="C955" s="180"/>
      <c r="D955" s="180"/>
      <c r="E955" s="244"/>
      <c r="F955" s="180"/>
      <c r="G955" s="180"/>
      <c r="H955" s="180"/>
      <c r="I955" s="180"/>
      <c r="J955" s="180"/>
      <c r="K955" s="252"/>
      <c r="L955" s="252"/>
      <c r="M955" s="252"/>
      <c r="N955" s="252"/>
      <c r="O955" s="180"/>
      <c r="P955" s="180"/>
      <c r="Q955" s="180"/>
      <c r="R955" s="180"/>
      <c r="S955" s="180"/>
      <c r="T955" s="180"/>
      <c r="U955" s="180"/>
      <c r="V955" s="252"/>
      <c r="W955" s="252"/>
      <c r="X955" s="180"/>
      <c r="Y955" s="180"/>
      <c r="Z955" s="180"/>
      <c r="AA955" s="180"/>
      <c r="AB955" s="180"/>
      <c r="AC955" s="180"/>
      <c r="AD955" s="180"/>
      <c r="AE955" s="180"/>
      <c r="AF955" s="283"/>
      <c r="AG955" s="283"/>
      <c r="AH955" s="180"/>
      <c r="APH955" s="180"/>
      <c r="API955" s="180"/>
      <c r="APJ955" s="180"/>
      <c r="APK955" s="180"/>
      <c r="APL955" s="180"/>
      <c r="APM955" s="180"/>
      <c r="APN955" s="180"/>
    </row>
    <row r="956" spans="1:34 1100:1106" ht="25.5" customHeight="1">
      <c r="A956" s="180"/>
      <c r="B956" s="180"/>
      <c r="C956" s="180"/>
      <c r="D956" s="180"/>
      <c r="E956" s="244"/>
      <c r="F956" s="180"/>
      <c r="G956" s="180"/>
      <c r="H956" s="180"/>
      <c r="I956" s="180"/>
      <c r="J956" s="180"/>
      <c r="K956" s="252"/>
      <c r="L956" s="252"/>
      <c r="M956" s="252"/>
      <c r="N956" s="252"/>
      <c r="O956" s="180"/>
      <c r="P956" s="180"/>
      <c r="Q956" s="180"/>
      <c r="R956" s="180"/>
      <c r="S956" s="180"/>
      <c r="T956" s="180"/>
      <c r="U956" s="180"/>
      <c r="V956" s="252"/>
      <c r="W956" s="252"/>
      <c r="X956" s="180"/>
      <c r="Y956" s="180"/>
      <c r="Z956" s="180"/>
      <c r="AA956" s="180"/>
      <c r="AB956" s="180"/>
      <c r="AC956" s="180"/>
      <c r="AD956" s="180"/>
      <c r="AE956" s="180"/>
      <c r="AF956" s="283"/>
      <c r="AG956" s="283"/>
      <c r="AH956" s="180"/>
      <c r="APH956" s="180"/>
      <c r="API956" s="180"/>
      <c r="APJ956" s="180"/>
      <c r="APK956" s="180"/>
      <c r="APL956" s="180"/>
      <c r="APM956" s="180"/>
      <c r="APN956" s="180"/>
    </row>
    <row r="957" spans="1:34 1100:1106" ht="25.5" customHeight="1">
      <c r="A957" s="180"/>
      <c r="B957" s="180"/>
      <c r="C957" s="180"/>
      <c r="D957" s="180"/>
      <c r="E957" s="244"/>
      <c r="F957" s="180"/>
      <c r="G957" s="180"/>
      <c r="H957" s="180"/>
      <c r="I957" s="180"/>
      <c r="J957" s="180"/>
      <c r="K957" s="252"/>
      <c r="L957" s="252"/>
      <c r="M957" s="252"/>
      <c r="N957" s="252"/>
      <c r="O957" s="180"/>
      <c r="P957" s="180"/>
      <c r="Q957" s="180"/>
      <c r="R957" s="180"/>
      <c r="S957" s="180"/>
      <c r="T957" s="180"/>
      <c r="U957" s="180"/>
      <c r="V957" s="252"/>
      <c r="W957" s="252"/>
      <c r="X957" s="180"/>
      <c r="Y957" s="180"/>
      <c r="Z957" s="180"/>
      <c r="AA957" s="180"/>
      <c r="AB957" s="180"/>
      <c r="AC957" s="180"/>
      <c r="AD957" s="180"/>
      <c r="AE957" s="180"/>
      <c r="AF957" s="283"/>
      <c r="AG957" s="283"/>
      <c r="AH957" s="180"/>
      <c r="APH957" s="180"/>
      <c r="API957" s="180"/>
      <c r="APJ957" s="180"/>
      <c r="APK957" s="180"/>
      <c r="APL957" s="180"/>
      <c r="APM957" s="180"/>
      <c r="APN957" s="180"/>
    </row>
    <row r="958" spans="1:34 1100:1106" ht="25.5" customHeight="1">
      <c r="A958" s="180"/>
      <c r="B958" s="180"/>
      <c r="C958" s="180"/>
      <c r="D958" s="180"/>
      <c r="E958" s="244"/>
      <c r="F958" s="180"/>
      <c r="G958" s="180"/>
      <c r="H958" s="180"/>
      <c r="I958" s="180"/>
      <c r="J958" s="180"/>
      <c r="K958" s="252"/>
      <c r="L958" s="252"/>
      <c r="M958" s="252"/>
      <c r="N958" s="252"/>
      <c r="O958" s="180"/>
      <c r="P958" s="180"/>
      <c r="Q958" s="180"/>
      <c r="R958" s="180"/>
      <c r="S958" s="180"/>
      <c r="T958" s="180"/>
      <c r="U958" s="180"/>
      <c r="V958" s="252"/>
      <c r="W958" s="252"/>
      <c r="X958" s="180"/>
      <c r="Y958" s="180"/>
      <c r="Z958" s="180"/>
      <c r="AA958" s="180"/>
      <c r="AB958" s="180"/>
      <c r="AC958" s="180"/>
      <c r="AD958" s="180"/>
      <c r="AE958" s="180"/>
      <c r="AF958" s="283"/>
      <c r="AG958" s="283"/>
      <c r="AH958" s="180"/>
      <c r="APH958" s="180"/>
      <c r="API958" s="180"/>
      <c r="APJ958" s="180"/>
      <c r="APK958" s="180"/>
      <c r="APL958" s="180"/>
      <c r="APM958" s="180"/>
      <c r="APN958" s="180"/>
    </row>
    <row r="959" spans="1:34 1100:1106" ht="25.5" customHeight="1">
      <c r="A959" s="180"/>
      <c r="B959" s="180"/>
      <c r="C959" s="180"/>
      <c r="D959" s="180"/>
      <c r="E959" s="244"/>
      <c r="F959" s="180"/>
      <c r="G959" s="180"/>
      <c r="H959" s="180"/>
      <c r="I959" s="180"/>
      <c r="J959" s="180"/>
      <c r="K959" s="252"/>
      <c r="L959" s="252"/>
      <c r="M959" s="252"/>
      <c r="N959" s="252"/>
      <c r="O959" s="180"/>
      <c r="P959" s="180"/>
      <c r="Q959" s="180"/>
      <c r="R959" s="180"/>
      <c r="S959" s="180"/>
      <c r="T959" s="180"/>
      <c r="U959" s="180"/>
      <c r="V959" s="252"/>
      <c r="W959" s="252"/>
      <c r="X959" s="180"/>
      <c r="Y959" s="180"/>
      <c r="Z959" s="180"/>
      <c r="AA959" s="180"/>
      <c r="AB959" s="180"/>
      <c r="AC959" s="180"/>
      <c r="AD959" s="180"/>
      <c r="AE959" s="180"/>
      <c r="AF959" s="283"/>
      <c r="AG959" s="283"/>
      <c r="AH959" s="180"/>
      <c r="APH959" s="180"/>
      <c r="API959" s="180"/>
      <c r="APJ959" s="180"/>
      <c r="APK959" s="180"/>
      <c r="APL959" s="180"/>
      <c r="APM959" s="180"/>
      <c r="APN959" s="180"/>
    </row>
    <row r="960" spans="1:34 1100:1106" ht="25.5" customHeight="1">
      <c r="A960" s="180"/>
      <c r="B960" s="180"/>
      <c r="C960" s="180"/>
      <c r="D960" s="180"/>
      <c r="E960" s="244"/>
      <c r="F960" s="180"/>
      <c r="G960" s="180"/>
      <c r="H960" s="180"/>
      <c r="I960" s="180"/>
      <c r="J960" s="180"/>
      <c r="K960" s="252"/>
      <c r="L960" s="252"/>
      <c r="M960" s="252"/>
      <c r="N960" s="252"/>
      <c r="O960" s="180"/>
      <c r="P960" s="180"/>
      <c r="Q960" s="180"/>
      <c r="R960" s="180"/>
      <c r="S960" s="180"/>
      <c r="T960" s="180"/>
      <c r="U960" s="180"/>
      <c r="V960" s="252"/>
      <c r="W960" s="252"/>
      <c r="X960" s="180"/>
      <c r="Y960" s="180"/>
      <c r="Z960" s="180"/>
      <c r="AA960" s="180"/>
      <c r="AB960" s="180"/>
      <c r="AC960" s="180"/>
      <c r="AD960" s="180"/>
      <c r="AE960" s="180"/>
      <c r="AF960" s="283"/>
      <c r="AG960" s="283"/>
      <c r="AH960" s="180"/>
      <c r="APH960" s="180"/>
      <c r="API960" s="180"/>
      <c r="APJ960" s="180"/>
      <c r="APK960" s="180"/>
      <c r="APL960" s="180"/>
      <c r="APM960" s="180"/>
      <c r="APN960" s="180"/>
    </row>
    <row r="961" spans="1:34 1100:1106" ht="25.5" customHeight="1">
      <c r="A961" s="180"/>
      <c r="B961" s="180"/>
      <c r="C961" s="180"/>
      <c r="D961" s="180"/>
      <c r="E961" s="244"/>
      <c r="F961" s="180"/>
      <c r="G961" s="180"/>
      <c r="H961" s="180"/>
      <c r="I961" s="180"/>
      <c r="J961" s="180"/>
      <c r="K961" s="252"/>
      <c r="L961" s="252"/>
      <c r="M961" s="252"/>
      <c r="N961" s="252"/>
      <c r="O961" s="180"/>
      <c r="P961" s="180"/>
      <c r="Q961" s="180"/>
      <c r="R961" s="180"/>
      <c r="S961" s="180"/>
      <c r="T961" s="180"/>
      <c r="U961" s="180"/>
      <c r="V961" s="252"/>
      <c r="W961" s="252"/>
      <c r="X961" s="180"/>
      <c r="Y961" s="180"/>
      <c r="Z961" s="180"/>
      <c r="AA961" s="180"/>
      <c r="AB961" s="180"/>
      <c r="AC961" s="180"/>
      <c r="AD961" s="180"/>
      <c r="AE961" s="180"/>
      <c r="AF961" s="283"/>
      <c r="AG961" s="283"/>
      <c r="AH961" s="180"/>
      <c r="APH961" s="180"/>
      <c r="API961" s="180"/>
      <c r="APJ961" s="180"/>
      <c r="APK961" s="180"/>
      <c r="APL961" s="180"/>
      <c r="APM961" s="180"/>
      <c r="APN961" s="180"/>
    </row>
    <row r="962" spans="1:34 1100:1106" ht="25.5" customHeight="1">
      <c r="A962" s="180"/>
      <c r="B962" s="180"/>
      <c r="C962" s="180"/>
      <c r="D962" s="180"/>
      <c r="E962" s="244"/>
      <c r="F962" s="180"/>
      <c r="G962" s="180"/>
      <c r="H962" s="180"/>
      <c r="I962" s="180"/>
      <c r="J962" s="180"/>
      <c r="K962" s="252"/>
      <c r="L962" s="252"/>
      <c r="M962" s="252"/>
      <c r="N962" s="252"/>
      <c r="O962" s="180"/>
      <c r="P962" s="180"/>
      <c r="Q962" s="180"/>
      <c r="R962" s="180"/>
      <c r="S962" s="180"/>
      <c r="T962" s="180"/>
      <c r="U962" s="180"/>
      <c r="V962" s="252"/>
      <c r="W962" s="252"/>
      <c r="X962" s="180"/>
      <c r="Y962" s="180"/>
      <c r="Z962" s="180"/>
      <c r="AA962" s="180"/>
      <c r="AB962" s="180"/>
      <c r="AC962" s="180"/>
      <c r="AD962" s="180"/>
      <c r="AE962" s="180"/>
      <c r="AF962" s="283"/>
      <c r="AG962" s="283"/>
      <c r="AH962" s="180"/>
      <c r="APH962" s="180"/>
      <c r="API962" s="180"/>
      <c r="APJ962" s="180"/>
      <c r="APK962" s="180"/>
      <c r="APL962" s="180"/>
      <c r="APM962" s="180"/>
      <c r="APN962" s="180"/>
    </row>
    <row r="963" spans="1:34 1100:1106" ht="25.5" customHeight="1">
      <c r="A963" s="180"/>
      <c r="B963" s="180"/>
      <c r="C963" s="180"/>
      <c r="D963" s="180"/>
      <c r="E963" s="244"/>
      <c r="F963" s="180"/>
      <c r="G963" s="180"/>
      <c r="H963" s="180"/>
      <c r="I963" s="180"/>
      <c r="J963" s="180"/>
      <c r="K963" s="252"/>
      <c r="L963" s="252"/>
      <c r="M963" s="252"/>
      <c r="N963" s="252"/>
      <c r="O963" s="180"/>
      <c r="P963" s="180"/>
      <c r="Q963" s="180"/>
      <c r="R963" s="180"/>
      <c r="S963" s="180"/>
      <c r="T963" s="180"/>
      <c r="U963" s="180"/>
      <c r="V963" s="252"/>
      <c r="W963" s="252"/>
      <c r="X963" s="180"/>
      <c r="Y963" s="180"/>
      <c r="Z963" s="180"/>
      <c r="AA963" s="180"/>
      <c r="AB963" s="180"/>
      <c r="AC963" s="180"/>
      <c r="AD963" s="180"/>
      <c r="AE963" s="180"/>
      <c r="AF963" s="283"/>
      <c r="AG963" s="283"/>
      <c r="AH963" s="180"/>
      <c r="APH963" s="180"/>
      <c r="API963" s="180"/>
      <c r="APJ963" s="180"/>
      <c r="APK963" s="180"/>
      <c r="APL963" s="180"/>
      <c r="APM963" s="180"/>
      <c r="APN963" s="180"/>
    </row>
    <row r="964" spans="1:34 1100:1106" ht="25.5" customHeight="1">
      <c r="A964" s="180"/>
      <c r="B964" s="180"/>
      <c r="C964" s="180"/>
      <c r="D964" s="180"/>
      <c r="E964" s="244"/>
      <c r="F964" s="180"/>
      <c r="G964" s="180"/>
      <c r="H964" s="180"/>
      <c r="I964" s="180"/>
      <c r="J964" s="180"/>
      <c r="K964" s="252"/>
      <c r="L964" s="252"/>
      <c r="M964" s="252"/>
      <c r="N964" s="252"/>
      <c r="O964" s="180"/>
      <c r="P964" s="180"/>
      <c r="Q964" s="180"/>
      <c r="R964" s="180"/>
      <c r="S964" s="180"/>
      <c r="T964" s="180"/>
      <c r="U964" s="180"/>
      <c r="V964" s="252"/>
      <c r="W964" s="252"/>
      <c r="X964" s="180"/>
      <c r="Y964" s="180"/>
      <c r="Z964" s="180"/>
      <c r="AA964" s="180"/>
      <c r="AB964" s="180"/>
      <c r="AC964" s="180"/>
      <c r="AD964" s="180"/>
      <c r="AE964" s="180"/>
      <c r="AF964" s="283"/>
      <c r="AG964" s="283"/>
      <c r="AH964" s="180"/>
      <c r="APH964" s="180"/>
      <c r="API964" s="180"/>
      <c r="APJ964" s="180"/>
      <c r="APK964" s="180"/>
      <c r="APL964" s="180"/>
      <c r="APM964" s="180"/>
      <c r="APN964" s="180"/>
    </row>
    <row r="965" spans="1:34 1100:1106" ht="25.5" customHeight="1">
      <c r="A965" s="180"/>
      <c r="B965" s="180"/>
      <c r="C965" s="180"/>
      <c r="D965" s="180"/>
      <c r="E965" s="244"/>
      <c r="F965" s="180"/>
      <c r="G965" s="180"/>
      <c r="H965" s="180"/>
      <c r="I965" s="180"/>
      <c r="J965" s="180"/>
      <c r="K965" s="252"/>
      <c r="L965" s="252"/>
      <c r="M965" s="252"/>
      <c r="N965" s="252"/>
      <c r="O965" s="180"/>
      <c r="P965" s="180"/>
      <c r="Q965" s="180"/>
      <c r="R965" s="180"/>
      <c r="S965" s="180"/>
      <c r="T965" s="180"/>
      <c r="U965" s="180"/>
      <c r="V965" s="252"/>
      <c r="W965" s="252"/>
      <c r="X965" s="180"/>
      <c r="Y965" s="180"/>
      <c r="Z965" s="180"/>
      <c r="AA965" s="180"/>
      <c r="AB965" s="180"/>
      <c r="AC965" s="180"/>
      <c r="AD965" s="180"/>
      <c r="AE965" s="180"/>
      <c r="AF965" s="283"/>
      <c r="AG965" s="283"/>
      <c r="AH965" s="180"/>
      <c r="APH965" s="180"/>
      <c r="API965" s="180"/>
      <c r="APJ965" s="180"/>
      <c r="APK965" s="180"/>
      <c r="APL965" s="180"/>
      <c r="APM965" s="180"/>
      <c r="APN965" s="180"/>
    </row>
    <row r="966" spans="1:34 1100:1106" ht="25.5" customHeight="1">
      <c r="A966" s="180"/>
      <c r="B966" s="180"/>
      <c r="C966" s="180"/>
      <c r="D966" s="180"/>
      <c r="E966" s="244"/>
      <c r="F966" s="180"/>
      <c r="G966" s="180"/>
      <c r="H966" s="180"/>
      <c r="I966" s="180"/>
      <c r="J966" s="180"/>
      <c r="K966" s="252"/>
      <c r="L966" s="252"/>
      <c r="M966" s="252"/>
      <c r="N966" s="252"/>
      <c r="O966" s="180"/>
      <c r="P966" s="180"/>
      <c r="Q966" s="180"/>
      <c r="R966" s="180"/>
      <c r="S966" s="180"/>
      <c r="T966" s="180"/>
      <c r="U966" s="180"/>
      <c r="V966" s="252"/>
      <c r="W966" s="252"/>
      <c r="X966" s="180"/>
      <c r="Y966" s="180"/>
      <c r="Z966" s="180"/>
      <c r="AA966" s="180"/>
      <c r="AB966" s="180"/>
      <c r="AC966" s="180"/>
      <c r="AD966" s="180"/>
      <c r="AE966" s="180"/>
      <c r="AF966" s="283"/>
      <c r="AG966" s="283"/>
      <c r="AH966" s="180"/>
      <c r="APH966" s="180"/>
      <c r="API966" s="180"/>
      <c r="APJ966" s="180"/>
      <c r="APK966" s="180"/>
      <c r="APL966" s="180"/>
      <c r="APM966" s="180"/>
      <c r="APN966" s="180"/>
    </row>
    <row r="967" spans="1:34 1100:1106" ht="25.5" customHeight="1">
      <c r="A967" s="180"/>
      <c r="B967" s="180"/>
      <c r="C967" s="180"/>
      <c r="D967" s="180"/>
      <c r="E967" s="244"/>
      <c r="F967" s="180"/>
      <c r="G967" s="180"/>
      <c r="H967" s="180"/>
      <c r="I967" s="180"/>
      <c r="J967" s="180"/>
      <c r="K967" s="252"/>
      <c r="L967" s="252"/>
      <c r="M967" s="252"/>
      <c r="N967" s="252"/>
      <c r="O967" s="180"/>
      <c r="P967" s="180"/>
      <c r="Q967" s="180"/>
      <c r="R967" s="180"/>
      <c r="S967" s="180"/>
      <c r="T967" s="180"/>
      <c r="U967" s="180"/>
      <c r="V967" s="252"/>
      <c r="W967" s="252"/>
      <c r="X967" s="180"/>
      <c r="Y967" s="180"/>
      <c r="Z967" s="180"/>
      <c r="AA967" s="180"/>
      <c r="AB967" s="180"/>
      <c r="AC967" s="180"/>
      <c r="AD967" s="180"/>
      <c r="AE967" s="180"/>
      <c r="AF967" s="283"/>
      <c r="AG967" s="283"/>
      <c r="AH967" s="180"/>
      <c r="APH967" s="180"/>
      <c r="API967" s="180"/>
      <c r="APJ967" s="180"/>
      <c r="APK967" s="180"/>
      <c r="APL967" s="180"/>
      <c r="APM967" s="180"/>
      <c r="APN967" s="180"/>
    </row>
    <row r="968" spans="1:34 1100:1106" ht="25.5" customHeight="1">
      <c r="A968" s="180"/>
      <c r="B968" s="180"/>
      <c r="C968" s="180"/>
      <c r="D968" s="180"/>
      <c r="E968" s="244"/>
      <c r="F968" s="180"/>
      <c r="G968" s="180"/>
      <c r="H968" s="180"/>
      <c r="I968" s="180"/>
      <c r="J968" s="180"/>
      <c r="K968" s="252"/>
      <c r="L968" s="252"/>
      <c r="M968" s="252"/>
      <c r="N968" s="252"/>
      <c r="O968" s="180"/>
      <c r="P968" s="180"/>
      <c r="Q968" s="180"/>
      <c r="R968" s="180"/>
      <c r="S968" s="180"/>
      <c r="T968" s="180"/>
      <c r="U968" s="180"/>
      <c r="V968" s="252"/>
      <c r="W968" s="252"/>
      <c r="X968" s="180"/>
      <c r="Y968" s="180"/>
      <c r="Z968" s="180"/>
      <c r="AA968" s="180"/>
      <c r="AB968" s="180"/>
      <c r="AC968" s="180"/>
      <c r="AD968" s="180"/>
      <c r="AE968" s="180"/>
      <c r="AF968" s="283"/>
      <c r="AG968" s="283"/>
      <c r="AH968" s="180"/>
      <c r="APH968" s="180"/>
      <c r="API968" s="180"/>
      <c r="APJ968" s="180"/>
      <c r="APK968" s="180"/>
      <c r="APL968" s="180"/>
      <c r="APM968" s="180"/>
      <c r="APN968" s="180"/>
    </row>
    <row r="969" spans="1:34 1100:1106" ht="25.5" customHeight="1">
      <c r="A969" s="180"/>
      <c r="B969" s="180"/>
      <c r="C969" s="180"/>
      <c r="D969" s="180"/>
      <c r="E969" s="244"/>
      <c r="F969" s="180"/>
      <c r="G969" s="180"/>
      <c r="H969" s="180"/>
      <c r="I969" s="180"/>
      <c r="J969" s="180"/>
      <c r="K969" s="252"/>
      <c r="L969" s="252"/>
      <c r="M969" s="252"/>
      <c r="N969" s="252"/>
      <c r="O969" s="180"/>
      <c r="P969" s="180"/>
      <c r="Q969" s="180"/>
      <c r="R969" s="180"/>
      <c r="S969" s="180"/>
      <c r="T969" s="180"/>
      <c r="U969" s="180"/>
      <c r="V969" s="252"/>
      <c r="W969" s="252"/>
      <c r="X969" s="180"/>
      <c r="Y969" s="180"/>
      <c r="Z969" s="180"/>
      <c r="AA969" s="180"/>
      <c r="AB969" s="180"/>
      <c r="AC969" s="180"/>
      <c r="AD969" s="180"/>
      <c r="AE969" s="180"/>
      <c r="AF969" s="283"/>
      <c r="AG969" s="283"/>
      <c r="AH969" s="180"/>
      <c r="APH969" s="180"/>
      <c r="API969" s="180"/>
      <c r="APJ969" s="180"/>
      <c r="APK969" s="180"/>
      <c r="APL969" s="180"/>
      <c r="APM969" s="180"/>
      <c r="APN969" s="180"/>
    </row>
    <row r="970" spans="1:34 1100:1106" ht="25.5" customHeight="1">
      <c r="A970" s="180"/>
      <c r="B970" s="180"/>
      <c r="C970" s="180"/>
      <c r="D970" s="180"/>
      <c r="E970" s="244"/>
      <c r="F970" s="180"/>
      <c r="G970" s="180"/>
      <c r="H970" s="180"/>
      <c r="I970" s="180"/>
      <c r="J970" s="180"/>
      <c r="K970" s="252"/>
      <c r="L970" s="252"/>
      <c r="M970" s="252"/>
      <c r="N970" s="252"/>
      <c r="O970" s="180"/>
      <c r="P970" s="180"/>
      <c r="Q970" s="180"/>
      <c r="R970" s="180"/>
      <c r="S970" s="180"/>
      <c r="T970" s="180"/>
      <c r="U970" s="180"/>
      <c r="V970" s="252"/>
      <c r="W970" s="252"/>
      <c r="X970" s="180"/>
      <c r="Y970" s="180"/>
      <c r="Z970" s="180"/>
      <c r="AA970" s="180"/>
      <c r="AB970" s="180"/>
      <c r="AC970" s="180"/>
      <c r="AD970" s="180"/>
      <c r="AE970" s="180"/>
      <c r="AF970" s="283"/>
      <c r="AG970" s="283"/>
      <c r="AH970" s="180"/>
      <c r="APH970" s="180"/>
      <c r="API970" s="180"/>
      <c r="APJ970" s="180"/>
      <c r="APK970" s="180"/>
      <c r="APL970" s="180"/>
      <c r="APM970" s="180"/>
      <c r="APN970" s="180"/>
    </row>
    <row r="971" spans="1:34 1100:1106" ht="25.5" customHeight="1">
      <c r="A971" s="180"/>
      <c r="B971" s="180"/>
      <c r="C971" s="180"/>
      <c r="D971" s="180"/>
      <c r="E971" s="244"/>
      <c r="F971" s="180"/>
      <c r="G971" s="180"/>
      <c r="H971" s="180"/>
      <c r="I971" s="180"/>
      <c r="J971" s="180"/>
      <c r="K971" s="252"/>
      <c r="L971" s="252"/>
      <c r="M971" s="252"/>
      <c r="N971" s="252"/>
      <c r="O971" s="180"/>
      <c r="P971" s="180"/>
      <c r="Q971" s="180"/>
      <c r="R971" s="180"/>
      <c r="S971" s="180"/>
      <c r="T971" s="180"/>
      <c r="U971" s="180"/>
      <c r="V971" s="252"/>
      <c r="W971" s="252"/>
      <c r="X971" s="180"/>
      <c r="Y971" s="180"/>
      <c r="Z971" s="180"/>
      <c r="AA971" s="180"/>
      <c r="AB971" s="180"/>
      <c r="AC971" s="180"/>
      <c r="AD971" s="180"/>
      <c r="AE971" s="180"/>
      <c r="AF971" s="283"/>
      <c r="AG971" s="283"/>
      <c r="AH971" s="180"/>
      <c r="APH971" s="180"/>
      <c r="API971" s="180"/>
      <c r="APJ971" s="180"/>
      <c r="APK971" s="180"/>
      <c r="APL971" s="180"/>
      <c r="APM971" s="180"/>
      <c r="APN971" s="180"/>
    </row>
    <row r="972" spans="1:34 1100:1106" ht="25.5" customHeight="1">
      <c r="A972" s="180"/>
      <c r="B972" s="180"/>
      <c r="C972" s="180"/>
      <c r="D972" s="180"/>
      <c r="E972" s="244"/>
      <c r="F972" s="180"/>
      <c r="G972" s="180"/>
      <c r="H972" s="180"/>
      <c r="I972" s="180"/>
      <c r="J972" s="180"/>
      <c r="K972" s="252"/>
      <c r="L972" s="252"/>
      <c r="M972" s="252"/>
      <c r="N972" s="252"/>
      <c r="O972" s="180"/>
      <c r="P972" s="180"/>
      <c r="Q972" s="180"/>
      <c r="R972" s="180"/>
      <c r="S972" s="180"/>
      <c r="T972" s="180"/>
      <c r="U972" s="180"/>
      <c r="V972" s="252"/>
      <c r="W972" s="252"/>
      <c r="X972" s="180"/>
      <c r="Y972" s="180"/>
      <c r="Z972" s="180"/>
      <c r="AA972" s="180"/>
      <c r="AB972" s="180"/>
      <c r="AC972" s="180"/>
      <c r="AD972" s="180"/>
      <c r="AE972" s="180"/>
      <c r="AF972" s="283"/>
      <c r="AG972" s="283"/>
      <c r="AH972" s="180"/>
      <c r="APH972" s="180"/>
      <c r="API972" s="180"/>
      <c r="APJ972" s="180"/>
      <c r="APK972" s="180"/>
      <c r="APL972" s="180"/>
      <c r="APM972" s="180"/>
      <c r="APN972" s="180"/>
    </row>
    <row r="973" spans="1:34 1100:1106" ht="25.5" customHeight="1">
      <c r="A973" s="180"/>
      <c r="B973" s="180"/>
      <c r="C973" s="180"/>
      <c r="D973" s="180"/>
      <c r="E973" s="244"/>
      <c r="F973" s="180"/>
      <c r="G973" s="180"/>
      <c r="H973" s="180"/>
      <c r="I973" s="180"/>
      <c r="J973" s="180"/>
      <c r="K973" s="252"/>
      <c r="L973" s="252"/>
      <c r="M973" s="252"/>
      <c r="N973" s="252"/>
      <c r="O973" s="180"/>
      <c r="P973" s="180"/>
      <c r="Q973" s="180"/>
      <c r="R973" s="180"/>
      <c r="S973" s="180"/>
      <c r="T973" s="180"/>
      <c r="U973" s="180"/>
      <c r="V973" s="252"/>
      <c r="W973" s="252"/>
      <c r="X973" s="180"/>
      <c r="Y973" s="180"/>
      <c r="Z973" s="180"/>
      <c r="AA973" s="180"/>
      <c r="AB973" s="180"/>
      <c r="AC973" s="180"/>
      <c r="AD973" s="180"/>
      <c r="AE973" s="180"/>
      <c r="AF973" s="283"/>
      <c r="AG973" s="283"/>
      <c r="AH973" s="180"/>
      <c r="APH973" s="180"/>
      <c r="API973" s="180"/>
      <c r="APJ973" s="180"/>
      <c r="APK973" s="180"/>
      <c r="APL973" s="180"/>
      <c r="APM973" s="180"/>
      <c r="APN973" s="180"/>
    </row>
    <row r="974" spans="1:34 1100:1106" ht="25.5" customHeight="1">
      <c r="A974" s="180"/>
      <c r="B974" s="180"/>
      <c r="C974" s="180"/>
      <c r="D974" s="180"/>
      <c r="E974" s="244"/>
      <c r="F974" s="180"/>
      <c r="G974" s="180"/>
      <c r="H974" s="180"/>
      <c r="I974" s="180"/>
      <c r="J974" s="180"/>
      <c r="K974" s="252"/>
      <c r="L974" s="252"/>
      <c r="M974" s="252"/>
      <c r="N974" s="252"/>
      <c r="O974" s="180"/>
      <c r="P974" s="180"/>
      <c r="Q974" s="180"/>
      <c r="R974" s="180"/>
      <c r="S974" s="180"/>
      <c r="T974" s="180"/>
      <c r="U974" s="180"/>
      <c r="V974" s="252"/>
      <c r="W974" s="252"/>
      <c r="X974" s="180"/>
      <c r="Y974" s="180"/>
      <c r="Z974" s="180"/>
      <c r="AA974" s="180"/>
      <c r="AB974" s="180"/>
      <c r="AC974" s="180"/>
      <c r="AD974" s="180"/>
      <c r="AE974" s="180"/>
      <c r="AF974" s="283"/>
      <c r="AG974" s="283"/>
      <c r="AH974" s="180"/>
      <c r="APH974" s="180"/>
      <c r="API974" s="180"/>
      <c r="APJ974" s="180"/>
      <c r="APK974" s="180"/>
      <c r="APL974" s="180"/>
      <c r="APM974" s="180"/>
      <c r="APN974" s="180"/>
    </row>
    <row r="975" spans="1:34 1100:1106" ht="25.5" customHeight="1">
      <c r="A975" s="180"/>
      <c r="B975" s="180"/>
      <c r="C975" s="180"/>
      <c r="D975" s="180"/>
      <c r="E975" s="244"/>
      <c r="F975" s="180"/>
      <c r="G975" s="180"/>
      <c r="H975" s="180"/>
      <c r="I975" s="180"/>
      <c r="J975" s="180"/>
      <c r="K975" s="252"/>
      <c r="L975" s="252"/>
      <c r="M975" s="252"/>
      <c r="N975" s="252"/>
      <c r="O975" s="180"/>
      <c r="P975" s="180"/>
      <c r="Q975" s="180"/>
      <c r="R975" s="180"/>
      <c r="S975" s="180"/>
      <c r="T975" s="180"/>
      <c r="U975" s="180"/>
      <c r="V975" s="252"/>
      <c r="W975" s="252"/>
      <c r="X975" s="180"/>
      <c r="Y975" s="180"/>
      <c r="Z975" s="180"/>
      <c r="AA975" s="180"/>
      <c r="AB975" s="180"/>
      <c r="AC975" s="180"/>
      <c r="AD975" s="180"/>
      <c r="AE975" s="180"/>
      <c r="AF975" s="283"/>
      <c r="AG975" s="283"/>
      <c r="AH975" s="180"/>
      <c r="APH975" s="180"/>
      <c r="API975" s="180"/>
      <c r="APJ975" s="180"/>
      <c r="APK975" s="180"/>
      <c r="APL975" s="180"/>
      <c r="APM975" s="180"/>
      <c r="APN975" s="180"/>
    </row>
    <row r="976" spans="1:34 1100:1106" ht="25.5" customHeight="1">
      <c r="A976" s="180"/>
      <c r="B976" s="180"/>
      <c r="C976" s="180"/>
      <c r="D976" s="180"/>
      <c r="E976" s="244"/>
      <c r="F976" s="180"/>
      <c r="G976" s="180"/>
      <c r="H976" s="180"/>
      <c r="I976" s="180"/>
      <c r="J976" s="180"/>
      <c r="K976" s="252"/>
      <c r="L976" s="252"/>
      <c r="M976" s="252"/>
      <c r="N976" s="252"/>
      <c r="O976" s="180"/>
      <c r="P976" s="180"/>
      <c r="Q976" s="180"/>
      <c r="R976" s="180"/>
      <c r="S976" s="180"/>
      <c r="T976" s="180"/>
      <c r="U976" s="180"/>
      <c r="V976" s="252"/>
      <c r="W976" s="252"/>
      <c r="X976" s="180"/>
      <c r="Y976" s="180"/>
      <c r="Z976" s="180"/>
      <c r="AA976" s="180"/>
      <c r="AB976" s="180"/>
      <c r="AC976" s="180"/>
      <c r="AD976" s="180"/>
      <c r="AE976" s="180"/>
      <c r="AF976" s="283"/>
      <c r="AG976" s="283"/>
      <c r="AH976" s="180"/>
      <c r="APH976" s="180"/>
      <c r="API976" s="180"/>
      <c r="APJ976" s="180"/>
      <c r="APK976" s="180"/>
      <c r="APL976" s="180"/>
      <c r="APM976" s="180"/>
      <c r="APN976" s="180"/>
    </row>
    <row r="977" spans="1:34 1100:1106" ht="25.5" customHeight="1">
      <c r="A977" s="180"/>
      <c r="B977" s="180"/>
      <c r="C977" s="180"/>
      <c r="D977" s="180"/>
      <c r="E977" s="244"/>
      <c r="F977" s="180"/>
      <c r="G977" s="180"/>
      <c r="H977" s="180"/>
      <c r="I977" s="180"/>
      <c r="J977" s="180"/>
      <c r="K977" s="252"/>
      <c r="L977" s="252"/>
      <c r="M977" s="252"/>
      <c r="N977" s="252"/>
      <c r="O977" s="180"/>
      <c r="P977" s="180"/>
      <c r="Q977" s="180"/>
      <c r="R977" s="180"/>
      <c r="S977" s="180"/>
      <c r="T977" s="180"/>
      <c r="U977" s="180"/>
      <c r="V977" s="252"/>
      <c r="W977" s="252"/>
      <c r="X977" s="180"/>
      <c r="Y977" s="180"/>
      <c r="Z977" s="180"/>
      <c r="AA977" s="180"/>
      <c r="AB977" s="180"/>
      <c r="AC977" s="180"/>
      <c r="AD977" s="180"/>
      <c r="AE977" s="180"/>
      <c r="AF977" s="283"/>
      <c r="AG977" s="283"/>
      <c r="AH977" s="180"/>
      <c r="APH977" s="180"/>
      <c r="API977" s="180"/>
      <c r="APJ977" s="180"/>
      <c r="APK977" s="180"/>
      <c r="APL977" s="180"/>
      <c r="APM977" s="180"/>
      <c r="APN977" s="180"/>
    </row>
    <row r="978" spans="1:34 1100:1106" ht="25.5" customHeight="1">
      <c r="A978" s="180"/>
      <c r="B978" s="180"/>
      <c r="C978" s="180"/>
      <c r="D978" s="180"/>
      <c r="E978" s="244"/>
      <c r="F978" s="180"/>
      <c r="G978" s="180"/>
      <c r="H978" s="180"/>
      <c r="I978" s="180"/>
      <c r="J978" s="180"/>
      <c r="K978" s="252"/>
      <c r="L978" s="252"/>
      <c r="M978" s="252"/>
      <c r="N978" s="252"/>
      <c r="O978" s="180"/>
      <c r="P978" s="180"/>
      <c r="Q978" s="180"/>
      <c r="R978" s="180"/>
      <c r="S978" s="180"/>
      <c r="T978" s="180"/>
      <c r="U978" s="180"/>
      <c r="V978" s="252"/>
      <c r="W978" s="252"/>
      <c r="X978" s="180"/>
      <c r="Y978" s="180"/>
      <c r="Z978" s="180"/>
      <c r="AA978" s="180"/>
      <c r="AB978" s="180"/>
      <c r="AC978" s="180"/>
      <c r="AD978" s="180"/>
      <c r="AE978" s="180"/>
      <c r="AF978" s="283"/>
      <c r="AG978" s="283"/>
      <c r="AH978" s="180"/>
      <c r="APH978" s="180"/>
      <c r="API978" s="180"/>
      <c r="APJ978" s="180"/>
      <c r="APK978" s="180"/>
      <c r="APL978" s="180"/>
      <c r="APM978" s="180"/>
      <c r="APN978" s="180"/>
    </row>
    <row r="979" spans="1:34 1100:1106" ht="25.5" customHeight="1">
      <c r="A979" s="180"/>
      <c r="B979" s="180"/>
      <c r="C979" s="180"/>
      <c r="D979" s="180"/>
      <c r="E979" s="244"/>
      <c r="F979" s="180"/>
      <c r="G979" s="180"/>
      <c r="H979" s="180"/>
      <c r="I979" s="180"/>
      <c r="J979" s="180"/>
      <c r="K979" s="252"/>
      <c r="L979" s="252"/>
      <c r="M979" s="252"/>
      <c r="N979" s="252"/>
      <c r="O979" s="180"/>
      <c r="P979" s="180"/>
      <c r="Q979" s="180"/>
      <c r="R979" s="180"/>
      <c r="S979" s="180"/>
      <c r="T979" s="180"/>
      <c r="U979" s="180"/>
      <c r="V979" s="252"/>
      <c r="W979" s="252"/>
      <c r="X979" s="180"/>
      <c r="Y979" s="180"/>
      <c r="Z979" s="180"/>
      <c r="AA979" s="180"/>
      <c r="AB979" s="180"/>
      <c r="AC979" s="180"/>
      <c r="AD979" s="180"/>
      <c r="AE979" s="180"/>
      <c r="AF979" s="283"/>
      <c r="AG979" s="283"/>
      <c r="AH979" s="180"/>
      <c r="APH979" s="180"/>
      <c r="API979" s="180"/>
      <c r="APJ979" s="180"/>
      <c r="APK979" s="180"/>
      <c r="APL979" s="180"/>
      <c r="APM979" s="180"/>
      <c r="APN979" s="180"/>
    </row>
    <row r="980" spans="1:34 1100:1106" ht="25.5" customHeight="1">
      <c r="A980" s="180"/>
      <c r="B980" s="180"/>
      <c r="C980" s="180"/>
      <c r="D980" s="180"/>
      <c r="E980" s="244"/>
      <c r="F980" s="180"/>
      <c r="G980" s="180"/>
      <c r="H980" s="180"/>
      <c r="I980" s="180"/>
      <c r="J980" s="180"/>
      <c r="K980" s="252"/>
      <c r="L980" s="252"/>
      <c r="M980" s="252"/>
      <c r="N980" s="252"/>
      <c r="O980" s="180"/>
      <c r="P980" s="180"/>
      <c r="Q980" s="180"/>
      <c r="R980" s="180"/>
      <c r="S980" s="180"/>
      <c r="T980" s="180"/>
      <c r="U980" s="180"/>
      <c r="V980" s="252"/>
      <c r="W980" s="252"/>
      <c r="X980" s="180"/>
      <c r="Y980" s="180"/>
      <c r="Z980" s="180"/>
      <c r="AA980" s="180"/>
      <c r="AB980" s="180"/>
      <c r="AC980" s="180"/>
      <c r="AD980" s="180"/>
      <c r="AE980" s="180"/>
      <c r="AF980" s="283"/>
      <c r="AG980" s="283"/>
      <c r="AH980" s="180"/>
      <c r="APH980" s="180"/>
      <c r="API980" s="180"/>
      <c r="APJ980" s="180"/>
      <c r="APK980" s="180"/>
      <c r="APL980" s="180"/>
      <c r="APM980" s="180"/>
      <c r="APN980" s="180"/>
    </row>
    <row r="981" spans="1:34 1100:1106" ht="25.5" customHeight="1">
      <c r="A981" s="180"/>
      <c r="B981" s="180"/>
      <c r="C981" s="180"/>
      <c r="D981" s="180"/>
      <c r="E981" s="244"/>
      <c r="F981" s="180"/>
      <c r="G981" s="180"/>
      <c r="H981" s="180"/>
      <c r="I981" s="180"/>
      <c r="J981" s="180"/>
      <c r="K981" s="252"/>
      <c r="L981" s="252"/>
      <c r="M981" s="252"/>
      <c r="N981" s="252"/>
      <c r="O981" s="180"/>
      <c r="P981" s="180"/>
      <c r="Q981" s="180"/>
      <c r="R981" s="180"/>
      <c r="S981" s="180"/>
      <c r="T981" s="180"/>
      <c r="U981" s="180"/>
      <c r="V981" s="252"/>
      <c r="W981" s="252"/>
      <c r="X981" s="180"/>
      <c r="Y981" s="180"/>
      <c r="Z981" s="180"/>
      <c r="AA981" s="180"/>
      <c r="AB981" s="180"/>
      <c r="AC981" s="180"/>
      <c r="AD981" s="180"/>
      <c r="AE981" s="180"/>
      <c r="AF981" s="283"/>
      <c r="AG981" s="283"/>
      <c r="AH981" s="180"/>
      <c r="APH981" s="180"/>
      <c r="API981" s="180"/>
      <c r="APJ981" s="180"/>
      <c r="APK981" s="180"/>
      <c r="APL981" s="180"/>
      <c r="APM981" s="180"/>
      <c r="APN981" s="180"/>
    </row>
    <row r="982" spans="1:34 1100:1106" ht="25.5" customHeight="1">
      <c r="A982" s="180"/>
      <c r="B982" s="180"/>
      <c r="C982" s="180"/>
      <c r="D982" s="180"/>
      <c r="E982" s="244"/>
      <c r="F982" s="180"/>
      <c r="G982" s="180"/>
      <c r="H982" s="180"/>
      <c r="I982" s="180"/>
      <c r="J982" s="180"/>
      <c r="K982" s="252"/>
      <c r="L982" s="252"/>
      <c r="M982" s="252"/>
      <c r="N982" s="252"/>
      <c r="O982" s="180"/>
      <c r="P982" s="180"/>
      <c r="Q982" s="180"/>
      <c r="R982" s="180"/>
      <c r="S982" s="180"/>
      <c r="T982" s="180"/>
      <c r="U982" s="180"/>
      <c r="V982" s="252"/>
      <c r="W982" s="252"/>
      <c r="X982" s="180"/>
      <c r="Y982" s="180"/>
      <c r="Z982" s="180"/>
      <c r="AA982" s="180"/>
      <c r="AB982" s="180"/>
      <c r="AC982" s="180"/>
      <c r="AD982" s="180"/>
      <c r="AE982" s="180"/>
      <c r="AF982" s="283"/>
      <c r="AG982" s="283"/>
      <c r="AH982" s="180"/>
      <c r="APH982" s="180"/>
      <c r="API982" s="180"/>
      <c r="APJ982" s="180"/>
      <c r="APK982" s="180"/>
      <c r="APL982" s="180"/>
      <c r="APM982" s="180"/>
      <c r="APN982" s="180"/>
    </row>
    <row r="983" spans="1:34 1100:1106" ht="25.5" customHeight="1">
      <c r="A983" s="180"/>
      <c r="B983" s="180"/>
      <c r="C983" s="180"/>
      <c r="D983" s="180"/>
      <c r="E983" s="244"/>
      <c r="F983" s="180"/>
      <c r="G983" s="180"/>
      <c r="H983" s="180"/>
      <c r="I983" s="180"/>
      <c r="J983" s="180"/>
      <c r="K983" s="252"/>
      <c r="L983" s="252"/>
      <c r="M983" s="252"/>
      <c r="N983" s="252"/>
      <c r="O983" s="180"/>
      <c r="P983" s="180"/>
      <c r="Q983" s="180"/>
      <c r="R983" s="180"/>
      <c r="S983" s="180"/>
      <c r="T983" s="180"/>
      <c r="U983" s="180"/>
      <c r="V983" s="252"/>
      <c r="W983" s="252"/>
      <c r="X983" s="180"/>
      <c r="Y983" s="180"/>
      <c r="Z983" s="180"/>
      <c r="AA983" s="180"/>
      <c r="AB983" s="180"/>
      <c r="AC983" s="180"/>
      <c r="AD983" s="180"/>
      <c r="AE983" s="180"/>
      <c r="AF983" s="283"/>
      <c r="AG983" s="283"/>
      <c r="AH983" s="180"/>
      <c r="APH983" s="180"/>
      <c r="API983" s="180"/>
      <c r="APJ983" s="180"/>
      <c r="APK983" s="180"/>
      <c r="APL983" s="180"/>
      <c r="APM983" s="180"/>
      <c r="APN983" s="180"/>
    </row>
    <row r="984" spans="1:34 1100:1106" ht="25.5" customHeight="1">
      <c r="A984" s="180"/>
      <c r="B984" s="180"/>
      <c r="C984" s="180"/>
      <c r="D984" s="180"/>
      <c r="E984" s="244"/>
      <c r="F984" s="180"/>
      <c r="G984" s="180"/>
      <c r="H984" s="180"/>
      <c r="I984" s="180"/>
      <c r="J984" s="180"/>
      <c r="K984" s="252"/>
      <c r="L984" s="252"/>
      <c r="M984" s="252"/>
      <c r="N984" s="252"/>
      <c r="O984" s="180"/>
      <c r="P984" s="180"/>
      <c r="Q984" s="180"/>
      <c r="R984" s="180"/>
      <c r="S984" s="180"/>
      <c r="T984" s="180"/>
      <c r="U984" s="180"/>
      <c r="V984" s="252"/>
      <c r="W984" s="252"/>
      <c r="X984" s="180"/>
      <c r="Y984" s="180"/>
      <c r="Z984" s="180"/>
      <c r="AA984" s="180"/>
      <c r="AB984" s="180"/>
      <c r="AC984" s="180"/>
      <c r="AD984" s="180"/>
      <c r="AE984" s="180"/>
      <c r="AF984" s="283"/>
      <c r="AG984" s="283"/>
      <c r="AH984" s="180"/>
      <c r="APH984" s="180"/>
      <c r="API984" s="180"/>
      <c r="APJ984" s="180"/>
      <c r="APK984" s="180"/>
      <c r="APL984" s="180"/>
      <c r="APM984" s="180"/>
      <c r="APN984" s="180"/>
    </row>
    <row r="985" spans="1:34 1100:1106" ht="25.5" customHeight="1">
      <c r="A985" s="180"/>
      <c r="B985" s="180"/>
      <c r="C985" s="180"/>
      <c r="D985" s="180"/>
      <c r="E985" s="244"/>
      <c r="F985" s="180"/>
      <c r="G985" s="180"/>
      <c r="H985" s="180"/>
      <c r="I985" s="180"/>
      <c r="J985" s="180"/>
      <c r="K985" s="252"/>
      <c r="L985" s="252"/>
      <c r="M985" s="252"/>
      <c r="N985" s="252"/>
      <c r="O985" s="180"/>
      <c r="P985" s="180"/>
      <c r="Q985" s="180"/>
      <c r="R985" s="180"/>
      <c r="S985" s="180"/>
      <c r="T985" s="180"/>
      <c r="U985" s="180"/>
      <c r="V985" s="252"/>
      <c r="W985" s="252"/>
      <c r="X985" s="180"/>
      <c r="Y985" s="180"/>
      <c r="Z985" s="180"/>
      <c r="AA985" s="180"/>
      <c r="AB985" s="180"/>
      <c r="AC985" s="180"/>
      <c r="AD985" s="180"/>
      <c r="AE985" s="180"/>
      <c r="AF985" s="283"/>
      <c r="AG985" s="283"/>
      <c r="AH985" s="180"/>
      <c r="APH985" s="180"/>
      <c r="API985" s="180"/>
      <c r="APJ985" s="180"/>
      <c r="APK985" s="180"/>
      <c r="APL985" s="180"/>
      <c r="APM985" s="180"/>
      <c r="APN985" s="180"/>
    </row>
    <row r="986" spans="1:34 1100:1106" ht="25.5" customHeight="1">
      <c r="A986" s="180"/>
      <c r="B986" s="180"/>
      <c r="C986" s="180"/>
      <c r="D986" s="180"/>
      <c r="E986" s="244"/>
      <c r="F986" s="180"/>
      <c r="G986" s="180"/>
      <c r="H986" s="180"/>
      <c r="I986" s="180"/>
      <c r="J986" s="180"/>
      <c r="K986" s="252"/>
      <c r="L986" s="252"/>
      <c r="M986" s="252"/>
      <c r="N986" s="252"/>
      <c r="O986" s="180"/>
      <c r="P986" s="180"/>
      <c r="Q986" s="180"/>
      <c r="R986" s="180"/>
      <c r="S986" s="180"/>
      <c r="T986" s="180"/>
      <c r="U986" s="180"/>
      <c r="V986" s="252"/>
      <c r="W986" s="252"/>
      <c r="X986" s="180"/>
      <c r="Y986" s="180"/>
      <c r="Z986" s="180"/>
      <c r="AA986" s="180"/>
      <c r="AB986" s="180"/>
      <c r="AC986" s="180"/>
      <c r="AD986" s="180"/>
      <c r="AE986" s="180"/>
      <c r="AF986" s="283"/>
      <c r="AG986" s="283"/>
      <c r="AH986" s="180"/>
      <c r="APH986" s="180"/>
      <c r="API986" s="180"/>
      <c r="APJ986" s="180"/>
      <c r="APK986" s="180"/>
      <c r="APL986" s="180"/>
      <c r="APM986" s="180"/>
      <c r="APN986" s="180"/>
    </row>
    <row r="987" spans="1:34 1100:1106" ht="25.5" customHeight="1">
      <c r="A987" s="180"/>
      <c r="B987" s="180"/>
      <c r="C987" s="180"/>
      <c r="D987" s="180"/>
      <c r="E987" s="244"/>
      <c r="F987" s="180"/>
      <c r="G987" s="180"/>
      <c r="H987" s="180"/>
      <c r="I987" s="180"/>
      <c r="J987" s="180"/>
      <c r="K987" s="252"/>
      <c r="L987" s="252"/>
      <c r="M987" s="252"/>
      <c r="N987" s="252"/>
      <c r="O987" s="180"/>
      <c r="P987" s="180"/>
      <c r="Q987" s="180"/>
      <c r="R987" s="180"/>
      <c r="S987" s="180"/>
      <c r="T987" s="180"/>
      <c r="U987" s="180"/>
      <c r="V987" s="252"/>
      <c r="W987" s="252"/>
      <c r="X987" s="180"/>
      <c r="Y987" s="180"/>
      <c r="Z987" s="180"/>
      <c r="AA987" s="180"/>
      <c r="AB987" s="180"/>
      <c r="AC987" s="180"/>
      <c r="AD987" s="180"/>
      <c r="AE987" s="180"/>
      <c r="AF987" s="283"/>
      <c r="AG987" s="283"/>
      <c r="AH987" s="180"/>
      <c r="APH987" s="180"/>
      <c r="API987" s="180"/>
      <c r="APJ987" s="180"/>
      <c r="APK987" s="180"/>
      <c r="APL987" s="180"/>
      <c r="APM987" s="180"/>
      <c r="APN987" s="180"/>
    </row>
    <row r="988" spans="1:34 1100:1106" ht="25.5" customHeight="1">
      <c r="A988" s="180"/>
      <c r="B988" s="180"/>
      <c r="C988" s="180"/>
      <c r="D988" s="180"/>
      <c r="E988" s="244"/>
      <c r="F988" s="180"/>
      <c r="G988" s="180"/>
      <c r="H988" s="180"/>
      <c r="I988" s="180"/>
      <c r="J988" s="180"/>
      <c r="K988" s="252"/>
      <c r="L988" s="252"/>
      <c r="M988" s="252"/>
      <c r="N988" s="252"/>
      <c r="O988" s="180"/>
      <c r="P988" s="180"/>
      <c r="Q988" s="180"/>
      <c r="R988" s="180"/>
      <c r="S988" s="180"/>
      <c r="T988" s="180"/>
      <c r="U988" s="180"/>
      <c r="V988" s="252"/>
      <c r="W988" s="252"/>
      <c r="X988" s="180"/>
      <c r="Y988" s="180"/>
      <c r="Z988" s="180"/>
      <c r="AA988" s="180"/>
      <c r="AB988" s="180"/>
      <c r="AC988" s="180"/>
      <c r="AD988" s="180"/>
      <c r="AE988" s="180"/>
      <c r="AF988" s="283"/>
      <c r="AG988" s="283"/>
      <c r="AH988" s="180"/>
      <c r="APH988" s="180"/>
      <c r="API988" s="180"/>
      <c r="APJ988" s="180"/>
      <c r="APK988" s="180"/>
      <c r="APL988" s="180"/>
      <c r="APM988" s="180"/>
      <c r="APN988" s="180"/>
    </row>
    <row r="989" spans="1:34 1100:1106" ht="25.5" customHeight="1">
      <c r="A989" s="180"/>
      <c r="B989" s="180"/>
      <c r="C989" s="180"/>
      <c r="D989" s="180"/>
      <c r="E989" s="244"/>
      <c r="F989" s="180"/>
      <c r="G989" s="180"/>
      <c r="H989" s="180"/>
      <c r="I989" s="180"/>
      <c r="J989" s="180"/>
      <c r="K989" s="252"/>
      <c r="L989" s="252"/>
      <c r="M989" s="252"/>
      <c r="N989" s="252"/>
      <c r="O989" s="180"/>
      <c r="P989" s="180"/>
      <c r="Q989" s="180"/>
      <c r="R989" s="180"/>
      <c r="S989" s="180"/>
      <c r="T989" s="180"/>
      <c r="U989" s="180"/>
      <c r="V989" s="252"/>
      <c r="W989" s="252"/>
      <c r="X989" s="180"/>
      <c r="Y989" s="180"/>
      <c r="Z989" s="180"/>
      <c r="AA989" s="180"/>
      <c r="AB989" s="180"/>
      <c r="AC989" s="180"/>
      <c r="AD989" s="180"/>
      <c r="AE989" s="180"/>
      <c r="AF989" s="283"/>
      <c r="AG989" s="283"/>
      <c r="AH989" s="180"/>
      <c r="APH989" s="180"/>
      <c r="API989" s="180"/>
      <c r="APJ989" s="180"/>
      <c r="APK989" s="180"/>
      <c r="APL989" s="180"/>
      <c r="APM989" s="180"/>
      <c r="APN989" s="180"/>
    </row>
    <row r="990" spans="1:34 1100:1106" ht="25.5" customHeight="1">
      <c r="A990" s="180"/>
      <c r="B990" s="180"/>
      <c r="C990" s="180"/>
      <c r="D990" s="180"/>
      <c r="E990" s="244"/>
      <c r="F990" s="180"/>
      <c r="G990" s="180"/>
      <c r="H990" s="180"/>
      <c r="I990" s="180"/>
      <c r="J990" s="180"/>
      <c r="K990" s="252"/>
      <c r="L990" s="252"/>
      <c r="M990" s="252"/>
      <c r="N990" s="252"/>
      <c r="O990" s="180"/>
      <c r="P990" s="180"/>
      <c r="Q990" s="180"/>
      <c r="R990" s="180"/>
      <c r="S990" s="180"/>
      <c r="T990" s="180"/>
      <c r="U990" s="180"/>
      <c r="V990" s="252"/>
      <c r="W990" s="252"/>
      <c r="X990" s="180"/>
      <c r="Y990" s="180"/>
      <c r="Z990" s="180"/>
      <c r="AA990" s="180"/>
      <c r="AB990" s="180"/>
      <c r="AC990" s="180"/>
      <c r="AD990" s="180"/>
      <c r="AE990" s="180"/>
      <c r="AF990" s="283"/>
      <c r="AG990" s="283"/>
      <c r="AH990" s="180"/>
      <c r="APH990" s="180"/>
      <c r="API990" s="180"/>
      <c r="APJ990" s="180"/>
      <c r="APK990" s="180"/>
      <c r="APL990" s="180"/>
      <c r="APM990" s="180"/>
      <c r="APN990" s="180"/>
    </row>
    <row r="991" spans="1:34 1100:1106" ht="25.5" customHeight="1">
      <c r="A991" s="180"/>
      <c r="B991" s="180"/>
      <c r="C991" s="180"/>
      <c r="D991" s="180"/>
      <c r="E991" s="244"/>
      <c r="F991" s="180"/>
      <c r="G991" s="180"/>
      <c r="H991" s="180"/>
      <c r="I991" s="180"/>
      <c r="J991" s="180"/>
      <c r="K991" s="252"/>
      <c r="L991" s="252"/>
      <c r="M991" s="252"/>
      <c r="N991" s="252"/>
      <c r="O991" s="180"/>
      <c r="P991" s="180"/>
      <c r="Q991" s="180"/>
      <c r="R991" s="180"/>
      <c r="S991" s="180"/>
      <c r="T991" s="180"/>
      <c r="U991" s="180"/>
      <c r="V991" s="252"/>
      <c r="W991" s="252"/>
      <c r="X991" s="180"/>
      <c r="Y991" s="180"/>
      <c r="Z991" s="180"/>
      <c r="AA991" s="180"/>
      <c r="AB991" s="180"/>
      <c r="AC991" s="180"/>
      <c r="AD991" s="180"/>
      <c r="AE991" s="180"/>
      <c r="AF991" s="283"/>
      <c r="AG991" s="283"/>
      <c r="AH991" s="180"/>
      <c r="APH991" s="180"/>
      <c r="API991" s="180"/>
      <c r="APJ991" s="180"/>
      <c r="APK991" s="180"/>
      <c r="APL991" s="180"/>
      <c r="APM991" s="180"/>
      <c r="APN991" s="180"/>
    </row>
    <row r="992" spans="1:34 1100:1106" ht="25.5" customHeight="1">
      <c r="A992" s="180"/>
      <c r="B992" s="180"/>
      <c r="C992" s="180"/>
      <c r="D992" s="180"/>
      <c r="E992" s="244"/>
      <c r="F992" s="180"/>
      <c r="G992" s="180"/>
      <c r="H992" s="180"/>
      <c r="I992" s="180"/>
      <c r="J992" s="180"/>
      <c r="K992" s="252"/>
      <c r="L992" s="252"/>
      <c r="M992" s="252"/>
      <c r="N992" s="252"/>
      <c r="O992" s="180"/>
      <c r="P992" s="180"/>
      <c r="Q992" s="180"/>
      <c r="R992" s="180"/>
      <c r="S992" s="180"/>
      <c r="T992" s="180"/>
      <c r="U992" s="180"/>
      <c r="V992" s="252"/>
      <c r="W992" s="252"/>
      <c r="X992" s="180"/>
      <c r="Y992" s="180"/>
      <c r="Z992" s="180"/>
      <c r="AA992" s="180"/>
      <c r="AB992" s="180"/>
      <c r="AC992" s="180"/>
      <c r="AD992" s="180"/>
      <c r="AE992" s="180"/>
      <c r="AF992" s="283"/>
      <c r="AG992" s="283"/>
      <c r="AH992" s="180"/>
      <c r="APH992" s="180"/>
      <c r="API992" s="180"/>
      <c r="APJ992" s="180"/>
      <c r="APK992" s="180"/>
      <c r="APL992" s="180"/>
      <c r="APM992" s="180"/>
      <c r="APN992" s="180"/>
    </row>
    <row r="993" spans="1:34 1100:1106" ht="25.5" customHeight="1">
      <c r="A993" s="180"/>
      <c r="B993" s="180"/>
      <c r="C993" s="180"/>
      <c r="D993" s="180"/>
      <c r="E993" s="244"/>
      <c r="F993" s="180"/>
      <c r="G993" s="180"/>
      <c r="H993" s="180"/>
      <c r="I993" s="180"/>
      <c r="J993" s="180"/>
      <c r="K993" s="252"/>
      <c r="L993" s="252"/>
      <c r="M993" s="252"/>
      <c r="N993" s="252"/>
      <c r="O993" s="180"/>
      <c r="P993" s="180"/>
      <c r="Q993" s="180"/>
      <c r="R993" s="180"/>
      <c r="S993" s="180"/>
      <c r="T993" s="180"/>
      <c r="U993" s="180"/>
      <c r="V993" s="252"/>
      <c r="W993" s="252"/>
      <c r="X993" s="180"/>
      <c r="Y993" s="180"/>
      <c r="Z993" s="180"/>
      <c r="AA993" s="180"/>
      <c r="AB993" s="180"/>
      <c r="AC993" s="180"/>
      <c r="AD993" s="180"/>
      <c r="AE993" s="180"/>
      <c r="AF993" s="283"/>
      <c r="AG993" s="283"/>
      <c r="AH993" s="180"/>
      <c r="APH993" s="180"/>
      <c r="API993" s="180"/>
      <c r="APJ993" s="180"/>
      <c r="APK993" s="180"/>
      <c r="APL993" s="180"/>
      <c r="APM993" s="180"/>
      <c r="APN993" s="180"/>
    </row>
    <row r="994" spans="1:34 1100:1106" ht="25.5" customHeight="1">
      <c r="A994" s="180"/>
      <c r="B994" s="180"/>
      <c r="C994" s="180"/>
      <c r="D994" s="180"/>
      <c r="E994" s="244"/>
      <c r="F994" s="180"/>
      <c r="G994" s="180"/>
      <c r="H994" s="180"/>
      <c r="I994" s="180"/>
      <c r="J994" s="180"/>
      <c r="K994" s="252"/>
      <c r="L994" s="252"/>
      <c r="M994" s="252"/>
      <c r="N994" s="252"/>
      <c r="O994" s="180"/>
      <c r="P994" s="180"/>
      <c r="Q994" s="180"/>
      <c r="R994" s="180"/>
      <c r="S994" s="180"/>
      <c r="T994" s="180"/>
      <c r="U994" s="180"/>
      <c r="V994" s="252"/>
      <c r="W994" s="252"/>
      <c r="X994" s="180"/>
      <c r="Y994" s="180"/>
      <c r="Z994" s="180"/>
      <c r="AA994" s="180"/>
      <c r="AB994" s="180"/>
      <c r="AC994" s="180"/>
      <c r="AD994" s="180"/>
      <c r="AE994" s="180"/>
      <c r="AF994" s="283"/>
      <c r="AG994" s="283"/>
      <c r="AH994" s="180"/>
      <c r="APH994" s="180"/>
      <c r="API994" s="180"/>
      <c r="APJ994" s="180"/>
      <c r="APK994" s="180"/>
      <c r="APL994" s="180"/>
      <c r="APM994" s="180"/>
      <c r="APN994" s="180"/>
    </row>
    <row r="995" spans="1:34 1100:1106" ht="25.5" customHeight="1">
      <c r="A995" s="180"/>
      <c r="B995" s="180"/>
      <c r="C995" s="180"/>
      <c r="D995" s="180"/>
      <c r="E995" s="244"/>
      <c r="F995" s="180"/>
      <c r="G995" s="180"/>
      <c r="H995" s="180"/>
      <c r="I995" s="180"/>
      <c r="J995" s="180"/>
      <c r="K995" s="252"/>
      <c r="L995" s="252"/>
      <c r="M995" s="252"/>
      <c r="N995" s="252"/>
      <c r="O995" s="180"/>
      <c r="P995" s="180"/>
      <c r="Q995" s="180"/>
      <c r="R995" s="180"/>
      <c r="S995" s="180"/>
      <c r="T995" s="180"/>
      <c r="U995" s="180"/>
      <c r="V995" s="252"/>
      <c r="W995" s="252"/>
      <c r="X995" s="180"/>
      <c r="Y995" s="180"/>
      <c r="Z995" s="180"/>
      <c r="AA995" s="180"/>
      <c r="AB995" s="180"/>
      <c r="AC995" s="180"/>
      <c r="AD995" s="180"/>
      <c r="AE995" s="180"/>
      <c r="AF995" s="283"/>
      <c r="AG995" s="283"/>
      <c r="AH995" s="180"/>
      <c r="APH995" s="180"/>
      <c r="API995" s="180"/>
      <c r="APJ995" s="180"/>
      <c r="APK995" s="180"/>
      <c r="APL995" s="180"/>
      <c r="APM995" s="180"/>
      <c r="APN995" s="180"/>
    </row>
    <row r="996" spans="1:34 1100:1106" ht="25.5" customHeight="1">
      <c r="A996" s="180"/>
      <c r="B996" s="180"/>
      <c r="C996" s="180"/>
      <c r="D996" s="180"/>
      <c r="E996" s="244"/>
      <c r="F996" s="180"/>
      <c r="G996" s="180"/>
      <c r="H996" s="180"/>
      <c r="I996" s="180"/>
      <c r="J996" s="180"/>
      <c r="K996" s="252"/>
      <c r="L996" s="252"/>
      <c r="M996" s="252"/>
      <c r="N996" s="252"/>
      <c r="O996" s="180"/>
      <c r="P996" s="180"/>
      <c r="Q996" s="180"/>
      <c r="R996" s="180"/>
      <c r="S996" s="180"/>
      <c r="T996" s="180"/>
      <c r="U996" s="180"/>
      <c r="V996" s="252"/>
      <c r="W996" s="252"/>
      <c r="X996" s="180"/>
      <c r="Y996" s="180"/>
      <c r="Z996" s="180"/>
      <c r="AA996" s="180"/>
      <c r="AB996" s="180"/>
      <c r="AC996" s="180"/>
      <c r="AD996" s="180"/>
      <c r="AE996" s="180"/>
      <c r="AF996" s="283"/>
      <c r="AG996" s="283"/>
      <c r="AH996" s="180"/>
      <c r="APH996" s="180"/>
      <c r="API996" s="180"/>
      <c r="APJ996" s="180"/>
      <c r="APK996" s="180"/>
      <c r="APL996" s="180"/>
      <c r="APM996" s="180"/>
      <c r="APN996" s="180"/>
    </row>
    <row r="997" spans="1:34 1100:1106" ht="25.5" customHeight="1">
      <c r="A997" s="180"/>
      <c r="B997" s="180"/>
      <c r="C997" s="180"/>
      <c r="D997" s="180"/>
      <c r="E997" s="244"/>
      <c r="F997" s="180"/>
      <c r="G997" s="180"/>
      <c r="H997" s="180"/>
      <c r="I997" s="180"/>
      <c r="J997" s="180"/>
      <c r="K997" s="252"/>
      <c r="L997" s="252"/>
      <c r="M997" s="252"/>
      <c r="N997" s="252"/>
      <c r="O997" s="180"/>
      <c r="P997" s="180"/>
      <c r="Q997" s="180"/>
      <c r="R997" s="180"/>
      <c r="S997" s="180"/>
      <c r="T997" s="180"/>
      <c r="U997" s="180"/>
      <c r="V997" s="252"/>
      <c r="W997" s="252"/>
      <c r="X997" s="180"/>
      <c r="Y997" s="180"/>
      <c r="Z997" s="180"/>
      <c r="AA997" s="180"/>
      <c r="AB997" s="180"/>
      <c r="AC997" s="180"/>
      <c r="AD997" s="180"/>
      <c r="AE997" s="180"/>
      <c r="AF997" s="283"/>
      <c r="AG997" s="283"/>
      <c r="AH997" s="180"/>
      <c r="APH997" s="180"/>
      <c r="API997" s="180"/>
      <c r="APJ997" s="180"/>
      <c r="APK997" s="180"/>
      <c r="APL997" s="180"/>
      <c r="APM997" s="180"/>
      <c r="APN997" s="180"/>
    </row>
    <row r="998" spans="1:34 1100:1106" ht="25.5" customHeight="1">
      <c r="A998" s="180"/>
      <c r="B998" s="180"/>
      <c r="C998" s="180"/>
      <c r="D998" s="180"/>
      <c r="E998" s="244"/>
      <c r="F998" s="180"/>
      <c r="G998" s="180"/>
      <c r="H998" s="180"/>
      <c r="I998" s="180"/>
      <c r="J998" s="180"/>
      <c r="K998" s="252"/>
      <c r="L998" s="252"/>
      <c r="M998" s="252"/>
      <c r="N998" s="252"/>
      <c r="O998" s="180"/>
      <c r="P998" s="180"/>
      <c r="Q998" s="180"/>
      <c r="R998" s="180"/>
      <c r="S998" s="180"/>
      <c r="T998" s="180"/>
      <c r="U998" s="180"/>
      <c r="V998" s="252"/>
      <c r="W998" s="252"/>
      <c r="X998" s="180"/>
      <c r="Y998" s="180"/>
      <c r="Z998" s="180"/>
      <c r="AA998" s="180"/>
      <c r="AB998" s="180"/>
      <c r="AC998" s="180"/>
      <c r="AD998" s="180"/>
      <c r="AE998" s="180"/>
      <c r="AF998" s="283"/>
      <c r="AG998" s="283"/>
      <c r="AH998" s="180"/>
      <c r="APH998" s="180"/>
      <c r="API998" s="180"/>
      <c r="APJ998" s="180"/>
      <c r="APK998" s="180"/>
      <c r="APL998" s="180"/>
      <c r="APM998" s="180"/>
      <c r="APN998" s="180"/>
    </row>
    <row r="999" spans="1:34 1100:1106" ht="25.5" customHeight="1">
      <c r="A999" s="180"/>
      <c r="B999" s="180"/>
      <c r="C999" s="180"/>
      <c r="D999" s="180"/>
      <c r="E999" s="244"/>
      <c r="F999" s="180"/>
      <c r="G999" s="180"/>
      <c r="H999" s="180"/>
      <c r="I999" s="180"/>
      <c r="J999" s="180"/>
      <c r="K999" s="252"/>
      <c r="L999" s="252"/>
      <c r="M999" s="252"/>
      <c r="N999" s="252"/>
      <c r="O999" s="180"/>
      <c r="P999" s="180"/>
      <c r="Q999" s="180"/>
      <c r="R999" s="180"/>
      <c r="S999" s="180"/>
      <c r="T999" s="180"/>
      <c r="U999" s="180"/>
      <c r="V999" s="252"/>
      <c r="W999" s="252"/>
      <c r="X999" s="180"/>
      <c r="Y999" s="180"/>
      <c r="Z999" s="180"/>
      <c r="AA999" s="180"/>
      <c r="AB999" s="180"/>
      <c r="AC999" s="180"/>
      <c r="AD999" s="180"/>
      <c r="AE999" s="180"/>
      <c r="AF999" s="283"/>
      <c r="AG999" s="283"/>
      <c r="AH999" s="180"/>
      <c r="APH999" s="180"/>
      <c r="API999" s="180"/>
      <c r="APJ999" s="180"/>
      <c r="APK999" s="180"/>
      <c r="APL999" s="180"/>
      <c r="APM999" s="180"/>
      <c r="APN999" s="180"/>
    </row>
    <row r="1000" spans="1:34 1100:1106" ht="25.5" customHeight="1">
      <c r="A1000" s="180"/>
      <c r="B1000" s="180"/>
      <c r="C1000" s="180"/>
      <c r="D1000" s="180"/>
      <c r="E1000" s="244"/>
      <c r="F1000" s="180"/>
      <c r="G1000" s="180"/>
      <c r="H1000" s="180"/>
      <c r="I1000" s="180"/>
      <c r="J1000" s="180"/>
      <c r="K1000" s="252"/>
      <c r="L1000" s="252"/>
      <c r="M1000" s="252"/>
      <c r="N1000" s="252"/>
      <c r="O1000" s="180"/>
      <c r="P1000" s="180"/>
      <c r="Q1000" s="180"/>
      <c r="R1000" s="180"/>
      <c r="S1000" s="180"/>
      <c r="T1000" s="180"/>
      <c r="U1000" s="180"/>
      <c r="V1000" s="252"/>
      <c r="W1000" s="252"/>
      <c r="X1000" s="180"/>
      <c r="Y1000" s="180"/>
      <c r="Z1000" s="180"/>
      <c r="AA1000" s="180"/>
      <c r="AB1000" s="180"/>
      <c r="AC1000" s="180"/>
      <c r="AD1000" s="180"/>
      <c r="AE1000" s="180"/>
      <c r="AF1000" s="283"/>
      <c r="AG1000" s="283"/>
      <c r="AH1000" s="180"/>
      <c r="APH1000" s="180"/>
      <c r="API1000" s="180"/>
      <c r="APJ1000" s="180"/>
      <c r="APK1000" s="180"/>
      <c r="APL1000" s="180"/>
      <c r="APM1000" s="180"/>
      <c r="APN1000" s="180"/>
    </row>
    <row r="1001" spans="1:34 1100:1106" ht="25.5" customHeight="1">
      <c r="A1001" s="180"/>
      <c r="B1001" s="180"/>
      <c r="C1001" s="180"/>
      <c r="D1001" s="180"/>
      <c r="E1001" s="244"/>
      <c r="F1001" s="180"/>
      <c r="G1001" s="180"/>
      <c r="H1001" s="180"/>
      <c r="I1001" s="180"/>
      <c r="J1001" s="180"/>
      <c r="K1001" s="252"/>
      <c r="L1001" s="252"/>
      <c r="M1001" s="252"/>
      <c r="N1001" s="252"/>
      <c r="O1001" s="180"/>
      <c r="P1001" s="180"/>
      <c r="Q1001" s="180"/>
      <c r="R1001" s="180"/>
      <c r="S1001" s="180"/>
      <c r="T1001" s="180"/>
      <c r="U1001" s="180"/>
      <c r="V1001" s="252"/>
      <c r="W1001" s="252"/>
      <c r="X1001" s="180"/>
      <c r="Y1001" s="180"/>
      <c r="Z1001" s="180"/>
      <c r="AA1001" s="180"/>
      <c r="AB1001" s="180"/>
      <c r="AC1001" s="180"/>
      <c r="AD1001" s="180"/>
      <c r="AE1001" s="180"/>
      <c r="AF1001" s="283"/>
      <c r="AG1001" s="283"/>
      <c r="AH1001" s="180"/>
      <c r="APH1001" s="180"/>
      <c r="API1001" s="180"/>
      <c r="APJ1001" s="180"/>
      <c r="APK1001" s="180"/>
      <c r="APL1001" s="180"/>
      <c r="APM1001" s="180"/>
      <c r="APN1001" s="180"/>
    </row>
    <row r="1002" spans="1:34 1100:1106" ht="25.5" customHeight="1">
      <c r="A1002" s="180"/>
      <c r="B1002" s="180"/>
      <c r="C1002" s="180"/>
      <c r="D1002" s="180"/>
      <c r="E1002" s="244"/>
      <c r="F1002" s="180"/>
      <c r="G1002" s="180"/>
      <c r="H1002" s="180"/>
      <c r="I1002" s="180"/>
      <c r="J1002" s="180"/>
      <c r="K1002" s="252"/>
      <c r="L1002" s="252"/>
      <c r="M1002" s="252"/>
      <c r="N1002" s="252"/>
      <c r="O1002" s="180"/>
      <c r="P1002" s="180"/>
      <c r="Q1002" s="180"/>
      <c r="R1002" s="180"/>
      <c r="S1002" s="180"/>
      <c r="T1002" s="180"/>
      <c r="U1002" s="180"/>
      <c r="V1002" s="252"/>
      <c r="W1002" s="252"/>
      <c r="X1002" s="180"/>
      <c r="Y1002" s="180"/>
      <c r="Z1002" s="180"/>
      <c r="AA1002" s="180"/>
      <c r="AB1002" s="180"/>
      <c r="AC1002" s="180"/>
      <c r="AD1002" s="180"/>
      <c r="AE1002" s="180"/>
      <c r="AF1002" s="283"/>
      <c r="AG1002" s="283"/>
      <c r="AH1002" s="180"/>
      <c r="APH1002" s="180"/>
      <c r="API1002" s="180"/>
      <c r="APJ1002" s="180"/>
      <c r="APK1002" s="180"/>
      <c r="APL1002" s="180"/>
      <c r="APM1002" s="180"/>
      <c r="APN1002" s="180"/>
    </row>
    <row r="1003" spans="1:34 1100:1106" ht="25.5" customHeight="1">
      <c r="A1003" s="180"/>
      <c r="B1003" s="180"/>
      <c r="C1003" s="180"/>
      <c r="D1003" s="180"/>
      <c r="E1003" s="244"/>
      <c r="F1003" s="180"/>
      <c r="G1003" s="180"/>
      <c r="H1003" s="180"/>
      <c r="I1003" s="180"/>
      <c r="J1003" s="180"/>
      <c r="K1003" s="252"/>
      <c r="L1003" s="252"/>
      <c r="M1003" s="252"/>
      <c r="N1003" s="252"/>
      <c r="O1003" s="180"/>
      <c r="P1003" s="180"/>
      <c r="Q1003" s="180"/>
      <c r="R1003" s="180"/>
      <c r="S1003" s="180"/>
      <c r="T1003" s="180"/>
      <c r="U1003" s="180"/>
      <c r="V1003" s="252"/>
      <c r="W1003" s="252"/>
      <c r="X1003" s="180"/>
      <c r="Y1003" s="180"/>
      <c r="Z1003" s="180"/>
      <c r="AA1003" s="180"/>
      <c r="AB1003" s="180"/>
      <c r="AC1003" s="180"/>
      <c r="AD1003" s="180"/>
      <c r="AE1003" s="180"/>
      <c r="AF1003" s="283"/>
      <c r="AG1003" s="283"/>
      <c r="AH1003" s="180"/>
      <c r="APH1003" s="180"/>
      <c r="API1003" s="180"/>
      <c r="APJ1003" s="180"/>
      <c r="APK1003" s="180"/>
      <c r="APL1003" s="180"/>
      <c r="APM1003" s="180"/>
      <c r="APN1003" s="180"/>
    </row>
    <row r="1004" spans="1:34 1100:1106" ht="25.5" customHeight="1">
      <c r="A1004" s="180"/>
      <c r="B1004" s="180"/>
      <c r="C1004" s="180"/>
      <c r="D1004" s="180"/>
      <c r="E1004" s="244"/>
      <c r="F1004" s="180"/>
      <c r="G1004" s="180"/>
      <c r="H1004" s="180"/>
      <c r="I1004" s="180"/>
      <c r="J1004" s="180"/>
      <c r="K1004" s="252"/>
      <c r="L1004" s="252"/>
      <c r="M1004" s="252"/>
      <c r="N1004" s="252"/>
      <c r="O1004" s="180"/>
      <c r="P1004" s="180"/>
      <c r="Q1004" s="180"/>
      <c r="R1004" s="180"/>
      <c r="S1004" s="180"/>
      <c r="T1004" s="180"/>
      <c r="U1004" s="180"/>
      <c r="V1004" s="252"/>
      <c r="W1004" s="252"/>
      <c r="X1004" s="180"/>
      <c r="Y1004" s="180"/>
      <c r="Z1004" s="180"/>
      <c r="AA1004" s="180"/>
      <c r="AB1004" s="180"/>
      <c r="AC1004" s="180"/>
      <c r="AD1004" s="180"/>
      <c r="AE1004" s="180"/>
      <c r="AF1004" s="283"/>
      <c r="AG1004" s="283"/>
      <c r="AH1004" s="180"/>
      <c r="APH1004" s="180"/>
      <c r="API1004" s="180"/>
      <c r="APJ1004" s="180"/>
      <c r="APK1004" s="180"/>
      <c r="APL1004" s="180"/>
      <c r="APM1004" s="180"/>
      <c r="APN1004" s="180"/>
    </row>
    <row r="1005" spans="1:34 1100:1106" ht="25.5" customHeight="1">
      <c r="A1005" s="180"/>
      <c r="B1005" s="180"/>
      <c r="C1005" s="180"/>
      <c r="D1005" s="180"/>
      <c r="E1005" s="244"/>
      <c r="F1005" s="180"/>
      <c r="G1005" s="180"/>
      <c r="H1005" s="180"/>
      <c r="I1005" s="180"/>
      <c r="J1005" s="180"/>
      <c r="K1005" s="252"/>
      <c r="L1005" s="252"/>
      <c r="M1005" s="252"/>
      <c r="N1005" s="252"/>
      <c r="O1005" s="180"/>
      <c r="P1005" s="180"/>
      <c r="Q1005" s="180"/>
      <c r="R1005" s="180"/>
      <c r="S1005" s="180"/>
      <c r="T1005" s="180"/>
      <c r="U1005" s="180"/>
      <c r="V1005" s="252"/>
      <c r="W1005" s="252"/>
      <c r="X1005" s="180"/>
      <c r="Y1005" s="180"/>
      <c r="Z1005" s="180"/>
      <c r="AA1005" s="180"/>
      <c r="AB1005" s="180"/>
      <c r="AC1005" s="180"/>
      <c r="AD1005" s="180"/>
      <c r="AE1005" s="180"/>
      <c r="AF1005" s="283"/>
      <c r="AG1005" s="283"/>
      <c r="AH1005" s="180"/>
      <c r="APH1005" s="180"/>
      <c r="API1005" s="180"/>
      <c r="APJ1005" s="180"/>
      <c r="APK1005" s="180"/>
      <c r="APL1005" s="180"/>
      <c r="APM1005" s="180"/>
      <c r="APN1005" s="180"/>
    </row>
    <row r="1006" spans="1:34 1100:1106" ht="25.5" customHeight="1">
      <c r="A1006" s="180"/>
      <c r="B1006" s="180"/>
      <c r="C1006" s="180"/>
      <c r="D1006" s="180"/>
      <c r="E1006" s="244"/>
      <c r="F1006" s="180"/>
      <c r="G1006" s="180"/>
      <c r="H1006" s="180"/>
      <c r="I1006" s="180"/>
      <c r="J1006" s="180"/>
      <c r="K1006" s="252"/>
      <c r="L1006" s="252"/>
      <c r="M1006" s="252"/>
      <c r="N1006" s="252"/>
      <c r="O1006" s="180"/>
      <c r="P1006" s="180"/>
      <c r="Q1006" s="180"/>
      <c r="R1006" s="180"/>
      <c r="S1006" s="180"/>
      <c r="T1006" s="180"/>
      <c r="U1006" s="180"/>
      <c r="V1006" s="252"/>
      <c r="W1006" s="252"/>
      <c r="X1006" s="180"/>
      <c r="Y1006" s="180"/>
      <c r="Z1006" s="180"/>
      <c r="AA1006" s="180"/>
      <c r="AB1006" s="180"/>
      <c r="AC1006" s="180"/>
      <c r="AD1006" s="180"/>
      <c r="AE1006" s="180"/>
      <c r="AF1006" s="283"/>
      <c r="AG1006" s="283"/>
      <c r="AH1006" s="180"/>
      <c r="APH1006" s="180"/>
      <c r="API1006" s="180"/>
      <c r="APJ1006" s="180"/>
      <c r="APK1006" s="180"/>
      <c r="APL1006" s="180"/>
      <c r="APM1006" s="180"/>
      <c r="APN1006" s="180"/>
    </row>
    <row r="1007" spans="1:34 1100:1106" ht="25.5" customHeight="1">
      <c r="A1007" s="180"/>
      <c r="B1007" s="180"/>
      <c r="C1007" s="180"/>
      <c r="D1007" s="180"/>
      <c r="E1007" s="244"/>
      <c r="F1007" s="180"/>
      <c r="G1007" s="180"/>
      <c r="H1007" s="180"/>
      <c r="I1007" s="180"/>
      <c r="J1007" s="180"/>
      <c r="K1007" s="252"/>
      <c r="L1007" s="252"/>
      <c r="M1007" s="252"/>
      <c r="N1007" s="252"/>
      <c r="O1007" s="180"/>
      <c r="P1007" s="180"/>
      <c r="Q1007" s="180"/>
      <c r="R1007" s="180"/>
      <c r="S1007" s="180"/>
      <c r="T1007" s="180"/>
      <c r="U1007" s="180"/>
      <c r="V1007" s="252"/>
      <c r="W1007" s="252"/>
      <c r="X1007" s="180"/>
      <c r="Y1007" s="180"/>
      <c r="Z1007" s="180"/>
      <c r="AA1007" s="180"/>
      <c r="AB1007" s="180"/>
      <c r="AC1007" s="180"/>
      <c r="AD1007" s="180"/>
      <c r="AE1007" s="180"/>
      <c r="AF1007" s="283"/>
      <c r="AG1007" s="283"/>
      <c r="AH1007" s="180"/>
      <c r="APH1007" s="180"/>
      <c r="API1007" s="180"/>
      <c r="APJ1007" s="180"/>
      <c r="APK1007" s="180"/>
      <c r="APL1007" s="180"/>
      <c r="APM1007" s="180"/>
      <c r="APN1007" s="180"/>
    </row>
    <row r="1008" spans="1:34 1100:1106" ht="25.5" customHeight="1">
      <c r="A1008" s="180"/>
      <c r="B1008" s="180"/>
      <c r="C1008" s="180"/>
      <c r="D1008" s="180"/>
      <c r="E1008" s="244"/>
      <c r="F1008" s="180"/>
      <c r="G1008" s="180"/>
      <c r="H1008" s="180"/>
      <c r="I1008" s="180"/>
      <c r="J1008" s="180"/>
      <c r="K1008" s="252"/>
      <c r="L1008" s="252"/>
      <c r="M1008" s="252"/>
      <c r="N1008" s="252"/>
      <c r="O1008" s="180"/>
      <c r="P1008" s="180"/>
      <c r="Q1008" s="180"/>
      <c r="R1008" s="180"/>
      <c r="S1008" s="180"/>
      <c r="T1008" s="180"/>
      <c r="U1008" s="180"/>
      <c r="V1008" s="252"/>
      <c r="W1008" s="252"/>
      <c r="X1008" s="180"/>
      <c r="Y1008" s="180"/>
      <c r="Z1008" s="180"/>
      <c r="AA1008" s="180"/>
      <c r="AB1008" s="180"/>
      <c r="AC1008" s="180"/>
      <c r="AD1008" s="180"/>
      <c r="AE1008" s="180"/>
      <c r="AF1008" s="283"/>
      <c r="AG1008" s="283"/>
      <c r="AH1008" s="180"/>
      <c r="APH1008" s="180"/>
      <c r="API1008" s="180"/>
      <c r="APJ1008" s="180"/>
      <c r="APK1008" s="180"/>
      <c r="APL1008" s="180"/>
      <c r="APM1008" s="180"/>
      <c r="APN1008" s="180"/>
    </row>
    <row r="1009" spans="1:34 1100:1106" ht="25.5" customHeight="1">
      <c r="A1009" s="180"/>
      <c r="B1009" s="180"/>
      <c r="C1009" s="180"/>
      <c r="D1009" s="180"/>
      <c r="E1009" s="244"/>
      <c r="F1009" s="180"/>
      <c r="G1009" s="180"/>
      <c r="H1009" s="180"/>
      <c r="I1009" s="180"/>
      <c r="J1009" s="180"/>
      <c r="K1009" s="252"/>
      <c r="L1009" s="252"/>
      <c r="M1009" s="252"/>
      <c r="N1009" s="252"/>
      <c r="O1009" s="180"/>
      <c r="P1009" s="180"/>
      <c r="Q1009" s="180"/>
      <c r="R1009" s="180"/>
      <c r="S1009" s="180"/>
      <c r="T1009" s="180"/>
      <c r="U1009" s="180"/>
      <c r="V1009" s="252"/>
      <c r="W1009" s="252"/>
      <c r="X1009" s="180"/>
      <c r="Y1009" s="180"/>
      <c r="Z1009" s="180"/>
      <c r="AA1009" s="180"/>
      <c r="AB1009" s="180"/>
      <c r="AC1009" s="180"/>
      <c r="AD1009" s="180"/>
      <c r="AE1009" s="180"/>
      <c r="AF1009" s="283"/>
      <c r="AG1009" s="283"/>
      <c r="AH1009" s="180"/>
      <c r="APH1009" s="180"/>
      <c r="API1009" s="180"/>
      <c r="APJ1009" s="180"/>
      <c r="APK1009" s="180"/>
      <c r="APL1009" s="180"/>
      <c r="APM1009" s="180"/>
      <c r="APN1009" s="180"/>
    </row>
    <row r="1010" spans="1:34 1100:1106" ht="25.5" customHeight="1">
      <c r="A1010" s="180"/>
      <c r="B1010" s="180"/>
      <c r="C1010" s="180"/>
      <c r="D1010" s="180"/>
      <c r="E1010" s="244"/>
      <c r="F1010" s="180"/>
      <c r="G1010" s="180"/>
      <c r="H1010" s="180"/>
      <c r="I1010" s="180"/>
      <c r="J1010" s="180"/>
      <c r="K1010" s="252"/>
      <c r="L1010" s="252"/>
      <c r="M1010" s="252"/>
      <c r="N1010" s="252"/>
      <c r="O1010" s="180"/>
      <c r="P1010" s="180"/>
      <c r="Q1010" s="180"/>
      <c r="R1010" s="180"/>
      <c r="S1010" s="180"/>
      <c r="T1010" s="180"/>
      <c r="U1010" s="180"/>
      <c r="V1010" s="252"/>
      <c r="W1010" s="252"/>
      <c r="X1010" s="180"/>
      <c r="Y1010" s="180"/>
      <c r="Z1010" s="180"/>
      <c r="AA1010" s="180"/>
      <c r="AB1010" s="180"/>
      <c r="AC1010" s="180"/>
      <c r="AD1010" s="180"/>
      <c r="AE1010" s="180"/>
      <c r="AF1010" s="283"/>
      <c r="AG1010" s="283"/>
      <c r="AH1010" s="180"/>
      <c r="APH1010" s="180"/>
      <c r="API1010" s="180"/>
      <c r="APJ1010" s="180"/>
      <c r="APK1010" s="180"/>
      <c r="APL1010" s="180"/>
      <c r="APM1010" s="180"/>
      <c r="APN1010" s="180"/>
    </row>
    <row r="1011" spans="1:34 1100:1106" ht="25.5" customHeight="1">
      <c r="A1011" s="180"/>
      <c r="B1011" s="180"/>
      <c r="C1011" s="180"/>
      <c r="D1011" s="180"/>
      <c r="E1011" s="244"/>
      <c r="F1011" s="180"/>
      <c r="G1011" s="180"/>
      <c r="H1011" s="180"/>
      <c r="I1011" s="180"/>
      <c r="J1011" s="180"/>
      <c r="K1011" s="252"/>
      <c r="L1011" s="252"/>
      <c r="M1011" s="252"/>
      <c r="N1011" s="252"/>
      <c r="O1011" s="180"/>
      <c r="P1011" s="180"/>
      <c r="Q1011" s="180"/>
      <c r="R1011" s="180"/>
      <c r="S1011" s="180"/>
      <c r="T1011" s="180"/>
      <c r="U1011" s="180"/>
      <c r="V1011" s="252"/>
      <c r="W1011" s="252"/>
      <c r="X1011" s="180"/>
      <c r="Y1011" s="180"/>
      <c r="Z1011" s="180"/>
      <c r="AA1011" s="180"/>
      <c r="AB1011" s="180"/>
      <c r="AC1011" s="180"/>
      <c r="AD1011" s="180"/>
      <c r="AE1011" s="180"/>
      <c r="AF1011" s="283"/>
      <c r="AG1011" s="283"/>
      <c r="AH1011" s="180"/>
      <c r="APH1011" s="180"/>
      <c r="API1011" s="180"/>
      <c r="APJ1011" s="180"/>
      <c r="APK1011" s="180"/>
      <c r="APL1011" s="180"/>
      <c r="APM1011" s="180"/>
      <c r="APN1011" s="180"/>
    </row>
    <row r="1012" spans="1:34 1100:1106" ht="25.5" customHeight="1">
      <c r="A1012" s="180"/>
      <c r="B1012" s="180"/>
      <c r="C1012" s="180"/>
      <c r="D1012" s="180"/>
      <c r="E1012" s="244"/>
      <c r="F1012" s="180"/>
      <c r="G1012" s="180"/>
      <c r="H1012" s="180"/>
      <c r="I1012" s="180"/>
      <c r="J1012" s="180"/>
      <c r="K1012" s="252"/>
      <c r="L1012" s="252"/>
      <c r="M1012" s="252"/>
      <c r="N1012" s="252"/>
      <c r="O1012" s="180"/>
      <c r="P1012" s="180"/>
      <c r="Q1012" s="180"/>
      <c r="R1012" s="180"/>
      <c r="S1012" s="180"/>
      <c r="T1012" s="180"/>
      <c r="U1012" s="180"/>
      <c r="V1012" s="252"/>
      <c r="W1012" s="252"/>
      <c r="X1012" s="180"/>
      <c r="Y1012" s="180"/>
      <c r="Z1012" s="180"/>
      <c r="AA1012" s="180"/>
      <c r="AB1012" s="180"/>
      <c r="AC1012" s="180"/>
      <c r="AD1012" s="180"/>
      <c r="AE1012" s="180"/>
      <c r="AF1012" s="283"/>
      <c r="AG1012" s="283"/>
      <c r="AH1012" s="180"/>
      <c r="APH1012" s="180"/>
      <c r="API1012" s="180"/>
      <c r="APJ1012" s="180"/>
      <c r="APK1012" s="180"/>
      <c r="APL1012" s="180"/>
      <c r="APM1012" s="180"/>
      <c r="APN1012" s="180"/>
    </row>
    <row r="1013" spans="1:34 1100:1106" ht="25.5" customHeight="1">
      <c r="A1013" s="180"/>
      <c r="B1013" s="180"/>
      <c r="C1013" s="180"/>
      <c r="D1013" s="180"/>
      <c r="E1013" s="244"/>
      <c r="F1013" s="180"/>
      <c r="G1013" s="180"/>
      <c r="H1013" s="180"/>
      <c r="I1013" s="180"/>
      <c r="J1013" s="180"/>
      <c r="K1013" s="252"/>
      <c r="L1013" s="252"/>
      <c r="M1013" s="252"/>
      <c r="N1013" s="252"/>
      <c r="O1013" s="180"/>
      <c r="P1013" s="180"/>
      <c r="Q1013" s="180"/>
      <c r="R1013" s="180"/>
      <c r="S1013" s="180"/>
      <c r="T1013" s="180"/>
      <c r="U1013" s="180"/>
      <c r="V1013" s="252"/>
      <c r="W1013" s="252"/>
      <c r="X1013" s="180"/>
      <c r="Y1013" s="180"/>
      <c r="Z1013" s="180"/>
      <c r="AA1013" s="180"/>
      <c r="AB1013" s="180"/>
      <c r="AC1013" s="180"/>
      <c r="AD1013" s="180"/>
      <c r="AE1013" s="180"/>
      <c r="AF1013" s="283"/>
      <c r="AG1013" s="283"/>
      <c r="AH1013" s="180"/>
      <c r="APH1013" s="180"/>
      <c r="API1013" s="180"/>
      <c r="APJ1013" s="180"/>
      <c r="APK1013" s="180"/>
      <c r="APL1013" s="180"/>
      <c r="APM1013" s="180"/>
      <c r="APN1013" s="180"/>
    </row>
    <row r="1014" spans="1:34 1100:1106" ht="25.5" customHeight="1">
      <c r="A1014" s="180"/>
      <c r="B1014" s="180"/>
      <c r="C1014" s="180"/>
      <c r="D1014" s="180"/>
      <c r="E1014" s="244"/>
      <c r="F1014" s="180"/>
      <c r="G1014" s="180"/>
      <c r="H1014" s="180"/>
      <c r="I1014" s="180"/>
      <c r="J1014" s="180"/>
      <c r="K1014" s="252"/>
      <c r="L1014" s="252"/>
      <c r="M1014" s="252"/>
      <c r="N1014" s="252"/>
      <c r="O1014" s="180"/>
      <c r="P1014" s="180"/>
      <c r="Q1014" s="180"/>
      <c r="R1014" s="180"/>
      <c r="S1014" s="180"/>
      <c r="T1014" s="180"/>
      <c r="U1014" s="180"/>
      <c r="V1014" s="252"/>
      <c r="W1014" s="252"/>
      <c r="X1014" s="180"/>
      <c r="Y1014" s="180"/>
      <c r="Z1014" s="180"/>
      <c r="AA1014" s="180"/>
      <c r="AB1014" s="180"/>
      <c r="AC1014" s="180"/>
      <c r="AD1014" s="180"/>
      <c r="AE1014" s="180"/>
      <c r="AF1014" s="283"/>
      <c r="AG1014" s="283"/>
      <c r="AH1014" s="180"/>
      <c r="APH1014" s="180"/>
      <c r="API1014" s="180"/>
      <c r="APJ1014" s="180"/>
      <c r="APK1014" s="180"/>
      <c r="APL1014" s="180"/>
      <c r="APM1014" s="180"/>
      <c r="APN1014" s="180"/>
    </row>
    <row r="1015" spans="1:34 1100:1106" ht="25.5" customHeight="1">
      <c r="A1015" s="180"/>
      <c r="B1015" s="180"/>
      <c r="C1015" s="180"/>
      <c r="D1015" s="180"/>
      <c r="E1015" s="244"/>
      <c r="F1015" s="180"/>
      <c r="G1015" s="180"/>
      <c r="H1015" s="180"/>
      <c r="I1015" s="180"/>
      <c r="J1015" s="180"/>
      <c r="K1015" s="252"/>
      <c r="L1015" s="252"/>
      <c r="M1015" s="252"/>
      <c r="N1015" s="252"/>
      <c r="O1015" s="180"/>
      <c r="P1015" s="180"/>
      <c r="Q1015" s="180"/>
      <c r="R1015" s="180"/>
      <c r="S1015" s="180"/>
      <c r="T1015" s="180"/>
      <c r="U1015" s="180"/>
      <c r="V1015" s="252"/>
      <c r="W1015" s="252"/>
      <c r="X1015" s="180"/>
      <c r="Y1015" s="180"/>
      <c r="Z1015" s="180"/>
      <c r="AA1015" s="180"/>
      <c r="AB1015" s="180"/>
      <c r="AC1015" s="180"/>
      <c r="AD1015" s="180"/>
      <c r="AE1015" s="180"/>
      <c r="AF1015" s="283"/>
      <c r="AG1015" s="283"/>
      <c r="AH1015" s="180"/>
      <c r="APH1015" s="180"/>
      <c r="API1015" s="180"/>
      <c r="APJ1015" s="180"/>
      <c r="APK1015" s="180"/>
      <c r="APL1015" s="180"/>
      <c r="APM1015" s="180"/>
      <c r="APN1015" s="180"/>
    </row>
    <row r="1016" spans="1:34 1100:1106" ht="25.5" customHeight="1">
      <c r="A1016" s="180"/>
      <c r="B1016" s="180"/>
      <c r="C1016" s="180"/>
      <c r="D1016" s="180"/>
      <c r="E1016" s="244"/>
      <c r="F1016" s="180"/>
      <c r="G1016" s="180"/>
      <c r="H1016" s="180"/>
      <c r="I1016" s="180"/>
      <c r="J1016" s="180"/>
      <c r="K1016" s="252"/>
      <c r="L1016" s="252"/>
      <c r="M1016" s="252"/>
      <c r="N1016" s="252"/>
      <c r="O1016" s="180"/>
      <c r="P1016" s="180"/>
      <c r="Q1016" s="180"/>
      <c r="R1016" s="180"/>
      <c r="S1016" s="180"/>
      <c r="T1016" s="180"/>
      <c r="U1016" s="180"/>
      <c r="V1016" s="252"/>
      <c r="W1016" s="252"/>
      <c r="X1016" s="180"/>
      <c r="Y1016" s="180"/>
      <c r="Z1016" s="180"/>
      <c r="AA1016" s="180"/>
      <c r="AB1016" s="180"/>
      <c r="AC1016" s="180"/>
      <c r="AD1016" s="180"/>
      <c r="AE1016" s="180"/>
      <c r="AF1016" s="283"/>
      <c r="AG1016" s="283"/>
      <c r="AH1016" s="180"/>
      <c r="APH1016" s="180"/>
      <c r="API1016" s="180"/>
      <c r="APJ1016" s="180"/>
      <c r="APK1016" s="180"/>
      <c r="APL1016" s="180"/>
      <c r="APM1016" s="180"/>
      <c r="APN1016" s="180"/>
    </row>
    <row r="1017" spans="1:34 1100:1106" ht="25.5" customHeight="1">
      <c r="A1017" s="180"/>
      <c r="B1017" s="180"/>
      <c r="C1017" s="180"/>
      <c r="D1017" s="180"/>
      <c r="E1017" s="244"/>
      <c r="F1017" s="180"/>
      <c r="G1017" s="180"/>
      <c r="H1017" s="180"/>
      <c r="I1017" s="180"/>
      <c r="J1017" s="180"/>
      <c r="K1017" s="252"/>
      <c r="L1017" s="252"/>
      <c r="M1017" s="252"/>
      <c r="N1017" s="252"/>
      <c r="O1017" s="180"/>
      <c r="P1017" s="180"/>
      <c r="Q1017" s="180"/>
      <c r="R1017" s="180"/>
      <c r="S1017" s="180"/>
      <c r="T1017" s="180"/>
      <c r="U1017" s="180"/>
      <c r="V1017" s="252"/>
      <c r="W1017" s="252"/>
      <c r="X1017" s="180"/>
      <c r="Y1017" s="180"/>
      <c r="Z1017" s="180"/>
      <c r="AA1017" s="180"/>
      <c r="AB1017" s="180"/>
      <c r="AC1017" s="180"/>
      <c r="AD1017" s="180"/>
      <c r="AE1017" s="180"/>
      <c r="AF1017" s="283"/>
      <c r="AG1017" s="283"/>
      <c r="AH1017" s="180"/>
      <c r="APH1017" s="180"/>
      <c r="API1017" s="180"/>
      <c r="APJ1017" s="180"/>
      <c r="APK1017" s="180"/>
      <c r="APL1017" s="180"/>
      <c r="APM1017" s="180"/>
      <c r="APN1017" s="180"/>
    </row>
    <row r="1018" spans="1:34 1100:1106" ht="25.5" customHeight="1">
      <c r="A1018" s="180"/>
      <c r="B1018" s="180"/>
      <c r="C1018" s="180"/>
      <c r="D1018" s="180"/>
      <c r="E1018" s="244"/>
      <c r="F1018" s="180"/>
      <c r="G1018" s="180"/>
      <c r="H1018" s="180"/>
      <c r="I1018" s="180"/>
      <c r="J1018" s="180"/>
      <c r="K1018" s="252"/>
      <c r="L1018" s="252"/>
      <c r="M1018" s="252"/>
      <c r="N1018" s="252"/>
      <c r="O1018" s="180"/>
      <c r="P1018" s="180"/>
      <c r="Q1018" s="180"/>
      <c r="R1018" s="180"/>
      <c r="S1018" s="180"/>
      <c r="T1018" s="180"/>
      <c r="U1018" s="180"/>
      <c r="V1018" s="252"/>
      <c r="W1018" s="252"/>
      <c r="X1018" s="180"/>
      <c r="Y1018" s="180"/>
      <c r="Z1018" s="180"/>
      <c r="AA1018" s="180"/>
      <c r="AB1018" s="180"/>
      <c r="AC1018" s="180"/>
      <c r="AD1018" s="180"/>
      <c r="AE1018" s="180"/>
      <c r="AF1018" s="283"/>
      <c r="AG1018" s="283"/>
      <c r="AH1018" s="180"/>
      <c r="APH1018" s="180"/>
      <c r="API1018" s="180"/>
      <c r="APJ1018" s="180"/>
      <c r="APK1018" s="180"/>
      <c r="APL1018" s="180"/>
      <c r="APM1018" s="180"/>
      <c r="APN1018" s="180"/>
    </row>
    <row r="1019" spans="1:34 1100:1106" ht="25.5" customHeight="1">
      <c r="A1019" s="180"/>
      <c r="B1019" s="180"/>
      <c r="C1019" s="180"/>
      <c r="D1019" s="180"/>
      <c r="E1019" s="244"/>
      <c r="F1019" s="180"/>
      <c r="G1019" s="180"/>
      <c r="H1019" s="180"/>
      <c r="I1019" s="180"/>
      <c r="J1019" s="180"/>
      <c r="K1019" s="252"/>
      <c r="L1019" s="252"/>
      <c r="M1019" s="252"/>
      <c r="N1019" s="252"/>
      <c r="O1019" s="180"/>
      <c r="P1019" s="180"/>
      <c r="Q1019" s="180"/>
      <c r="R1019" s="180"/>
      <c r="S1019" s="180"/>
      <c r="T1019" s="180"/>
      <c r="U1019" s="180"/>
      <c r="V1019" s="252"/>
      <c r="W1019" s="252"/>
      <c r="X1019" s="180"/>
      <c r="Y1019" s="180"/>
      <c r="Z1019" s="180"/>
      <c r="AA1019" s="180"/>
      <c r="AB1019" s="180"/>
      <c r="AC1019" s="180"/>
      <c r="AD1019" s="180"/>
      <c r="AE1019" s="180"/>
      <c r="AF1019" s="283"/>
      <c r="AG1019" s="283"/>
      <c r="AH1019" s="180"/>
      <c r="APH1019" s="180"/>
      <c r="API1019" s="180"/>
      <c r="APJ1019" s="180"/>
      <c r="APK1019" s="180"/>
      <c r="APL1019" s="180"/>
      <c r="APM1019" s="180"/>
      <c r="APN1019" s="180"/>
    </row>
    <row r="1020" spans="1:34 1100:1106" ht="25.5" customHeight="1">
      <c r="A1020" s="180"/>
      <c r="B1020" s="180"/>
      <c r="C1020" s="180"/>
      <c r="D1020" s="180"/>
      <c r="E1020" s="244"/>
      <c r="F1020" s="180"/>
      <c r="G1020" s="180"/>
      <c r="H1020" s="180"/>
      <c r="I1020" s="180"/>
      <c r="J1020" s="180"/>
      <c r="K1020" s="252"/>
      <c r="L1020" s="252"/>
      <c r="M1020" s="252"/>
      <c r="N1020" s="252"/>
      <c r="O1020" s="180"/>
      <c r="P1020" s="180"/>
      <c r="Q1020" s="180"/>
      <c r="R1020" s="180"/>
      <c r="S1020" s="180"/>
      <c r="T1020" s="180"/>
      <c r="U1020" s="180"/>
      <c r="V1020" s="252"/>
      <c r="W1020" s="252"/>
      <c r="X1020" s="180"/>
      <c r="Y1020" s="180"/>
      <c r="Z1020" s="180"/>
      <c r="AA1020" s="180"/>
      <c r="AB1020" s="180"/>
      <c r="AC1020" s="180"/>
      <c r="AD1020" s="180"/>
      <c r="AE1020" s="180"/>
      <c r="AF1020" s="283"/>
      <c r="AG1020" s="283"/>
      <c r="AH1020" s="180"/>
      <c r="APH1020" s="180"/>
      <c r="API1020" s="180"/>
      <c r="APJ1020" s="180"/>
      <c r="APK1020" s="180"/>
      <c r="APL1020" s="180"/>
      <c r="APM1020" s="180"/>
      <c r="APN1020" s="180"/>
    </row>
    <row r="1021" spans="1:34 1100:1106" ht="25.5" customHeight="1">
      <c r="A1021" s="180"/>
      <c r="B1021" s="180"/>
      <c r="C1021" s="180"/>
      <c r="D1021" s="180"/>
      <c r="E1021" s="244"/>
      <c r="F1021" s="180"/>
      <c r="G1021" s="180"/>
      <c r="H1021" s="180"/>
      <c r="I1021" s="180"/>
      <c r="J1021" s="180"/>
      <c r="K1021" s="252"/>
      <c r="L1021" s="252"/>
      <c r="M1021" s="252"/>
      <c r="N1021" s="252"/>
      <c r="O1021" s="180"/>
      <c r="P1021" s="180"/>
      <c r="Q1021" s="180"/>
      <c r="R1021" s="180"/>
      <c r="S1021" s="180"/>
      <c r="T1021" s="180"/>
      <c r="U1021" s="180"/>
      <c r="V1021" s="252"/>
      <c r="W1021" s="252"/>
      <c r="X1021" s="180"/>
      <c r="Y1021" s="180"/>
      <c r="Z1021" s="180"/>
      <c r="AA1021" s="180"/>
      <c r="AB1021" s="180"/>
      <c r="AC1021" s="180"/>
      <c r="AD1021" s="180"/>
      <c r="AE1021" s="180"/>
      <c r="AF1021" s="283"/>
      <c r="AG1021" s="283"/>
      <c r="AH1021" s="180"/>
      <c r="APH1021" s="180"/>
      <c r="API1021" s="180"/>
      <c r="APJ1021" s="180"/>
      <c r="APK1021" s="180"/>
      <c r="APL1021" s="180"/>
      <c r="APM1021" s="180"/>
      <c r="APN1021" s="180"/>
    </row>
    <row r="1022" spans="1:34 1100:1106" ht="25.5" customHeight="1">
      <c r="A1022" s="180"/>
      <c r="B1022" s="180"/>
      <c r="C1022" s="180"/>
      <c r="D1022" s="180"/>
      <c r="E1022" s="244"/>
      <c r="F1022" s="180"/>
      <c r="G1022" s="180"/>
      <c r="H1022" s="180"/>
      <c r="I1022" s="180"/>
      <c r="J1022" s="180"/>
      <c r="K1022" s="252"/>
      <c r="L1022" s="252"/>
      <c r="M1022" s="252"/>
      <c r="N1022" s="252"/>
      <c r="O1022" s="180"/>
      <c r="P1022" s="180"/>
      <c r="Q1022" s="180"/>
      <c r="R1022" s="180"/>
      <c r="S1022" s="180"/>
      <c r="T1022" s="180"/>
      <c r="U1022" s="180"/>
      <c r="V1022" s="252"/>
      <c r="W1022" s="252"/>
      <c r="X1022" s="180"/>
      <c r="Y1022" s="180"/>
      <c r="Z1022" s="180"/>
      <c r="AA1022" s="180"/>
      <c r="AB1022" s="180"/>
      <c r="AC1022" s="180"/>
      <c r="AD1022" s="180"/>
      <c r="AE1022" s="180"/>
      <c r="AF1022" s="283"/>
      <c r="AG1022" s="283"/>
      <c r="AH1022" s="180"/>
      <c r="APH1022" s="180"/>
      <c r="API1022" s="180"/>
      <c r="APJ1022" s="180"/>
      <c r="APK1022" s="180"/>
      <c r="APL1022" s="180"/>
      <c r="APM1022" s="180"/>
      <c r="APN1022" s="180"/>
    </row>
    <row r="1023" spans="1:34 1100:1106" ht="25.5" customHeight="1">
      <c r="A1023" s="180"/>
      <c r="B1023" s="180"/>
      <c r="C1023" s="180"/>
      <c r="D1023" s="180"/>
      <c r="E1023" s="244"/>
      <c r="F1023" s="180"/>
      <c r="G1023" s="180"/>
      <c r="H1023" s="180"/>
      <c r="I1023" s="180"/>
      <c r="J1023" s="180"/>
      <c r="K1023" s="252"/>
      <c r="L1023" s="252"/>
      <c r="M1023" s="252"/>
      <c r="N1023" s="252"/>
      <c r="O1023" s="180"/>
      <c r="P1023" s="180"/>
      <c r="Q1023" s="180"/>
      <c r="R1023" s="180"/>
      <c r="S1023" s="180"/>
      <c r="T1023" s="180"/>
      <c r="U1023" s="180"/>
      <c r="V1023" s="252"/>
      <c r="W1023" s="252"/>
      <c r="X1023" s="180"/>
      <c r="Y1023" s="180"/>
      <c r="Z1023" s="180"/>
      <c r="AA1023" s="180"/>
      <c r="AB1023" s="180"/>
      <c r="AC1023" s="180"/>
      <c r="AD1023" s="180"/>
      <c r="AE1023" s="180"/>
      <c r="AF1023" s="283"/>
      <c r="AG1023" s="283"/>
      <c r="AH1023" s="180"/>
      <c r="APH1023" s="180"/>
      <c r="API1023" s="180"/>
      <c r="APJ1023" s="180"/>
      <c r="APK1023" s="180"/>
      <c r="APL1023" s="180"/>
      <c r="APM1023" s="180"/>
      <c r="APN1023" s="180"/>
    </row>
    <row r="1024" spans="1:34 1100:1106" ht="25.5" customHeight="1">
      <c r="A1024" s="180"/>
      <c r="B1024" s="180"/>
      <c r="C1024" s="180"/>
      <c r="D1024" s="180"/>
      <c r="E1024" s="244"/>
      <c r="F1024" s="180"/>
      <c r="G1024" s="180"/>
      <c r="H1024" s="180"/>
      <c r="I1024" s="180"/>
      <c r="J1024" s="180"/>
      <c r="K1024" s="252"/>
      <c r="L1024" s="252"/>
      <c r="M1024" s="252"/>
      <c r="N1024" s="252"/>
      <c r="O1024" s="180"/>
      <c r="P1024" s="180"/>
      <c r="Q1024" s="180"/>
      <c r="R1024" s="180"/>
      <c r="S1024" s="180"/>
      <c r="T1024" s="180"/>
      <c r="U1024" s="180"/>
      <c r="V1024" s="252"/>
      <c r="W1024" s="252"/>
      <c r="X1024" s="180"/>
      <c r="Y1024" s="180"/>
      <c r="Z1024" s="180"/>
      <c r="AA1024" s="180"/>
      <c r="AB1024" s="180"/>
      <c r="AC1024" s="180"/>
      <c r="AD1024" s="180"/>
      <c r="AE1024" s="180"/>
      <c r="AF1024" s="283"/>
      <c r="AG1024" s="283"/>
      <c r="AH1024" s="180"/>
      <c r="APH1024" s="180"/>
      <c r="API1024" s="180"/>
      <c r="APJ1024" s="180"/>
      <c r="APK1024" s="180"/>
      <c r="APL1024" s="180"/>
      <c r="APM1024" s="180"/>
      <c r="APN1024" s="180"/>
    </row>
    <row r="1025" spans="1:34 1100:1106" ht="25.5" customHeight="1">
      <c r="A1025" s="180"/>
      <c r="B1025" s="180"/>
      <c r="C1025" s="180"/>
      <c r="D1025" s="180"/>
      <c r="E1025" s="244"/>
      <c r="F1025" s="180"/>
      <c r="G1025" s="180"/>
      <c r="H1025" s="180"/>
      <c r="I1025" s="180"/>
      <c r="J1025" s="180"/>
      <c r="K1025" s="252"/>
      <c r="L1025" s="252"/>
      <c r="M1025" s="252"/>
      <c r="N1025" s="252"/>
      <c r="O1025" s="180"/>
      <c r="P1025" s="180"/>
      <c r="Q1025" s="180"/>
      <c r="R1025" s="180"/>
      <c r="S1025" s="180"/>
      <c r="T1025" s="180"/>
      <c r="U1025" s="180"/>
      <c r="V1025" s="252"/>
      <c r="W1025" s="252"/>
      <c r="X1025" s="180"/>
      <c r="Y1025" s="180"/>
      <c r="Z1025" s="180"/>
      <c r="AA1025" s="180"/>
      <c r="AB1025" s="180"/>
      <c r="AC1025" s="180"/>
      <c r="AD1025" s="180"/>
      <c r="AE1025" s="180"/>
      <c r="AF1025" s="283"/>
      <c r="AG1025" s="283"/>
      <c r="AH1025" s="180"/>
      <c r="APH1025" s="180"/>
      <c r="API1025" s="180"/>
      <c r="APJ1025" s="180"/>
      <c r="APK1025" s="180"/>
      <c r="APL1025" s="180"/>
      <c r="APM1025" s="180"/>
      <c r="APN1025" s="180"/>
    </row>
    <row r="1026" spans="1:34 1100:1106" ht="25.5" customHeight="1">
      <c r="A1026" s="180"/>
      <c r="B1026" s="180"/>
      <c r="C1026" s="180"/>
      <c r="D1026" s="180"/>
      <c r="E1026" s="244"/>
      <c r="F1026" s="180"/>
      <c r="G1026" s="180"/>
      <c r="H1026" s="180"/>
      <c r="I1026" s="180"/>
      <c r="J1026" s="180"/>
      <c r="K1026" s="252"/>
      <c r="L1026" s="252"/>
      <c r="M1026" s="252"/>
      <c r="N1026" s="252"/>
      <c r="O1026" s="180"/>
      <c r="P1026" s="180"/>
      <c r="Q1026" s="180"/>
      <c r="R1026" s="180"/>
      <c r="S1026" s="180"/>
      <c r="T1026" s="180"/>
      <c r="U1026" s="180"/>
      <c r="V1026" s="252"/>
      <c r="W1026" s="252"/>
      <c r="X1026" s="180"/>
      <c r="Y1026" s="180"/>
      <c r="Z1026" s="180"/>
      <c r="AA1026" s="180"/>
      <c r="AB1026" s="180"/>
      <c r="AC1026" s="180"/>
      <c r="AD1026" s="180"/>
      <c r="AE1026" s="180"/>
      <c r="AF1026" s="283"/>
      <c r="AG1026" s="283"/>
      <c r="AH1026" s="180"/>
      <c r="APH1026" s="180"/>
      <c r="API1026" s="180"/>
      <c r="APJ1026" s="180"/>
      <c r="APK1026" s="180"/>
      <c r="APL1026" s="180"/>
      <c r="APM1026" s="180"/>
      <c r="APN1026" s="180"/>
    </row>
    <row r="1027" spans="1:34 1100:1106" ht="25.5" customHeight="1">
      <c r="A1027" s="180"/>
      <c r="B1027" s="180"/>
      <c r="C1027" s="180"/>
      <c r="D1027" s="180"/>
      <c r="E1027" s="244"/>
      <c r="F1027" s="180"/>
      <c r="G1027" s="180"/>
      <c r="H1027" s="180"/>
      <c r="I1027" s="180"/>
      <c r="J1027" s="180"/>
      <c r="K1027" s="252"/>
      <c r="L1027" s="252"/>
      <c r="M1027" s="252"/>
      <c r="N1027" s="252"/>
      <c r="O1027" s="180"/>
      <c r="P1027" s="180"/>
      <c r="Q1027" s="180"/>
      <c r="R1027" s="180"/>
      <c r="S1027" s="180"/>
      <c r="T1027" s="180"/>
      <c r="U1027" s="180"/>
      <c r="V1027" s="252"/>
      <c r="W1027" s="252"/>
      <c r="X1027" s="180"/>
      <c r="Y1027" s="180"/>
      <c r="Z1027" s="180"/>
      <c r="AA1027" s="180"/>
      <c r="AB1027" s="180"/>
      <c r="AC1027" s="180"/>
      <c r="AD1027" s="180"/>
      <c r="AE1027" s="180"/>
      <c r="AF1027" s="283"/>
      <c r="AG1027" s="283"/>
      <c r="AH1027" s="180"/>
      <c r="APH1027" s="180"/>
      <c r="API1027" s="180"/>
      <c r="APJ1027" s="180"/>
      <c r="APK1027" s="180"/>
      <c r="APL1027" s="180"/>
      <c r="APM1027" s="180"/>
      <c r="APN1027" s="180"/>
    </row>
    <row r="1028" spans="1:34 1100:1106" ht="25.5" customHeight="1">
      <c r="A1028" s="180"/>
      <c r="B1028" s="180"/>
      <c r="C1028" s="180"/>
      <c r="D1028" s="180"/>
      <c r="E1028" s="244"/>
      <c r="F1028" s="180"/>
      <c r="G1028" s="180"/>
      <c r="H1028" s="180"/>
      <c r="I1028" s="180"/>
      <c r="J1028" s="180"/>
      <c r="K1028" s="252"/>
      <c r="L1028" s="252"/>
      <c r="M1028" s="252"/>
      <c r="N1028" s="252"/>
      <c r="O1028" s="180"/>
      <c r="P1028" s="180"/>
      <c r="Q1028" s="180"/>
      <c r="R1028" s="180"/>
      <c r="S1028" s="180"/>
      <c r="T1028" s="180"/>
      <c r="U1028" s="180"/>
      <c r="V1028" s="252"/>
      <c r="W1028" s="252"/>
      <c r="X1028" s="180"/>
      <c r="Y1028" s="180"/>
      <c r="Z1028" s="180"/>
      <c r="AA1028" s="180"/>
      <c r="AB1028" s="180"/>
      <c r="AC1028" s="180"/>
      <c r="AD1028" s="180"/>
      <c r="AE1028" s="180"/>
      <c r="AF1028" s="283"/>
      <c r="AG1028" s="283"/>
      <c r="AH1028" s="180"/>
      <c r="APH1028" s="180"/>
      <c r="API1028" s="180"/>
      <c r="APJ1028" s="180"/>
      <c r="APK1028" s="180"/>
      <c r="APL1028" s="180"/>
      <c r="APM1028" s="180"/>
      <c r="APN1028" s="180"/>
    </row>
    <row r="1029" spans="1:34 1100:1106" ht="25.5" customHeight="1">
      <c r="A1029" s="180"/>
      <c r="B1029" s="180"/>
      <c r="C1029" s="180"/>
      <c r="D1029" s="180"/>
      <c r="E1029" s="244"/>
      <c r="F1029" s="180"/>
      <c r="G1029" s="180"/>
      <c r="H1029" s="180"/>
      <c r="I1029" s="180"/>
      <c r="J1029" s="180"/>
      <c r="K1029" s="252"/>
      <c r="L1029" s="252"/>
      <c r="M1029" s="252"/>
      <c r="N1029" s="252"/>
      <c r="O1029" s="180"/>
      <c r="P1029" s="180"/>
      <c r="Q1029" s="180"/>
      <c r="R1029" s="180"/>
      <c r="S1029" s="180"/>
      <c r="T1029" s="180"/>
      <c r="U1029" s="180"/>
      <c r="V1029" s="252"/>
      <c r="W1029" s="252"/>
      <c r="X1029" s="180"/>
      <c r="Y1029" s="180"/>
      <c r="Z1029" s="180"/>
      <c r="AA1029" s="180"/>
      <c r="AB1029" s="180"/>
      <c r="AC1029" s="180"/>
      <c r="AD1029" s="180"/>
      <c r="AE1029" s="180"/>
      <c r="AF1029" s="283"/>
      <c r="AG1029" s="283"/>
      <c r="AH1029" s="180"/>
      <c r="APH1029" s="180"/>
      <c r="API1029" s="180"/>
      <c r="APJ1029" s="180"/>
      <c r="APK1029" s="180"/>
      <c r="APL1029" s="180"/>
      <c r="APM1029" s="180"/>
      <c r="APN1029" s="180"/>
    </row>
    <row r="1030" spans="1:34 1100:1106" ht="25.5" customHeight="1">
      <c r="A1030" s="180"/>
      <c r="B1030" s="180"/>
      <c r="C1030" s="180"/>
      <c r="D1030" s="180"/>
      <c r="E1030" s="244"/>
      <c r="F1030" s="180"/>
      <c r="G1030" s="180"/>
      <c r="H1030" s="180"/>
      <c r="I1030" s="180"/>
      <c r="J1030" s="180"/>
      <c r="K1030" s="252"/>
      <c r="L1030" s="252"/>
      <c r="M1030" s="252"/>
      <c r="N1030" s="252"/>
      <c r="O1030" s="180"/>
      <c r="P1030" s="180"/>
      <c r="Q1030" s="180"/>
      <c r="R1030" s="180"/>
      <c r="S1030" s="180"/>
      <c r="T1030" s="180"/>
      <c r="U1030" s="180"/>
      <c r="V1030" s="252"/>
      <c r="W1030" s="252"/>
      <c r="X1030" s="180"/>
      <c r="Y1030" s="180"/>
      <c r="Z1030" s="180"/>
      <c r="AA1030" s="180"/>
      <c r="AB1030" s="180"/>
      <c r="AC1030" s="180"/>
      <c r="AD1030" s="180"/>
      <c r="AE1030" s="180"/>
      <c r="AF1030" s="283"/>
      <c r="AG1030" s="283"/>
      <c r="AH1030" s="180"/>
      <c r="APH1030" s="180"/>
      <c r="API1030" s="180"/>
      <c r="APJ1030" s="180"/>
      <c r="APK1030" s="180"/>
      <c r="APL1030" s="180"/>
      <c r="APM1030" s="180"/>
      <c r="APN1030" s="180"/>
    </row>
    <row r="1031" spans="1:34 1100:1106" ht="25.5" customHeight="1">
      <c r="A1031" s="180"/>
      <c r="B1031" s="180"/>
      <c r="C1031" s="180"/>
      <c r="D1031" s="180"/>
      <c r="E1031" s="244"/>
      <c r="F1031" s="180"/>
      <c r="G1031" s="180"/>
      <c r="H1031" s="180"/>
      <c r="I1031" s="180"/>
      <c r="J1031" s="180"/>
      <c r="K1031" s="252"/>
      <c r="L1031" s="252"/>
      <c r="M1031" s="252"/>
      <c r="N1031" s="252"/>
      <c r="O1031" s="180"/>
      <c r="P1031" s="180"/>
      <c r="Q1031" s="180"/>
      <c r="R1031" s="180"/>
      <c r="S1031" s="180"/>
      <c r="T1031" s="180"/>
      <c r="U1031" s="180"/>
      <c r="V1031" s="252"/>
      <c r="W1031" s="252"/>
      <c r="X1031" s="180"/>
      <c r="Y1031" s="180"/>
      <c r="Z1031" s="180"/>
      <c r="AA1031" s="180"/>
      <c r="AB1031" s="180"/>
      <c r="AC1031" s="180"/>
      <c r="AD1031" s="180"/>
      <c r="AE1031" s="180"/>
      <c r="AF1031" s="283"/>
      <c r="AG1031" s="283"/>
      <c r="AH1031" s="180"/>
      <c r="APH1031" s="180"/>
      <c r="API1031" s="180"/>
      <c r="APJ1031" s="180"/>
      <c r="APK1031" s="180"/>
      <c r="APL1031" s="180"/>
      <c r="APM1031" s="180"/>
      <c r="APN1031" s="180"/>
    </row>
    <row r="1032" spans="1:34 1100:1106" ht="25.5" customHeight="1">
      <c r="A1032" s="180"/>
      <c r="B1032" s="180"/>
      <c r="C1032" s="180"/>
      <c r="D1032" s="180"/>
      <c r="E1032" s="244"/>
      <c r="F1032" s="180"/>
      <c r="G1032" s="180"/>
      <c r="H1032" s="180"/>
      <c r="I1032" s="180"/>
      <c r="J1032" s="180"/>
      <c r="K1032" s="252"/>
      <c r="L1032" s="252"/>
      <c r="M1032" s="252"/>
      <c r="N1032" s="252"/>
      <c r="O1032" s="180"/>
      <c r="P1032" s="180"/>
      <c r="Q1032" s="180"/>
      <c r="R1032" s="180"/>
      <c r="S1032" s="180"/>
      <c r="T1032" s="180"/>
      <c r="U1032" s="180"/>
      <c r="V1032" s="252"/>
      <c r="W1032" s="252"/>
      <c r="X1032" s="180"/>
      <c r="Y1032" s="180"/>
      <c r="Z1032" s="180"/>
      <c r="AA1032" s="180"/>
      <c r="AB1032" s="180"/>
      <c r="AC1032" s="180"/>
      <c r="AD1032" s="180"/>
      <c r="AE1032" s="180"/>
      <c r="AF1032" s="283"/>
      <c r="AG1032" s="283"/>
      <c r="AH1032" s="180"/>
      <c r="APH1032" s="180"/>
      <c r="API1032" s="180"/>
      <c r="APJ1032" s="180"/>
      <c r="APK1032" s="180"/>
      <c r="APL1032" s="180"/>
      <c r="APM1032" s="180"/>
      <c r="APN1032" s="180"/>
    </row>
    <row r="1033" spans="1:34 1100:1106" ht="25.5" customHeight="1">
      <c r="A1033" s="180"/>
      <c r="B1033" s="180"/>
      <c r="C1033" s="180"/>
      <c r="D1033" s="180"/>
      <c r="E1033" s="244"/>
      <c r="F1033" s="180"/>
      <c r="G1033" s="180"/>
      <c r="H1033" s="180"/>
      <c r="I1033" s="180"/>
      <c r="J1033" s="180"/>
      <c r="K1033" s="252"/>
      <c r="L1033" s="252"/>
      <c r="M1033" s="252"/>
      <c r="N1033" s="252"/>
      <c r="O1033" s="180"/>
      <c r="P1033" s="180"/>
      <c r="Q1033" s="180"/>
      <c r="R1033" s="180"/>
      <c r="S1033" s="180"/>
      <c r="T1033" s="180"/>
      <c r="U1033" s="180"/>
      <c r="V1033" s="252"/>
      <c r="W1033" s="252"/>
      <c r="X1033" s="180"/>
      <c r="Y1033" s="180"/>
      <c r="Z1033" s="180"/>
      <c r="AA1033" s="180"/>
      <c r="AB1033" s="180"/>
      <c r="AC1033" s="180"/>
      <c r="AD1033" s="180"/>
      <c r="AE1033" s="180"/>
      <c r="AF1033" s="283"/>
      <c r="AG1033" s="283"/>
      <c r="AH1033" s="180"/>
      <c r="APH1033" s="180"/>
      <c r="API1033" s="180"/>
      <c r="APJ1033" s="180"/>
      <c r="APK1033" s="180"/>
      <c r="APL1033" s="180"/>
      <c r="APM1033" s="180"/>
      <c r="APN1033" s="180"/>
    </row>
    <row r="1034" spans="1:34 1100:1106" ht="25.5" customHeight="1">
      <c r="A1034" s="180"/>
      <c r="B1034" s="180"/>
      <c r="C1034" s="180"/>
      <c r="D1034" s="180"/>
      <c r="E1034" s="244"/>
      <c r="F1034" s="180"/>
      <c r="G1034" s="180"/>
      <c r="H1034" s="180"/>
      <c r="I1034" s="180"/>
      <c r="J1034" s="180"/>
      <c r="K1034" s="252"/>
      <c r="L1034" s="252"/>
      <c r="M1034" s="252"/>
      <c r="N1034" s="252"/>
      <c r="O1034" s="180"/>
      <c r="P1034" s="180"/>
      <c r="Q1034" s="180"/>
      <c r="R1034" s="180"/>
      <c r="S1034" s="180"/>
      <c r="T1034" s="180"/>
      <c r="U1034" s="180"/>
      <c r="V1034" s="252"/>
      <c r="W1034" s="252"/>
      <c r="X1034" s="180"/>
      <c r="Y1034" s="180"/>
      <c r="Z1034" s="180"/>
      <c r="AA1034" s="180"/>
      <c r="AB1034" s="180"/>
      <c r="AC1034" s="180"/>
      <c r="AD1034" s="180"/>
      <c r="AE1034" s="180"/>
      <c r="AF1034" s="283"/>
      <c r="AG1034" s="283"/>
      <c r="AH1034" s="180"/>
      <c r="APH1034" s="180"/>
      <c r="API1034" s="180"/>
      <c r="APJ1034" s="180"/>
      <c r="APK1034" s="180"/>
      <c r="APL1034" s="180"/>
      <c r="APM1034" s="180"/>
      <c r="APN1034" s="180"/>
    </row>
    <row r="1035" spans="1:34 1100:1106" ht="25.5" customHeight="1">
      <c r="A1035" s="180"/>
      <c r="B1035" s="180"/>
      <c r="C1035" s="180"/>
      <c r="D1035" s="180"/>
      <c r="E1035" s="244"/>
      <c r="F1035" s="180"/>
      <c r="G1035" s="180"/>
      <c r="H1035" s="180"/>
      <c r="I1035" s="180"/>
      <c r="J1035" s="180"/>
      <c r="K1035" s="252"/>
      <c r="L1035" s="252"/>
      <c r="M1035" s="252"/>
      <c r="N1035" s="252"/>
      <c r="O1035" s="180"/>
      <c r="P1035" s="180"/>
      <c r="Q1035" s="180"/>
      <c r="R1035" s="180"/>
      <c r="S1035" s="180"/>
      <c r="T1035" s="180"/>
      <c r="U1035" s="180"/>
      <c r="V1035" s="252"/>
      <c r="W1035" s="252"/>
      <c r="X1035" s="180"/>
      <c r="Y1035" s="180"/>
      <c r="Z1035" s="180"/>
      <c r="AA1035" s="180"/>
      <c r="AB1035" s="180"/>
      <c r="AC1035" s="180"/>
      <c r="AD1035" s="180"/>
      <c r="AE1035" s="180"/>
      <c r="AF1035" s="283"/>
      <c r="AG1035" s="283"/>
      <c r="AH1035" s="180"/>
      <c r="APH1035" s="180"/>
      <c r="API1035" s="180"/>
      <c r="APJ1035" s="180"/>
      <c r="APK1035" s="180"/>
      <c r="APL1035" s="180"/>
      <c r="APM1035" s="180"/>
      <c r="APN1035" s="180"/>
    </row>
    <row r="1036" spans="1:34 1100:1106" ht="25.5" customHeight="1">
      <c r="A1036" s="180"/>
      <c r="B1036" s="180"/>
      <c r="C1036" s="180"/>
      <c r="D1036" s="180"/>
      <c r="E1036" s="244"/>
      <c r="F1036" s="180"/>
      <c r="G1036" s="180"/>
      <c r="H1036" s="180"/>
      <c r="I1036" s="180"/>
      <c r="J1036" s="180"/>
      <c r="K1036" s="252"/>
      <c r="L1036" s="252"/>
      <c r="M1036" s="252"/>
      <c r="N1036" s="252"/>
      <c r="O1036" s="180"/>
      <c r="P1036" s="180"/>
      <c r="Q1036" s="180"/>
      <c r="R1036" s="180"/>
      <c r="S1036" s="180"/>
      <c r="T1036" s="180"/>
      <c r="U1036" s="180"/>
      <c r="V1036" s="252"/>
      <c r="W1036" s="252"/>
      <c r="X1036" s="180"/>
      <c r="Y1036" s="180"/>
      <c r="Z1036" s="180"/>
      <c r="AA1036" s="180"/>
      <c r="AB1036" s="180"/>
      <c r="AC1036" s="180"/>
      <c r="AD1036" s="180"/>
      <c r="AE1036" s="180"/>
      <c r="AF1036" s="283"/>
      <c r="AG1036" s="283"/>
      <c r="AH1036" s="180"/>
      <c r="APH1036" s="180"/>
      <c r="API1036" s="180"/>
      <c r="APJ1036" s="180"/>
      <c r="APK1036" s="180"/>
      <c r="APL1036" s="180"/>
      <c r="APM1036" s="180"/>
      <c r="APN1036" s="180"/>
    </row>
    <row r="1037" spans="1:34 1100:1106" ht="25.5" customHeight="1">
      <c r="A1037" s="180"/>
      <c r="B1037" s="180"/>
      <c r="C1037" s="180"/>
      <c r="D1037" s="180"/>
      <c r="E1037" s="244"/>
      <c r="F1037" s="180"/>
      <c r="G1037" s="180"/>
      <c r="H1037" s="180"/>
      <c r="I1037" s="180"/>
      <c r="J1037" s="180"/>
      <c r="K1037" s="252"/>
      <c r="L1037" s="252"/>
      <c r="M1037" s="252"/>
      <c r="N1037" s="252"/>
      <c r="O1037" s="180"/>
      <c r="P1037" s="180"/>
      <c r="Q1037" s="180"/>
      <c r="R1037" s="180"/>
      <c r="S1037" s="180"/>
      <c r="T1037" s="180"/>
      <c r="U1037" s="180"/>
      <c r="V1037" s="252"/>
      <c r="W1037" s="252"/>
      <c r="X1037" s="180"/>
      <c r="Y1037" s="180"/>
      <c r="Z1037" s="180"/>
      <c r="AA1037" s="180"/>
      <c r="AB1037" s="180"/>
      <c r="AC1037" s="180"/>
      <c r="AD1037" s="180"/>
      <c r="AE1037" s="180"/>
      <c r="AF1037" s="283"/>
      <c r="AG1037" s="283"/>
      <c r="AH1037" s="180"/>
      <c r="APH1037" s="180"/>
      <c r="API1037" s="180"/>
      <c r="APJ1037" s="180"/>
      <c r="APK1037" s="180"/>
      <c r="APL1037" s="180"/>
      <c r="APM1037" s="180"/>
      <c r="APN1037" s="180"/>
    </row>
    <row r="1038" spans="1:34 1100:1106" ht="25.5" customHeight="1">
      <c r="A1038" s="180"/>
      <c r="B1038" s="180"/>
      <c r="C1038" s="180"/>
      <c r="D1038" s="180"/>
      <c r="E1038" s="244"/>
      <c r="F1038" s="180"/>
      <c r="G1038" s="180"/>
      <c r="H1038" s="180"/>
      <c r="I1038" s="180"/>
      <c r="J1038" s="180"/>
      <c r="K1038" s="252"/>
      <c r="L1038" s="252"/>
      <c r="M1038" s="252"/>
      <c r="N1038" s="252"/>
      <c r="O1038" s="180"/>
      <c r="P1038" s="180"/>
      <c r="Q1038" s="180"/>
      <c r="R1038" s="180"/>
      <c r="S1038" s="180"/>
      <c r="T1038" s="180"/>
      <c r="U1038" s="180"/>
      <c r="V1038" s="252"/>
      <c r="W1038" s="252"/>
      <c r="X1038" s="180"/>
      <c r="Y1038" s="180"/>
      <c r="Z1038" s="180"/>
      <c r="AA1038" s="180"/>
      <c r="AB1038" s="180"/>
      <c r="AC1038" s="180"/>
      <c r="AD1038" s="180"/>
      <c r="AE1038" s="180"/>
      <c r="AF1038" s="283"/>
      <c r="AG1038" s="283"/>
      <c r="AH1038" s="180"/>
      <c r="APH1038" s="180"/>
      <c r="API1038" s="180"/>
      <c r="APJ1038" s="180"/>
      <c r="APK1038" s="180"/>
      <c r="APL1038" s="180"/>
      <c r="APM1038" s="180"/>
      <c r="APN1038" s="180"/>
    </row>
    <row r="1039" spans="1:34 1100:1106" ht="25.5" customHeight="1">
      <c r="A1039" s="180"/>
      <c r="B1039" s="180"/>
      <c r="C1039" s="180"/>
      <c r="D1039" s="180"/>
      <c r="E1039" s="244"/>
      <c r="F1039" s="180"/>
      <c r="G1039" s="180"/>
      <c r="H1039" s="180"/>
      <c r="I1039" s="180"/>
      <c r="J1039" s="180"/>
      <c r="K1039" s="252"/>
      <c r="L1039" s="252"/>
      <c r="M1039" s="252"/>
      <c r="N1039" s="252"/>
      <c r="O1039" s="180"/>
      <c r="P1039" s="180"/>
      <c r="Q1039" s="180"/>
      <c r="R1039" s="180"/>
      <c r="S1039" s="180"/>
      <c r="T1039" s="180"/>
      <c r="U1039" s="180"/>
      <c r="V1039" s="252"/>
      <c r="W1039" s="252"/>
      <c r="X1039" s="180"/>
      <c r="Y1039" s="180"/>
      <c r="Z1039" s="180"/>
      <c r="AA1039" s="180"/>
      <c r="AB1039" s="180"/>
      <c r="AC1039" s="180"/>
      <c r="AD1039" s="180"/>
      <c r="AE1039" s="180"/>
      <c r="AF1039" s="283"/>
      <c r="AG1039" s="283"/>
      <c r="AH1039" s="180"/>
      <c r="APH1039" s="180"/>
      <c r="API1039" s="180"/>
      <c r="APJ1039" s="180"/>
      <c r="APK1039" s="180"/>
      <c r="APL1039" s="180"/>
      <c r="APM1039" s="180"/>
      <c r="APN1039" s="180"/>
    </row>
    <row r="1040" spans="1:34 1100:1106" ht="25.5" customHeight="1">
      <c r="A1040" s="180"/>
      <c r="B1040" s="180"/>
      <c r="C1040" s="180"/>
      <c r="D1040" s="180"/>
      <c r="E1040" s="244"/>
      <c r="F1040" s="180"/>
      <c r="G1040" s="180"/>
      <c r="H1040" s="180"/>
      <c r="I1040" s="180"/>
      <c r="J1040" s="180"/>
      <c r="K1040" s="252"/>
      <c r="L1040" s="252"/>
      <c r="M1040" s="252"/>
      <c r="N1040" s="252"/>
      <c r="O1040" s="180"/>
      <c r="P1040" s="180"/>
      <c r="Q1040" s="180"/>
      <c r="R1040" s="180"/>
      <c r="S1040" s="180"/>
      <c r="T1040" s="180"/>
      <c r="U1040" s="180"/>
      <c r="V1040" s="252"/>
      <c r="W1040" s="252"/>
      <c r="X1040" s="180"/>
      <c r="Y1040" s="180"/>
      <c r="Z1040" s="180"/>
      <c r="AA1040" s="180"/>
      <c r="AB1040" s="180"/>
      <c r="AC1040" s="180"/>
      <c r="AD1040" s="180"/>
      <c r="AE1040" s="180"/>
      <c r="AF1040" s="283"/>
      <c r="AG1040" s="283"/>
      <c r="AH1040" s="180"/>
      <c r="APH1040" s="180"/>
      <c r="API1040" s="180"/>
      <c r="APJ1040" s="180"/>
      <c r="APK1040" s="180"/>
      <c r="APL1040" s="180"/>
      <c r="APM1040" s="180"/>
      <c r="APN1040" s="180"/>
    </row>
    <row r="1041" spans="1:34 1100:1106" ht="25.5" customHeight="1">
      <c r="A1041" s="180"/>
      <c r="B1041" s="180"/>
      <c r="C1041" s="180"/>
      <c r="D1041" s="180"/>
      <c r="E1041" s="244"/>
      <c r="F1041" s="180"/>
      <c r="G1041" s="180"/>
      <c r="H1041" s="180"/>
      <c r="I1041" s="180"/>
      <c r="J1041" s="180"/>
      <c r="K1041" s="252"/>
      <c r="L1041" s="252"/>
      <c r="M1041" s="252"/>
      <c r="N1041" s="252"/>
      <c r="O1041" s="180"/>
      <c r="P1041" s="180"/>
      <c r="Q1041" s="180"/>
      <c r="R1041" s="180"/>
      <c r="S1041" s="180"/>
      <c r="T1041" s="180"/>
      <c r="U1041" s="180"/>
      <c r="V1041" s="252"/>
      <c r="W1041" s="252"/>
      <c r="X1041" s="180"/>
      <c r="Y1041" s="180"/>
      <c r="Z1041" s="180"/>
      <c r="AA1041" s="180"/>
      <c r="AB1041" s="180"/>
      <c r="AC1041" s="180"/>
      <c r="AD1041" s="180"/>
      <c r="AE1041" s="180"/>
      <c r="AF1041" s="283"/>
      <c r="AG1041" s="283"/>
      <c r="AH1041" s="180"/>
      <c r="APH1041" s="180"/>
      <c r="API1041" s="180"/>
      <c r="APJ1041" s="180"/>
      <c r="APK1041" s="180"/>
      <c r="APL1041" s="180"/>
      <c r="APM1041" s="180"/>
      <c r="APN1041" s="180"/>
    </row>
    <row r="1042" spans="1:34 1100:1106" ht="25.5" customHeight="1">
      <c r="A1042" s="180"/>
      <c r="B1042" s="180"/>
      <c r="C1042" s="180"/>
      <c r="D1042" s="180"/>
      <c r="E1042" s="244"/>
      <c r="F1042" s="180"/>
      <c r="G1042" s="180"/>
      <c r="H1042" s="180"/>
      <c r="I1042" s="180"/>
      <c r="J1042" s="180"/>
      <c r="K1042" s="252"/>
      <c r="L1042" s="252"/>
      <c r="M1042" s="252"/>
      <c r="N1042" s="252"/>
      <c r="O1042" s="180"/>
      <c r="P1042" s="180"/>
      <c r="Q1042" s="180"/>
      <c r="R1042" s="180"/>
      <c r="S1042" s="180"/>
      <c r="T1042" s="180"/>
      <c r="U1042" s="180"/>
      <c r="V1042" s="252"/>
      <c r="W1042" s="252"/>
      <c r="X1042" s="180"/>
      <c r="Y1042" s="180"/>
      <c r="Z1042" s="180"/>
      <c r="AA1042" s="180"/>
      <c r="AB1042" s="180"/>
      <c r="AC1042" s="180"/>
      <c r="AD1042" s="180"/>
      <c r="AE1042" s="180"/>
      <c r="AF1042" s="283"/>
      <c r="AG1042" s="283"/>
      <c r="AH1042" s="180"/>
      <c r="APH1042" s="180"/>
      <c r="API1042" s="180"/>
      <c r="APJ1042" s="180"/>
      <c r="APK1042" s="180"/>
      <c r="APL1042" s="180"/>
      <c r="APM1042" s="180"/>
      <c r="APN1042" s="180"/>
    </row>
    <row r="1043" spans="1:34 1100:1106" ht="25.5" customHeight="1">
      <c r="A1043" s="180"/>
      <c r="B1043" s="180"/>
      <c r="C1043" s="180"/>
      <c r="D1043" s="180"/>
      <c r="E1043" s="244"/>
      <c r="F1043" s="180"/>
      <c r="G1043" s="180"/>
      <c r="H1043" s="180"/>
      <c r="I1043" s="180"/>
      <c r="J1043" s="180"/>
      <c r="K1043" s="252"/>
      <c r="L1043" s="252"/>
      <c r="M1043" s="252"/>
      <c r="N1043" s="252"/>
      <c r="O1043" s="180"/>
      <c r="P1043" s="180"/>
      <c r="Q1043" s="180"/>
      <c r="R1043" s="180"/>
      <c r="S1043" s="180"/>
      <c r="T1043" s="180"/>
      <c r="U1043" s="180"/>
      <c r="V1043" s="252"/>
      <c r="W1043" s="252"/>
      <c r="X1043" s="180"/>
      <c r="Y1043" s="180"/>
      <c r="Z1043" s="180"/>
      <c r="AA1043" s="180"/>
      <c r="AB1043" s="180"/>
      <c r="AC1043" s="180"/>
      <c r="AD1043" s="180"/>
      <c r="AE1043" s="180"/>
      <c r="AF1043" s="283"/>
      <c r="AG1043" s="283"/>
      <c r="AH1043" s="180"/>
      <c r="APH1043" s="180"/>
      <c r="API1043" s="180"/>
      <c r="APJ1043" s="180"/>
      <c r="APK1043" s="180"/>
      <c r="APL1043" s="180"/>
      <c r="APM1043" s="180"/>
      <c r="APN1043" s="180"/>
    </row>
    <row r="1044" spans="1:34 1100:1106" ht="25.5" customHeight="1">
      <c r="A1044" s="180"/>
      <c r="B1044" s="180"/>
      <c r="C1044" s="180"/>
      <c r="D1044" s="180"/>
      <c r="E1044" s="244"/>
      <c r="F1044" s="180"/>
      <c r="G1044" s="180"/>
      <c r="H1044" s="180"/>
      <c r="I1044" s="180"/>
      <c r="J1044" s="180"/>
      <c r="K1044" s="252"/>
      <c r="L1044" s="252"/>
      <c r="M1044" s="252"/>
      <c r="N1044" s="252"/>
      <c r="O1044" s="180"/>
      <c r="P1044" s="180"/>
      <c r="Q1044" s="180"/>
      <c r="R1044" s="180"/>
      <c r="S1044" s="180"/>
      <c r="T1044" s="180"/>
      <c r="U1044" s="180"/>
      <c r="V1044" s="252"/>
      <c r="W1044" s="252"/>
      <c r="X1044" s="180"/>
      <c r="Y1044" s="180"/>
      <c r="Z1044" s="180"/>
      <c r="AA1044" s="180"/>
      <c r="AB1044" s="180"/>
      <c r="AC1044" s="180"/>
      <c r="AD1044" s="180"/>
      <c r="AE1044" s="180"/>
      <c r="AF1044" s="283"/>
      <c r="AG1044" s="283"/>
      <c r="AH1044" s="180"/>
      <c r="APH1044" s="180"/>
      <c r="API1044" s="180"/>
      <c r="APJ1044" s="180"/>
      <c r="APK1044" s="180"/>
      <c r="APL1044" s="180"/>
      <c r="APM1044" s="180"/>
      <c r="APN1044" s="180"/>
    </row>
    <row r="1045" spans="1:34 1100:1106" ht="25.5" customHeight="1">
      <c r="A1045" s="180"/>
      <c r="B1045" s="180"/>
      <c r="C1045" s="180"/>
      <c r="D1045" s="180"/>
      <c r="E1045" s="244"/>
      <c r="F1045" s="180"/>
      <c r="G1045" s="180"/>
      <c r="H1045" s="180"/>
      <c r="I1045" s="180"/>
      <c r="J1045" s="180"/>
      <c r="K1045" s="252"/>
      <c r="L1045" s="252"/>
      <c r="M1045" s="252"/>
      <c r="N1045" s="252"/>
      <c r="O1045" s="180"/>
      <c r="P1045" s="180"/>
      <c r="Q1045" s="180"/>
      <c r="R1045" s="180"/>
      <c r="S1045" s="180"/>
      <c r="T1045" s="180"/>
      <c r="U1045" s="180"/>
      <c r="V1045" s="252"/>
      <c r="W1045" s="252"/>
      <c r="X1045" s="180"/>
      <c r="Y1045" s="180"/>
      <c r="Z1045" s="180"/>
      <c r="AA1045" s="180"/>
      <c r="AB1045" s="180"/>
      <c r="AC1045" s="180"/>
      <c r="AD1045" s="180"/>
      <c r="AE1045" s="180"/>
      <c r="AF1045" s="283"/>
      <c r="AG1045" s="283"/>
      <c r="AH1045" s="180"/>
      <c r="APH1045" s="180"/>
      <c r="API1045" s="180"/>
      <c r="APJ1045" s="180"/>
      <c r="APK1045" s="180"/>
      <c r="APL1045" s="180"/>
      <c r="APM1045" s="180"/>
      <c r="APN1045" s="180"/>
    </row>
    <row r="1046" spans="1:34 1100:1106" ht="25.5" customHeight="1">
      <c r="A1046" s="180"/>
      <c r="B1046" s="180"/>
      <c r="C1046" s="180"/>
      <c r="D1046" s="180"/>
      <c r="E1046" s="244"/>
      <c r="F1046" s="180"/>
      <c r="G1046" s="180"/>
      <c r="H1046" s="180"/>
      <c r="I1046" s="180"/>
      <c r="J1046" s="180"/>
      <c r="K1046" s="252"/>
      <c r="L1046" s="252"/>
      <c r="M1046" s="252"/>
      <c r="N1046" s="252"/>
      <c r="O1046" s="180"/>
      <c r="P1046" s="180"/>
      <c r="Q1046" s="180"/>
      <c r="R1046" s="180"/>
      <c r="S1046" s="180"/>
      <c r="T1046" s="180"/>
      <c r="U1046" s="180"/>
      <c r="V1046" s="252"/>
      <c r="W1046" s="252"/>
      <c r="X1046" s="180"/>
      <c r="Y1046" s="180"/>
      <c r="Z1046" s="180"/>
      <c r="AA1046" s="180"/>
      <c r="AB1046" s="180"/>
      <c r="AC1046" s="180"/>
      <c r="AD1046" s="180"/>
      <c r="AE1046" s="180"/>
      <c r="AF1046" s="283"/>
      <c r="AG1046" s="283"/>
      <c r="AH1046" s="180"/>
      <c r="APH1046" s="180"/>
      <c r="API1046" s="180"/>
      <c r="APJ1046" s="180"/>
      <c r="APK1046" s="180"/>
      <c r="APL1046" s="180"/>
      <c r="APM1046" s="180"/>
      <c r="APN1046" s="180"/>
    </row>
    <row r="1047" spans="1:34 1100:1106" ht="25.5" customHeight="1">
      <c r="A1047" s="180"/>
      <c r="B1047" s="180"/>
      <c r="C1047" s="180"/>
      <c r="D1047" s="180"/>
      <c r="E1047" s="244"/>
      <c r="F1047" s="180"/>
      <c r="G1047" s="180"/>
      <c r="H1047" s="180"/>
      <c r="I1047" s="180"/>
      <c r="J1047" s="180"/>
      <c r="K1047" s="252"/>
      <c r="L1047" s="252"/>
      <c r="M1047" s="252"/>
      <c r="N1047" s="252"/>
      <c r="O1047" s="180"/>
      <c r="P1047" s="180"/>
      <c r="Q1047" s="180"/>
      <c r="R1047" s="180"/>
      <c r="S1047" s="180"/>
      <c r="T1047" s="180"/>
      <c r="U1047" s="180"/>
      <c r="V1047" s="252"/>
      <c r="W1047" s="252"/>
      <c r="X1047" s="180"/>
      <c r="Y1047" s="180"/>
      <c r="Z1047" s="180"/>
      <c r="AA1047" s="180"/>
      <c r="AB1047" s="180"/>
      <c r="AC1047" s="180"/>
      <c r="AD1047" s="180"/>
      <c r="AE1047" s="180"/>
      <c r="AF1047" s="283"/>
      <c r="AG1047" s="283"/>
      <c r="AH1047" s="180"/>
      <c r="APH1047" s="180"/>
      <c r="API1047" s="180"/>
      <c r="APJ1047" s="180"/>
      <c r="APK1047" s="180"/>
      <c r="APL1047" s="180"/>
      <c r="APM1047" s="180"/>
      <c r="APN1047" s="180"/>
    </row>
    <row r="1048" spans="1:34 1100:1106" ht="25.5" customHeight="1">
      <c r="A1048" s="180"/>
      <c r="B1048" s="180"/>
      <c r="C1048" s="180"/>
      <c r="D1048" s="180"/>
      <c r="E1048" s="244"/>
      <c r="F1048" s="180"/>
      <c r="G1048" s="180"/>
      <c r="H1048" s="180"/>
      <c r="I1048" s="180"/>
      <c r="J1048" s="180"/>
      <c r="K1048" s="252"/>
      <c r="L1048" s="252"/>
      <c r="M1048" s="252"/>
      <c r="N1048" s="252"/>
      <c r="O1048" s="180"/>
      <c r="P1048" s="180"/>
      <c r="Q1048" s="180"/>
      <c r="R1048" s="180"/>
      <c r="S1048" s="180"/>
      <c r="T1048" s="180"/>
      <c r="U1048" s="180"/>
      <c r="V1048" s="252"/>
      <c r="W1048" s="252"/>
      <c r="X1048" s="180"/>
      <c r="Y1048" s="180"/>
      <c r="Z1048" s="180"/>
      <c r="AA1048" s="180"/>
      <c r="AB1048" s="180"/>
      <c r="AC1048" s="180"/>
      <c r="AD1048" s="180"/>
      <c r="AE1048" s="180"/>
      <c r="AF1048" s="283"/>
      <c r="AG1048" s="283"/>
      <c r="AH1048" s="180"/>
      <c r="APH1048" s="180"/>
      <c r="API1048" s="180"/>
      <c r="APJ1048" s="180"/>
      <c r="APK1048" s="180"/>
      <c r="APL1048" s="180"/>
      <c r="APM1048" s="180"/>
      <c r="APN1048" s="180"/>
    </row>
    <row r="1049" spans="1:34 1100:1106" ht="25.5" customHeight="1">
      <c r="A1049" s="180"/>
      <c r="B1049" s="180"/>
      <c r="C1049" s="180"/>
      <c r="D1049" s="180"/>
      <c r="E1049" s="244"/>
      <c r="F1049" s="180"/>
      <c r="G1049" s="180"/>
      <c r="H1049" s="180"/>
      <c r="I1049" s="180"/>
      <c r="J1049" s="180"/>
      <c r="K1049" s="252"/>
      <c r="L1049" s="252"/>
      <c r="M1049" s="252"/>
      <c r="N1049" s="252"/>
      <c r="O1049" s="180"/>
      <c r="P1049" s="180"/>
      <c r="Q1049" s="180"/>
      <c r="R1049" s="180"/>
      <c r="S1049" s="180"/>
      <c r="T1049" s="180"/>
      <c r="U1049" s="180"/>
      <c r="V1049" s="252"/>
      <c r="W1049" s="252"/>
      <c r="X1049" s="180"/>
      <c r="Y1049" s="180"/>
      <c r="Z1049" s="180"/>
      <c r="AA1049" s="180"/>
      <c r="AB1049" s="180"/>
      <c r="AC1049" s="180"/>
      <c r="AD1049" s="180"/>
      <c r="AE1049" s="180"/>
      <c r="AF1049" s="283"/>
      <c r="AG1049" s="283"/>
      <c r="AH1049" s="180"/>
      <c r="APH1049" s="180"/>
      <c r="API1049" s="180"/>
      <c r="APJ1049" s="180"/>
      <c r="APK1049" s="180"/>
      <c r="APL1049" s="180"/>
      <c r="APM1049" s="180"/>
      <c r="APN1049" s="180"/>
    </row>
    <row r="1050" spans="1:34 1100:1106" ht="25.5" customHeight="1">
      <c r="A1050" s="180"/>
      <c r="B1050" s="180"/>
      <c r="C1050" s="180"/>
      <c r="D1050" s="180"/>
      <c r="E1050" s="244"/>
      <c r="F1050" s="180"/>
      <c r="G1050" s="180"/>
      <c r="H1050" s="180"/>
      <c r="I1050" s="180"/>
      <c r="J1050" s="180"/>
      <c r="K1050" s="252"/>
      <c r="L1050" s="252"/>
      <c r="M1050" s="252"/>
      <c r="N1050" s="252"/>
      <c r="O1050" s="180"/>
      <c r="P1050" s="180"/>
      <c r="Q1050" s="180"/>
      <c r="R1050" s="180"/>
      <c r="S1050" s="180"/>
      <c r="T1050" s="180"/>
      <c r="U1050" s="180"/>
      <c r="V1050" s="252"/>
      <c r="W1050" s="252"/>
      <c r="X1050" s="180"/>
      <c r="Y1050" s="180"/>
      <c r="Z1050" s="180"/>
      <c r="AA1050" s="180"/>
      <c r="AB1050" s="180"/>
      <c r="AC1050" s="180"/>
      <c r="AD1050" s="180"/>
      <c r="AE1050" s="180"/>
      <c r="AF1050" s="283"/>
      <c r="AG1050" s="283"/>
      <c r="AH1050" s="180"/>
      <c r="APH1050" s="180"/>
      <c r="API1050" s="180"/>
      <c r="APJ1050" s="180"/>
      <c r="APK1050" s="180"/>
      <c r="APL1050" s="180"/>
      <c r="APM1050" s="180"/>
      <c r="APN1050" s="180"/>
    </row>
    <row r="1051" spans="1:34 1100:1106" ht="25.5" customHeight="1">
      <c r="A1051" s="180"/>
      <c r="B1051" s="180"/>
      <c r="C1051" s="180"/>
      <c r="D1051" s="180"/>
      <c r="E1051" s="244"/>
      <c r="F1051" s="180"/>
      <c r="G1051" s="180"/>
      <c r="H1051" s="180"/>
      <c r="I1051" s="180"/>
      <c r="J1051" s="180"/>
      <c r="K1051" s="252"/>
      <c r="L1051" s="252"/>
      <c r="M1051" s="252"/>
      <c r="N1051" s="252"/>
      <c r="O1051" s="180"/>
      <c r="P1051" s="180"/>
      <c r="Q1051" s="180"/>
      <c r="R1051" s="180"/>
      <c r="S1051" s="180"/>
      <c r="T1051" s="180"/>
      <c r="U1051" s="180"/>
      <c r="V1051" s="252"/>
      <c r="W1051" s="252"/>
      <c r="X1051" s="180"/>
      <c r="Y1051" s="180"/>
      <c r="Z1051" s="180"/>
      <c r="AA1051" s="180"/>
      <c r="AB1051" s="180"/>
      <c r="AC1051" s="180"/>
      <c r="AD1051" s="180"/>
      <c r="AE1051" s="180"/>
      <c r="AF1051" s="283"/>
      <c r="AG1051" s="283"/>
      <c r="AH1051" s="180"/>
      <c r="APH1051" s="180"/>
      <c r="API1051" s="180"/>
      <c r="APJ1051" s="180"/>
      <c r="APK1051" s="180"/>
      <c r="APL1051" s="180"/>
      <c r="APM1051" s="180"/>
      <c r="APN1051" s="180"/>
    </row>
    <row r="1052" spans="1:34 1100:1106" ht="25.5" customHeight="1">
      <c r="A1052" s="180"/>
      <c r="B1052" s="180"/>
      <c r="C1052" s="180"/>
      <c r="D1052" s="180"/>
      <c r="E1052" s="244"/>
      <c r="F1052" s="180"/>
      <c r="G1052" s="180"/>
      <c r="H1052" s="180"/>
      <c r="I1052" s="180"/>
      <c r="J1052" s="180"/>
      <c r="K1052" s="252"/>
      <c r="L1052" s="252"/>
      <c r="M1052" s="252"/>
      <c r="N1052" s="252"/>
      <c r="O1052" s="180"/>
      <c r="P1052" s="180"/>
      <c r="Q1052" s="180"/>
      <c r="R1052" s="180"/>
      <c r="S1052" s="180"/>
      <c r="T1052" s="180"/>
      <c r="U1052" s="180"/>
      <c r="V1052" s="252"/>
      <c r="W1052" s="252"/>
      <c r="X1052" s="180"/>
      <c r="Y1052" s="180"/>
      <c r="Z1052" s="180"/>
      <c r="AA1052" s="180"/>
      <c r="AB1052" s="180"/>
      <c r="AC1052" s="180"/>
      <c r="AD1052" s="180"/>
      <c r="AE1052" s="180"/>
      <c r="AF1052" s="283"/>
      <c r="AG1052" s="283"/>
      <c r="AH1052" s="180"/>
      <c r="APH1052" s="180"/>
      <c r="API1052" s="180"/>
      <c r="APJ1052" s="180"/>
      <c r="APK1052" s="180"/>
      <c r="APL1052" s="180"/>
      <c r="APM1052" s="180"/>
      <c r="APN1052" s="180"/>
    </row>
    <row r="1053" spans="1:34 1100:1106" ht="25.5" customHeight="1">
      <c r="A1053" s="180"/>
      <c r="B1053" s="180"/>
      <c r="C1053" s="180"/>
      <c r="D1053" s="180"/>
      <c r="E1053" s="244"/>
      <c r="F1053" s="180"/>
      <c r="G1053" s="180"/>
      <c r="H1053" s="180"/>
      <c r="I1053" s="180"/>
      <c r="J1053" s="180"/>
      <c r="K1053" s="252"/>
      <c r="L1053" s="252"/>
      <c r="M1053" s="252"/>
      <c r="N1053" s="252"/>
      <c r="O1053" s="180"/>
      <c r="P1053" s="180"/>
      <c r="Q1053" s="180"/>
      <c r="R1053" s="180"/>
      <c r="S1053" s="180"/>
      <c r="T1053" s="180"/>
      <c r="U1053" s="180"/>
      <c r="V1053" s="252"/>
      <c r="W1053" s="252"/>
      <c r="X1053" s="180"/>
      <c r="Y1053" s="180"/>
      <c r="Z1053" s="180"/>
      <c r="AA1053" s="180"/>
      <c r="AB1053" s="180"/>
      <c r="AC1053" s="180"/>
      <c r="AD1053" s="180"/>
      <c r="AE1053" s="180"/>
      <c r="AF1053" s="283"/>
      <c r="AG1053" s="283"/>
      <c r="AH1053" s="180"/>
      <c r="APH1053" s="180"/>
      <c r="API1053" s="180"/>
      <c r="APJ1053" s="180"/>
      <c r="APK1053" s="180"/>
      <c r="APL1053" s="180"/>
      <c r="APM1053" s="180"/>
      <c r="APN1053" s="180"/>
    </row>
    <row r="1054" spans="1:34 1100:1106" ht="25.5" customHeight="1">
      <c r="A1054" s="180"/>
      <c r="B1054" s="180"/>
      <c r="C1054" s="180"/>
      <c r="D1054" s="180"/>
      <c r="E1054" s="244"/>
      <c r="F1054" s="180"/>
      <c r="G1054" s="180"/>
      <c r="H1054" s="180"/>
      <c r="I1054" s="180"/>
      <c r="J1054" s="180"/>
      <c r="K1054" s="252"/>
      <c r="L1054" s="252"/>
      <c r="M1054" s="252"/>
      <c r="N1054" s="252"/>
      <c r="O1054" s="180"/>
      <c r="P1054" s="180"/>
      <c r="Q1054" s="180"/>
      <c r="R1054" s="180"/>
      <c r="S1054" s="180"/>
      <c r="T1054" s="180"/>
      <c r="U1054" s="180"/>
      <c r="V1054" s="252"/>
      <c r="W1054" s="252"/>
      <c r="X1054" s="180"/>
      <c r="Y1054" s="180"/>
      <c r="Z1054" s="180"/>
      <c r="AA1054" s="180"/>
      <c r="AB1054" s="180"/>
      <c r="AC1054" s="180"/>
      <c r="AD1054" s="180"/>
      <c r="AE1054" s="180"/>
      <c r="AF1054" s="283"/>
      <c r="AG1054" s="283"/>
      <c r="AH1054" s="180"/>
      <c r="APH1054" s="180"/>
      <c r="API1054" s="180"/>
      <c r="APJ1054" s="180"/>
      <c r="APK1054" s="180"/>
      <c r="APL1054" s="180"/>
      <c r="APM1054" s="180"/>
      <c r="APN1054" s="180"/>
    </row>
    <row r="1055" spans="1:34 1100:1106" ht="25.5" customHeight="1">
      <c r="A1055" s="180"/>
      <c r="B1055" s="180"/>
      <c r="C1055" s="180"/>
      <c r="D1055" s="180"/>
      <c r="E1055" s="244"/>
      <c r="F1055" s="180"/>
      <c r="G1055" s="180"/>
      <c r="H1055" s="180"/>
      <c r="I1055" s="180"/>
      <c r="J1055" s="180"/>
      <c r="K1055" s="252"/>
      <c r="L1055" s="252"/>
      <c r="M1055" s="252"/>
      <c r="N1055" s="252"/>
      <c r="O1055" s="180"/>
      <c r="P1055" s="180"/>
      <c r="Q1055" s="180"/>
      <c r="R1055" s="180"/>
      <c r="S1055" s="180"/>
      <c r="T1055" s="180"/>
      <c r="U1055" s="180"/>
      <c r="V1055" s="252"/>
      <c r="W1055" s="252"/>
      <c r="X1055" s="180"/>
      <c r="Y1055" s="180"/>
      <c r="Z1055" s="180"/>
      <c r="AA1055" s="180"/>
      <c r="AB1055" s="180"/>
      <c r="AC1055" s="180"/>
      <c r="AD1055" s="180"/>
      <c r="AE1055" s="180"/>
      <c r="AF1055" s="283"/>
      <c r="AG1055" s="283"/>
      <c r="AH1055" s="180"/>
      <c r="APH1055" s="180"/>
      <c r="API1055" s="180"/>
      <c r="APJ1055" s="180"/>
      <c r="APK1055" s="180"/>
      <c r="APL1055" s="180"/>
      <c r="APM1055" s="180"/>
      <c r="APN1055" s="180"/>
    </row>
    <row r="1056" spans="1:34 1100:1106" ht="25.5" customHeight="1">
      <c r="A1056" s="180"/>
      <c r="B1056" s="180"/>
      <c r="C1056" s="180"/>
      <c r="D1056" s="180"/>
      <c r="E1056" s="244"/>
      <c r="F1056" s="180"/>
      <c r="G1056" s="180"/>
      <c r="H1056" s="180"/>
      <c r="I1056" s="180"/>
      <c r="J1056" s="180"/>
      <c r="K1056" s="252"/>
      <c r="L1056" s="252"/>
      <c r="M1056" s="252"/>
      <c r="N1056" s="252"/>
      <c r="O1056" s="180"/>
      <c r="P1056" s="180"/>
      <c r="Q1056" s="180"/>
      <c r="R1056" s="180"/>
      <c r="S1056" s="180"/>
      <c r="T1056" s="180"/>
      <c r="U1056" s="180"/>
      <c r="V1056" s="252"/>
      <c r="W1056" s="252"/>
      <c r="X1056" s="180"/>
      <c r="Y1056" s="180"/>
      <c r="Z1056" s="180"/>
      <c r="AA1056" s="180"/>
      <c r="AB1056" s="180"/>
      <c r="AC1056" s="180"/>
      <c r="AD1056" s="180"/>
      <c r="AE1056" s="180"/>
      <c r="AF1056" s="283"/>
      <c r="AG1056" s="283"/>
      <c r="AH1056" s="180"/>
      <c r="APH1056" s="180"/>
      <c r="API1056" s="180"/>
      <c r="APJ1056" s="180"/>
      <c r="APK1056" s="180"/>
      <c r="APL1056" s="180"/>
      <c r="APM1056" s="180"/>
      <c r="APN1056" s="180"/>
    </row>
    <row r="1057" spans="1:34 1100:1106" ht="25.5" customHeight="1">
      <c r="A1057" s="180"/>
      <c r="B1057" s="180"/>
      <c r="C1057" s="180"/>
      <c r="D1057" s="180"/>
      <c r="E1057" s="244"/>
      <c r="F1057" s="180"/>
      <c r="G1057" s="180"/>
      <c r="H1057" s="180"/>
      <c r="I1057" s="180"/>
      <c r="J1057" s="180"/>
      <c r="K1057" s="252"/>
      <c r="L1057" s="252"/>
      <c r="M1057" s="252"/>
      <c r="N1057" s="252"/>
      <c r="O1057" s="180"/>
      <c r="P1057" s="180"/>
      <c r="Q1057" s="180"/>
      <c r="R1057" s="180"/>
      <c r="S1057" s="180"/>
      <c r="T1057" s="180"/>
      <c r="U1057" s="180"/>
      <c r="V1057" s="252"/>
      <c r="W1057" s="252"/>
      <c r="X1057" s="180"/>
      <c r="Y1057" s="180"/>
      <c r="Z1057" s="180"/>
      <c r="AA1057" s="180"/>
      <c r="AB1057" s="180"/>
      <c r="AC1057" s="180"/>
      <c r="AD1057" s="180"/>
      <c r="AE1057" s="180"/>
      <c r="AF1057" s="283"/>
      <c r="AG1057" s="283"/>
      <c r="AH1057" s="180"/>
      <c r="APH1057" s="180"/>
      <c r="API1057" s="180"/>
      <c r="APJ1057" s="180"/>
      <c r="APK1057" s="180"/>
      <c r="APL1057" s="180"/>
      <c r="APM1057" s="180"/>
      <c r="APN1057" s="180"/>
    </row>
    <row r="1058" spans="1:34 1100:1106" ht="25.5" customHeight="1">
      <c r="A1058" s="180"/>
      <c r="B1058" s="180"/>
      <c r="C1058" s="180"/>
      <c r="D1058" s="180"/>
      <c r="E1058" s="244"/>
      <c r="F1058" s="180"/>
      <c r="G1058" s="180"/>
      <c r="H1058" s="180"/>
      <c r="I1058" s="180"/>
      <c r="J1058" s="180"/>
      <c r="K1058" s="252"/>
      <c r="L1058" s="252"/>
      <c r="M1058" s="252"/>
      <c r="N1058" s="252"/>
      <c r="O1058" s="180"/>
      <c r="P1058" s="180"/>
      <c r="Q1058" s="180"/>
      <c r="R1058" s="180"/>
      <c r="S1058" s="180"/>
      <c r="T1058" s="180"/>
      <c r="U1058" s="180"/>
      <c r="V1058" s="252"/>
      <c r="W1058" s="252"/>
      <c r="X1058" s="180"/>
      <c r="Y1058" s="180"/>
      <c r="Z1058" s="180"/>
      <c r="AA1058" s="180"/>
      <c r="AB1058" s="180"/>
      <c r="AC1058" s="180"/>
      <c r="AD1058" s="180"/>
      <c r="AE1058" s="180"/>
      <c r="AF1058" s="283"/>
      <c r="AG1058" s="283"/>
      <c r="AH1058" s="180"/>
      <c r="APH1058" s="180"/>
      <c r="API1058" s="180"/>
      <c r="APJ1058" s="180"/>
      <c r="APK1058" s="180"/>
      <c r="APL1058" s="180"/>
      <c r="APM1058" s="180"/>
      <c r="APN1058" s="180"/>
    </row>
    <row r="1059" spans="1:34 1100:1106" ht="25.5" customHeight="1">
      <c r="A1059" s="180"/>
      <c r="B1059" s="180"/>
      <c r="C1059" s="180"/>
      <c r="D1059" s="180"/>
      <c r="E1059" s="244"/>
      <c r="F1059" s="180"/>
      <c r="G1059" s="180"/>
      <c r="H1059" s="180"/>
      <c r="I1059" s="180"/>
      <c r="J1059" s="180"/>
      <c r="K1059" s="252"/>
      <c r="L1059" s="252"/>
      <c r="M1059" s="252"/>
      <c r="N1059" s="252"/>
      <c r="O1059" s="180"/>
      <c r="P1059" s="180"/>
      <c r="Q1059" s="180"/>
      <c r="R1059" s="180"/>
      <c r="S1059" s="180"/>
      <c r="T1059" s="180"/>
      <c r="U1059" s="180"/>
      <c r="V1059" s="252"/>
      <c r="W1059" s="252"/>
      <c r="X1059" s="180"/>
      <c r="Y1059" s="180"/>
      <c r="Z1059" s="180"/>
      <c r="AA1059" s="180"/>
      <c r="AB1059" s="180"/>
      <c r="AC1059" s="180"/>
      <c r="AD1059" s="180"/>
      <c r="AE1059" s="180"/>
      <c r="AF1059" s="283"/>
      <c r="AG1059" s="283"/>
      <c r="AH1059" s="180"/>
      <c r="APH1059" s="180"/>
      <c r="API1059" s="180"/>
      <c r="APJ1059" s="180"/>
      <c r="APK1059" s="180"/>
      <c r="APL1059" s="180"/>
      <c r="APM1059" s="180"/>
      <c r="APN1059" s="180"/>
    </row>
    <row r="1060" spans="1:34 1100:1106" ht="25.5" customHeight="1">
      <c r="A1060" s="180"/>
      <c r="B1060" s="180"/>
      <c r="C1060" s="180"/>
      <c r="D1060" s="180"/>
      <c r="E1060" s="244"/>
      <c r="F1060" s="180"/>
      <c r="G1060" s="180"/>
      <c r="H1060" s="180"/>
      <c r="I1060" s="180"/>
      <c r="J1060" s="180"/>
      <c r="K1060" s="252"/>
      <c r="L1060" s="252"/>
      <c r="M1060" s="252"/>
      <c r="N1060" s="252"/>
      <c r="O1060" s="180"/>
      <c r="P1060" s="180"/>
      <c r="Q1060" s="180"/>
      <c r="R1060" s="180"/>
      <c r="S1060" s="180"/>
      <c r="T1060" s="180"/>
      <c r="U1060" s="180"/>
      <c r="V1060" s="252"/>
      <c r="W1060" s="252"/>
      <c r="X1060" s="180"/>
      <c r="Y1060" s="180"/>
      <c r="Z1060" s="180"/>
      <c r="AA1060" s="180"/>
      <c r="AB1060" s="180"/>
      <c r="AC1060" s="180"/>
      <c r="AD1060" s="180"/>
      <c r="AE1060" s="180"/>
      <c r="AF1060" s="283"/>
      <c r="AG1060" s="283"/>
      <c r="AH1060" s="180"/>
      <c r="APH1060" s="180"/>
      <c r="API1060" s="180"/>
      <c r="APJ1060" s="180"/>
      <c r="APK1060" s="180"/>
      <c r="APL1060" s="180"/>
      <c r="APM1060" s="180"/>
      <c r="APN1060" s="180"/>
    </row>
    <row r="1061" spans="1:34 1100:1106" ht="25.5" customHeight="1">
      <c r="A1061" s="180"/>
      <c r="B1061" s="180"/>
      <c r="C1061" s="180"/>
      <c r="D1061" s="180"/>
      <c r="E1061" s="244"/>
      <c r="F1061" s="180"/>
      <c r="G1061" s="180"/>
      <c r="H1061" s="180"/>
      <c r="I1061" s="180"/>
      <c r="J1061" s="180"/>
      <c r="K1061" s="252"/>
      <c r="L1061" s="252"/>
      <c r="M1061" s="252"/>
      <c r="N1061" s="252"/>
      <c r="O1061" s="180"/>
      <c r="P1061" s="180"/>
      <c r="Q1061" s="180"/>
      <c r="R1061" s="180"/>
      <c r="S1061" s="180"/>
      <c r="T1061" s="180"/>
      <c r="U1061" s="180"/>
      <c r="V1061" s="252"/>
      <c r="W1061" s="252"/>
      <c r="X1061" s="180"/>
      <c r="Y1061" s="180"/>
      <c r="Z1061" s="180"/>
      <c r="AA1061" s="180"/>
      <c r="AB1061" s="180"/>
      <c r="AC1061" s="180"/>
      <c r="AD1061" s="180"/>
      <c r="AE1061" s="180"/>
      <c r="AF1061" s="283"/>
      <c r="AG1061" s="283"/>
      <c r="AH1061" s="180"/>
      <c r="APH1061" s="180"/>
      <c r="API1061" s="180"/>
      <c r="APJ1061" s="180"/>
      <c r="APK1061" s="180"/>
      <c r="APL1061" s="180"/>
      <c r="APM1061" s="180"/>
      <c r="APN1061" s="180"/>
    </row>
    <row r="1062" spans="1:34 1100:1106" ht="25.5" customHeight="1">
      <c r="A1062" s="180"/>
      <c r="B1062" s="180"/>
      <c r="C1062" s="180"/>
      <c r="D1062" s="180"/>
      <c r="E1062" s="244"/>
      <c r="F1062" s="180"/>
      <c r="G1062" s="180"/>
      <c r="H1062" s="180"/>
      <c r="I1062" s="180"/>
      <c r="J1062" s="180"/>
      <c r="K1062" s="252"/>
      <c r="L1062" s="252"/>
      <c r="M1062" s="252"/>
      <c r="N1062" s="252"/>
      <c r="O1062" s="180"/>
      <c r="P1062" s="180"/>
      <c r="Q1062" s="180"/>
      <c r="R1062" s="180"/>
      <c r="S1062" s="180"/>
      <c r="T1062" s="180"/>
      <c r="U1062" s="180"/>
      <c r="V1062" s="252"/>
      <c r="W1062" s="252"/>
      <c r="X1062" s="180"/>
      <c r="Y1062" s="180"/>
      <c r="Z1062" s="180"/>
      <c r="AA1062" s="180"/>
      <c r="AB1062" s="180"/>
      <c r="AC1062" s="180"/>
      <c r="AD1062" s="180"/>
      <c r="AE1062" s="180"/>
      <c r="AF1062" s="283"/>
      <c r="AG1062" s="283"/>
      <c r="AH1062" s="180"/>
      <c r="APH1062" s="180"/>
      <c r="API1062" s="180"/>
      <c r="APJ1062" s="180"/>
      <c r="APK1062" s="180"/>
      <c r="APL1062" s="180"/>
      <c r="APM1062" s="180"/>
      <c r="APN1062" s="180"/>
    </row>
    <row r="1063" spans="1:34 1100:1106" ht="25.5" customHeight="1">
      <c r="A1063" s="180"/>
      <c r="B1063" s="180"/>
      <c r="C1063" s="180"/>
      <c r="D1063" s="180"/>
      <c r="E1063" s="244"/>
      <c r="F1063" s="180"/>
      <c r="G1063" s="180"/>
      <c r="H1063" s="180"/>
      <c r="I1063" s="180"/>
      <c r="J1063" s="180"/>
      <c r="K1063" s="252"/>
      <c r="L1063" s="252"/>
      <c r="M1063" s="252"/>
      <c r="N1063" s="252"/>
      <c r="O1063" s="180"/>
      <c r="P1063" s="180"/>
      <c r="Q1063" s="180"/>
      <c r="R1063" s="180"/>
      <c r="S1063" s="180"/>
      <c r="T1063" s="180"/>
      <c r="U1063" s="180"/>
      <c r="V1063" s="252"/>
      <c r="W1063" s="252"/>
      <c r="X1063" s="180"/>
      <c r="Y1063" s="180"/>
      <c r="Z1063" s="180"/>
      <c r="AA1063" s="180"/>
      <c r="AB1063" s="180"/>
      <c r="AC1063" s="180"/>
      <c r="AD1063" s="180"/>
      <c r="AE1063" s="180"/>
      <c r="AF1063" s="283"/>
      <c r="AG1063" s="283"/>
      <c r="AH1063" s="180"/>
      <c r="APH1063" s="180"/>
      <c r="API1063" s="180"/>
      <c r="APJ1063" s="180"/>
      <c r="APK1063" s="180"/>
      <c r="APL1063" s="180"/>
      <c r="APM1063" s="180"/>
      <c r="APN1063" s="180"/>
    </row>
    <row r="1064" spans="1:34 1100:1106" ht="25.5" customHeight="1">
      <c r="A1064" s="180"/>
      <c r="B1064" s="180"/>
      <c r="C1064" s="180"/>
      <c r="D1064" s="180"/>
      <c r="E1064" s="244"/>
      <c r="F1064" s="180"/>
      <c r="G1064" s="180"/>
      <c r="H1064" s="180"/>
      <c r="I1064" s="180"/>
      <c r="J1064" s="180"/>
      <c r="K1064" s="252"/>
      <c r="L1064" s="252"/>
      <c r="M1064" s="252"/>
      <c r="N1064" s="252"/>
      <c r="O1064" s="180"/>
      <c r="P1064" s="180"/>
      <c r="Q1064" s="180"/>
      <c r="R1064" s="180"/>
      <c r="S1064" s="180"/>
      <c r="T1064" s="180"/>
      <c r="U1064" s="180"/>
      <c r="V1064" s="252"/>
      <c r="W1064" s="252"/>
      <c r="X1064" s="180"/>
      <c r="Y1064" s="180"/>
      <c r="Z1064" s="180"/>
      <c r="AA1064" s="180"/>
      <c r="AB1064" s="180"/>
      <c r="AC1064" s="180"/>
      <c r="AD1064" s="180"/>
      <c r="AE1064" s="180"/>
      <c r="AF1064" s="283"/>
      <c r="AG1064" s="283"/>
      <c r="AH1064" s="180"/>
      <c r="APH1064" s="180"/>
      <c r="API1064" s="180"/>
      <c r="APJ1064" s="180"/>
      <c r="APK1064" s="180"/>
      <c r="APL1064" s="180"/>
      <c r="APM1064" s="180"/>
      <c r="APN1064" s="180"/>
    </row>
    <row r="1065" spans="1:34 1100:1106" ht="25.5" customHeight="1">
      <c r="A1065" s="180"/>
      <c r="B1065" s="180"/>
      <c r="C1065" s="180"/>
      <c r="D1065" s="180"/>
      <c r="E1065" s="244"/>
      <c r="F1065" s="180"/>
      <c r="G1065" s="180"/>
      <c r="H1065" s="180"/>
      <c r="I1065" s="180"/>
      <c r="J1065" s="180"/>
      <c r="K1065" s="252"/>
      <c r="L1065" s="252"/>
      <c r="M1065" s="252"/>
      <c r="N1065" s="252"/>
      <c r="O1065" s="180"/>
      <c r="P1065" s="180"/>
      <c r="Q1065" s="180"/>
      <c r="R1065" s="180"/>
      <c r="S1065" s="180"/>
      <c r="T1065" s="180"/>
      <c r="U1065" s="180"/>
      <c r="V1065" s="252"/>
      <c r="W1065" s="252"/>
      <c r="X1065" s="180"/>
      <c r="Y1065" s="180"/>
      <c r="Z1065" s="180"/>
      <c r="AA1065" s="180"/>
      <c r="AB1065" s="180"/>
      <c r="AC1065" s="180"/>
      <c r="AD1065" s="180"/>
      <c r="AE1065" s="180"/>
      <c r="AF1065" s="283"/>
      <c r="AG1065" s="283"/>
      <c r="AH1065" s="180"/>
      <c r="APH1065" s="180"/>
      <c r="API1065" s="180"/>
      <c r="APJ1065" s="180"/>
      <c r="APK1065" s="180"/>
      <c r="APL1065" s="180"/>
      <c r="APM1065" s="180"/>
      <c r="APN1065" s="180"/>
    </row>
    <row r="1066" spans="1:34 1100:1106" ht="25.5" customHeight="1">
      <c r="A1066" s="180"/>
      <c r="B1066" s="180"/>
      <c r="C1066" s="180"/>
      <c r="D1066" s="180"/>
      <c r="E1066" s="244"/>
      <c r="F1066" s="180"/>
      <c r="G1066" s="180"/>
      <c r="H1066" s="180"/>
      <c r="I1066" s="180"/>
      <c r="J1066" s="180"/>
      <c r="K1066" s="252"/>
      <c r="L1066" s="252"/>
      <c r="M1066" s="252"/>
      <c r="N1066" s="252"/>
      <c r="O1066" s="180"/>
      <c r="P1066" s="180"/>
      <c r="Q1066" s="180"/>
      <c r="R1066" s="180"/>
      <c r="S1066" s="180"/>
      <c r="T1066" s="180"/>
      <c r="U1066" s="180"/>
      <c r="V1066" s="252"/>
      <c r="W1066" s="252"/>
      <c r="X1066" s="180"/>
      <c r="Y1066" s="180"/>
      <c r="Z1066" s="180"/>
      <c r="AA1066" s="180"/>
      <c r="AB1066" s="180"/>
      <c r="AC1066" s="180"/>
      <c r="AD1066" s="180"/>
      <c r="AE1066" s="180"/>
      <c r="AF1066" s="283"/>
      <c r="AG1066" s="283"/>
      <c r="AH1066" s="180"/>
      <c r="APH1066" s="180"/>
      <c r="API1066" s="180"/>
      <c r="APJ1066" s="180"/>
      <c r="APK1066" s="180"/>
      <c r="APL1066" s="180"/>
      <c r="APM1066" s="180"/>
      <c r="APN1066" s="180"/>
    </row>
    <row r="1067" spans="1:34 1100:1106" ht="25.5" customHeight="1">
      <c r="A1067" s="180"/>
      <c r="B1067" s="180"/>
      <c r="C1067" s="180"/>
      <c r="D1067" s="180"/>
      <c r="E1067" s="244"/>
      <c r="F1067" s="180"/>
      <c r="G1067" s="180"/>
      <c r="H1067" s="180"/>
      <c r="I1067" s="180"/>
      <c r="J1067" s="180"/>
      <c r="K1067" s="252"/>
      <c r="L1067" s="252"/>
      <c r="M1067" s="252"/>
      <c r="N1067" s="252"/>
      <c r="O1067" s="180"/>
      <c r="P1067" s="180"/>
      <c r="Q1067" s="180"/>
      <c r="R1067" s="180"/>
      <c r="S1067" s="180"/>
      <c r="T1067" s="180"/>
      <c r="U1067" s="180"/>
      <c r="V1067" s="252"/>
      <c r="W1067" s="252"/>
      <c r="X1067" s="180"/>
      <c r="Y1067" s="180"/>
      <c r="Z1067" s="180"/>
      <c r="AA1067" s="180"/>
      <c r="AB1067" s="180"/>
      <c r="AC1067" s="180"/>
      <c r="AD1067" s="180"/>
      <c r="AE1067" s="180"/>
      <c r="AF1067" s="283"/>
      <c r="AG1067" s="283"/>
      <c r="AH1067" s="180"/>
      <c r="APH1067" s="180"/>
      <c r="API1067" s="180"/>
      <c r="APJ1067" s="180"/>
      <c r="APK1067" s="180"/>
      <c r="APL1067" s="180"/>
      <c r="APM1067" s="180"/>
      <c r="APN1067" s="180"/>
    </row>
    <row r="1068" spans="1:34 1100:1106" ht="25.5" customHeight="1">
      <c r="A1068" s="180"/>
      <c r="B1068" s="180"/>
      <c r="C1068" s="180"/>
      <c r="D1068" s="180"/>
      <c r="E1068" s="244"/>
      <c r="F1068" s="180"/>
      <c r="G1068" s="180"/>
      <c r="H1068" s="180"/>
      <c r="I1068" s="180"/>
      <c r="J1068" s="180"/>
      <c r="K1068" s="252"/>
      <c r="L1068" s="252"/>
      <c r="M1068" s="252"/>
      <c r="N1068" s="252"/>
      <c r="O1068" s="180"/>
      <c r="P1068" s="180"/>
      <c r="Q1068" s="180"/>
      <c r="R1068" s="180"/>
      <c r="S1068" s="180"/>
      <c r="T1068" s="180"/>
      <c r="U1068" s="180"/>
      <c r="V1068" s="252"/>
      <c r="W1068" s="252"/>
      <c r="X1068" s="180"/>
      <c r="Y1068" s="180"/>
      <c r="Z1068" s="180"/>
      <c r="AA1068" s="180"/>
      <c r="AB1068" s="180"/>
      <c r="AC1068" s="180"/>
      <c r="AD1068" s="180"/>
      <c r="AE1068" s="180"/>
      <c r="AF1068" s="283"/>
      <c r="AG1068" s="283"/>
      <c r="AH1068" s="180"/>
      <c r="APH1068" s="180"/>
      <c r="API1068" s="180"/>
      <c r="APJ1068" s="180"/>
      <c r="APK1068" s="180"/>
      <c r="APL1068" s="180"/>
      <c r="APM1068" s="180"/>
      <c r="APN1068" s="180"/>
    </row>
    <row r="1069" spans="1:34 1100:1106" ht="25.5" customHeight="1">
      <c r="A1069" s="180"/>
      <c r="B1069" s="180"/>
      <c r="C1069" s="180"/>
      <c r="D1069" s="180"/>
      <c r="E1069" s="244"/>
      <c r="F1069" s="180"/>
      <c r="G1069" s="180"/>
      <c r="H1069" s="180"/>
      <c r="I1069" s="180"/>
      <c r="J1069" s="180"/>
      <c r="K1069" s="252"/>
      <c r="L1069" s="252"/>
      <c r="M1069" s="252"/>
      <c r="N1069" s="252"/>
      <c r="O1069" s="180"/>
      <c r="P1069" s="180"/>
      <c r="Q1069" s="180"/>
      <c r="R1069" s="180"/>
      <c r="S1069" s="180"/>
      <c r="T1069" s="180"/>
      <c r="U1069" s="180"/>
      <c r="V1069" s="252"/>
      <c r="W1069" s="252"/>
      <c r="X1069" s="180"/>
      <c r="Y1069" s="180"/>
      <c r="Z1069" s="180"/>
      <c r="AA1069" s="180"/>
      <c r="AB1069" s="180"/>
      <c r="AC1069" s="180"/>
      <c r="AD1069" s="180"/>
      <c r="AE1069" s="180"/>
      <c r="AF1069" s="283"/>
      <c r="AG1069" s="283"/>
      <c r="AH1069" s="180"/>
      <c r="APH1069" s="180"/>
      <c r="API1069" s="180"/>
      <c r="APJ1069" s="180"/>
      <c r="APK1069" s="180"/>
      <c r="APL1069" s="180"/>
      <c r="APM1069" s="180"/>
      <c r="APN1069" s="180"/>
    </row>
    <row r="1070" spans="1:34 1100:1106" ht="25.5" customHeight="1">
      <c r="A1070" s="180"/>
      <c r="B1070" s="180"/>
      <c r="C1070" s="180"/>
      <c r="D1070" s="180"/>
      <c r="E1070" s="244"/>
      <c r="F1070" s="180"/>
      <c r="G1070" s="180"/>
      <c r="H1070" s="180"/>
      <c r="I1070" s="180"/>
      <c r="J1070" s="180"/>
      <c r="K1070" s="252"/>
      <c r="L1070" s="252"/>
      <c r="M1070" s="252"/>
      <c r="N1070" s="252"/>
      <c r="O1070" s="180"/>
      <c r="P1070" s="180"/>
      <c r="Q1070" s="180"/>
      <c r="R1070" s="180"/>
      <c r="S1070" s="180"/>
      <c r="T1070" s="180"/>
      <c r="U1070" s="180"/>
      <c r="V1070" s="252"/>
      <c r="W1070" s="252"/>
      <c r="X1070" s="180"/>
      <c r="Y1070" s="180"/>
      <c r="Z1070" s="180"/>
      <c r="AA1070" s="180"/>
      <c r="AB1070" s="180"/>
      <c r="AC1070" s="180"/>
      <c r="AD1070" s="180"/>
      <c r="AE1070" s="180"/>
      <c r="AF1070" s="283"/>
      <c r="AG1070" s="283"/>
      <c r="AH1070" s="180"/>
      <c r="APH1070" s="180"/>
      <c r="API1070" s="180"/>
      <c r="APJ1070" s="180"/>
      <c r="APK1070" s="180"/>
      <c r="APL1070" s="180"/>
      <c r="APM1070" s="180"/>
      <c r="APN1070" s="180"/>
    </row>
    <row r="1071" spans="1:34 1100:1106" ht="25.5" customHeight="1">
      <c r="A1071" s="180"/>
      <c r="B1071" s="180"/>
      <c r="C1071" s="180"/>
      <c r="D1071" s="180"/>
      <c r="E1071" s="244"/>
      <c r="F1071" s="180"/>
      <c r="G1071" s="180"/>
      <c r="H1071" s="180"/>
      <c r="I1071" s="180"/>
      <c r="J1071" s="180"/>
      <c r="K1071" s="252"/>
      <c r="L1071" s="252"/>
      <c r="M1071" s="252"/>
      <c r="N1071" s="252"/>
      <c r="O1071" s="180"/>
      <c r="P1071" s="180"/>
      <c r="Q1071" s="180"/>
      <c r="R1071" s="180"/>
      <c r="S1071" s="180"/>
      <c r="T1071" s="180"/>
      <c r="U1071" s="180"/>
      <c r="V1071" s="252"/>
      <c r="W1071" s="252"/>
      <c r="X1071" s="180"/>
      <c r="Y1071" s="180"/>
      <c r="Z1071" s="180"/>
      <c r="AA1071" s="180"/>
      <c r="AB1071" s="180"/>
      <c r="AC1071" s="180"/>
      <c r="AD1071" s="180"/>
      <c r="AE1071" s="180"/>
      <c r="AF1071" s="283"/>
      <c r="AG1071" s="283"/>
      <c r="AH1071" s="180"/>
      <c r="APH1071" s="180"/>
      <c r="API1071" s="180"/>
      <c r="APJ1071" s="180"/>
      <c r="APK1071" s="180"/>
      <c r="APL1071" s="180"/>
      <c r="APM1071" s="180"/>
      <c r="APN1071" s="180"/>
    </row>
    <row r="1072" spans="1:34 1100:1106" ht="25.5" customHeight="1">
      <c r="A1072" s="180"/>
      <c r="B1072" s="180"/>
      <c r="C1072" s="180"/>
      <c r="D1072" s="180"/>
      <c r="E1072" s="244"/>
      <c r="F1072" s="180"/>
      <c r="G1072" s="180"/>
      <c r="H1072" s="180"/>
      <c r="I1072" s="180"/>
      <c r="J1072" s="180"/>
      <c r="K1072" s="252"/>
      <c r="L1072" s="252"/>
      <c r="M1072" s="252"/>
      <c r="N1072" s="252"/>
      <c r="O1072" s="180"/>
      <c r="P1072" s="180"/>
      <c r="Q1072" s="180"/>
      <c r="R1072" s="180"/>
      <c r="S1072" s="180"/>
      <c r="T1072" s="180"/>
      <c r="U1072" s="180"/>
      <c r="V1072" s="252"/>
      <c r="W1072" s="252"/>
      <c r="X1072" s="180"/>
      <c r="Y1072" s="180"/>
      <c r="Z1072" s="180"/>
      <c r="AA1072" s="180"/>
      <c r="AB1072" s="180"/>
      <c r="AC1072" s="180"/>
      <c r="AD1072" s="180"/>
      <c r="AE1072" s="180"/>
      <c r="AF1072" s="283"/>
      <c r="AG1072" s="283"/>
      <c r="AH1072" s="180"/>
      <c r="APH1072" s="180"/>
      <c r="API1072" s="180"/>
      <c r="APJ1072" s="180"/>
      <c r="APK1072" s="180"/>
      <c r="APL1072" s="180"/>
      <c r="APM1072" s="180"/>
      <c r="APN1072" s="180"/>
    </row>
    <row r="1073" spans="1:34 1100:1106" ht="25.5" customHeight="1">
      <c r="A1073" s="180"/>
      <c r="B1073" s="180"/>
      <c r="C1073" s="180"/>
      <c r="D1073" s="180"/>
      <c r="E1073" s="244"/>
      <c r="F1073" s="180"/>
      <c r="G1073" s="180"/>
      <c r="H1073" s="180"/>
      <c r="I1073" s="180"/>
      <c r="J1073" s="180"/>
      <c r="K1073" s="252"/>
      <c r="L1073" s="252"/>
      <c r="M1073" s="252"/>
      <c r="N1073" s="252"/>
      <c r="O1073" s="180"/>
      <c r="P1073" s="180"/>
      <c r="Q1073" s="180"/>
      <c r="R1073" s="180"/>
      <c r="S1073" s="180"/>
      <c r="T1073" s="180"/>
      <c r="U1073" s="180"/>
      <c r="V1073" s="252"/>
      <c r="W1073" s="252"/>
      <c r="X1073" s="180"/>
      <c r="Y1073" s="180"/>
      <c r="Z1073" s="180"/>
      <c r="AA1073" s="180"/>
      <c r="AB1073" s="180"/>
      <c r="AC1073" s="180"/>
      <c r="AD1073" s="180"/>
      <c r="AE1073" s="180"/>
      <c r="AF1073" s="283"/>
      <c r="AG1073" s="283"/>
      <c r="AH1073" s="180"/>
      <c r="APH1073" s="180"/>
      <c r="API1073" s="180"/>
      <c r="APJ1073" s="180"/>
      <c r="APK1073" s="180"/>
      <c r="APL1073" s="180"/>
      <c r="APM1073" s="180"/>
      <c r="APN1073" s="180"/>
    </row>
    <row r="1074" spans="1:34 1100:1106" ht="25.5" customHeight="1">
      <c r="A1074" s="180"/>
      <c r="B1074" s="180"/>
      <c r="C1074" s="180"/>
      <c r="D1074" s="180"/>
      <c r="E1074" s="244"/>
      <c r="F1074" s="180"/>
      <c r="G1074" s="180"/>
      <c r="H1074" s="180"/>
      <c r="I1074" s="180"/>
      <c r="J1074" s="180"/>
      <c r="K1074" s="252"/>
      <c r="L1074" s="252"/>
      <c r="M1074" s="252"/>
      <c r="N1074" s="252"/>
      <c r="O1074" s="180"/>
      <c r="P1074" s="180"/>
      <c r="Q1074" s="180"/>
      <c r="R1074" s="180"/>
      <c r="S1074" s="180"/>
      <c r="T1074" s="180"/>
      <c r="U1074" s="180"/>
      <c r="V1074" s="252"/>
      <c r="W1074" s="252"/>
      <c r="X1074" s="180"/>
      <c r="Y1074" s="180"/>
      <c r="Z1074" s="180"/>
      <c r="AA1074" s="180"/>
      <c r="AB1074" s="180"/>
      <c r="AC1074" s="180"/>
      <c r="AD1074" s="180"/>
      <c r="AE1074" s="180"/>
      <c r="AF1074" s="283"/>
      <c r="AG1074" s="283"/>
      <c r="AH1074" s="180"/>
      <c r="APH1074" s="180"/>
      <c r="API1074" s="180"/>
      <c r="APJ1074" s="180"/>
      <c r="APK1074" s="180"/>
      <c r="APL1074" s="180"/>
      <c r="APM1074" s="180"/>
      <c r="APN1074" s="180"/>
    </row>
    <row r="1075" spans="1:34 1100:1106" ht="25.5" customHeight="1">
      <c r="A1075" s="180"/>
      <c r="B1075" s="180"/>
      <c r="C1075" s="180"/>
      <c r="D1075" s="180"/>
      <c r="E1075" s="244"/>
      <c r="F1075" s="180"/>
      <c r="G1075" s="180"/>
      <c r="H1075" s="180"/>
      <c r="I1075" s="180"/>
      <c r="J1075" s="180"/>
      <c r="K1075" s="252"/>
      <c r="L1075" s="252"/>
      <c r="M1075" s="252"/>
      <c r="N1075" s="252"/>
      <c r="O1075" s="180"/>
      <c r="P1075" s="180"/>
      <c r="Q1075" s="180"/>
      <c r="R1075" s="180"/>
      <c r="S1075" s="180"/>
      <c r="T1075" s="180"/>
      <c r="U1075" s="180"/>
      <c r="V1075" s="252"/>
      <c r="W1075" s="252"/>
      <c r="X1075" s="180"/>
      <c r="Y1075" s="180"/>
      <c r="Z1075" s="180"/>
      <c r="AA1075" s="180"/>
      <c r="AB1075" s="180"/>
      <c r="AC1075" s="180"/>
      <c r="AD1075" s="180"/>
      <c r="AE1075" s="180"/>
      <c r="AF1075" s="283"/>
      <c r="AG1075" s="283"/>
      <c r="AH1075" s="180"/>
      <c r="APH1075" s="180"/>
      <c r="API1075" s="180"/>
      <c r="APJ1075" s="180"/>
      <c r="APK1075" s="180"/>
      <c r="APL1075" s="180"/>
      <c r="APM1075" s="180"/>
      <c r="APN1075" s="180"/>
    </row>
    <row r="1076" spans="1:34 1100:1106" ht="25.5" customHeight="1">
      <c r="A1076" s="180"/>
      <c r="B1076" s="180"/>
      <c r="C1076" s="180"/>
      <c r="D1076" s="180"/>
      <c r="E1076" s="244"/>
      <c r="F1076" s="180"/>
      <c r="G1076" s="180"/>
      <c r="H1076" s="180"/>
      <c r="I1076" s="180"/>
      <c r="J1076" s="180"/>
      <c r="K1076" s="252"/>
      <c r="L1076" s="252"/>
      <c r="M1076" s="252"/>
      <c r="N1076" s="252"/>
      <c r="O1076" s="180"/>
      <c r="P1076" s="180"/>
      <c r="Q1076" s="180"/>
      <c r="R1076" s="180"/>
      <c r="S1076" s="180"/>
      <c r="T1076" s="180"/>
      <c r="U1076" s="180"/>
      <c r="V1076" s="252"/>
      <c r="W1076" s="252"/>
      <c r="X1076" s="180"/>
      <c r="Y1076" s="180"/>
      <c r="Z1076" s="180"/>
      <c r="AA1076" s="180"/>
      <c r="AB1076" s="180"/>
      <c r="AC1076" s="180"/>
      <c r="AD1076" s="180"/>
      <c r="AE1076" s="180"/>
      <c r="AF1076" s="283"/>
      <c r="AG1076" s="283"/>
      <c r="AH1076" s="180"/>
      <c r="APH1076" s="180"/>
      <c r="API1076" s="180"/>
      <c r="APJ1076" s="180"/>
      <c r="APK1076" s="180"/>
      <c r="APL1076" s="180"/>
      <c r="APM1076" s="180"/>
      <c r="APN1076" s="180"/>
    </row>
    <row r="1077" spans="1:34 1100:1106" ht="25.5" customHeight="1">
      <c r="A1077" s="180"/>
      <c r="B1077" s="180"/>
      <c r="C1077" s="180"/>
      <c r="D1077" s="180"/>
      <c r="E1077" s="244"/>
      <c r="F1077" s="180"/>
      <c r="G1077" s="180"/>
      <c r="H1077" s="180"/>
      <c r="I1077" s="180"/>
      <c r="J1077" s="180"/>
      <c r="K1077" s="252"/>
      <c r="L1077" s="252"/>
      <c r="M1077" s="252"/>
      <c r="N1077" s="252"/>
      <c r="O1077" s="180"/>
      <c r="P1077" s="180"/>
      <c r="Q1077" s="180"/>
      <c r="R1077" s="180"/>
      <c r="S1077" s="180"/>
      <c r="T1077" s="180"/>
      <c r="U1077" s="180"/>
      <c r="V1077" s="252"/>
      <c r="W1077" s="252"/>
      <c r="X1077" s="180"/>
      <c r="Y1077" s="180"/>
      <c r="Z1077" s="180"/>
      <c r="AA1077" s="180"/>
      <c r="AB1077" s="180"/>
      <c r="AC1077" s="180"/>
      <c r="AD1077" s="180"/>
      <c r="AE1077" s="180"/>
      <c r="AF1077" s="283"/>
      <c r="AG1077" s="283"/>
      <c r="AH1077" s="180"/>
      <c r="APH1077" s="180"/>
      <c r="API1077" s="180"/>
      <c r="APJ1077" s="180"/>
      <c r="APK1077" s="180"/>
      <c r="APL1077" s="180"/>
      <c r="APM1077" s="180"/>
      <c r="APN1077" s="180"/>
    </row>
    <row r="1078" spans="1:34 1100:1106" ht="25.5" customHeight="1">
      <c r="A1078" s="180"/>
      <c r="B1078" s="180"/>
      <c r="C1078" s="180"/>
      <c r="D1078" s="180"/>
      <c r="E1078" s="244"/>
      <c r="F1078" s="180"/>
      <c r="G1078" s="180"/>
      <c r="H1078" s="180"/>
      <c r="I1078" s="180"/>
      <c r="J1078" s="180"/>
      <c r="K1078" s="252"/>
      <c r="L1078" s="252"/>
      <c r="M1078" s="252"/>
      <c r="N1078" s="252"/>
      <c r="O1078" s="180"/>
      <c r="P1078" s="180"/>
      <c r="Q1078" s="180"/>
      <c r="R1078" s="180"/>
      <c r="S1078" s="180"/>
      <c r="T1078" s="180"/>
      <c r="U1078" s="180"/>
      <c r="V1078" s="252"/>
      <c r="W1078" s="252"/>
      <c r="X1078" s="180"/>
      <c r="Y1078" s="180"/>
      <c r="Z1078" s="180"/>
      <c r="AA1078" s="180"/>
      <c r="AB1078" s="180"/>
      <c r="AC1078" s="180"/>
      <c r="AD1078" s="180"/>
      <c r="AE1078" s="180"/>
      <c r="AF1078" s="283"/>
      <c r="AG1078" s="283"/>
      <c r="AH1078" s="180"/>
      <c r="APH1078" s="180"/>
      <c r="API1078" s="180"/>
      <c r="APJ1078" s="180"/>
      <c r="APK1078" s="180"/>
      <c r="APL1078" s="180"/>
      <c r="APM1078" s="180"/>
      <c r="APN1078" s="180"/>
    </row>
    <row r="1079" spans="1:34 1100:1106" ht="25.5" customHeight="1">
      <c r="A1079" s="180"/>
      <c r="B1079" s="180"/>
      <c r="C1079" s="180"/>
      <c r="D1079" s="180"/>
      <c r="E1079" s="244"/>
      <c r="F1079" s="180"/>
      <c r="G1079" s="180"/>
      <c r="H1079" s="180"/>
      <c r="I1079" s="180"/>
      <c r="J1079" s="180"/>
      <c r="K1079" s="252"/>
      <c r="L1079" s="252"/>
      <c r="M1079" s="252"/>
      <c r="N1079" s="252"/>
      <c r="O1079" s="180"/>
      <c r="P1079" s="180"/>
      <c r="Q1079" s="180"/>
      <c r="R1079" s="180"/>
      <c r="S1079" s="180"/>
      <c r="T1079" s="180"/>
      <c r="U1079" s="180"/>
      <c r="V1079" s="252"/>
      <c r="W1079" s="252"/>
      <c r="X1079" s="180"/>
      <c r="Y1079" s="180"/>
      <c r="Z1079" s="180"/>
      <c r="AA1079" s="180"/>
      <c r="AB1079" s="180"/>
      <c r="AC1079" s="180"/>
      <c r="AD1079" s="180"/>
      <c r="AE1079" s="180"/>
      <c r="AF1079" s="283"/>
      <c r="AG1079" s="283"/>
      <c r="AH1079" s="180"/>
      <c r="APH1079" s="180"/>
      <c r="API1079" s="180"/>
      <c r="APJ1079" s="180"/>
      <c r="APK1079" s="180"/>
      <c r="APL1079" s="180"/>
      <c r="APM1079" s="180"/>
      <c r="APN1079" s="180"/>
    </row>
    <row r="1080" spans="1:34 1100:1106" ht="25.5" customHeight="1">
      <c r="A1080" s="180"/>
      <c r="B1080" s="180"/>
      <c r="C1080" s="180"/>
      <c r="D1080" s="180"/>
      <c r="E1080" s="244"/>
      <c r="F1080" s="180"/>
      <c r="G1080" s="180"/>
      <c r="H1080" s="180"/>
      <c r="I1080" s="180"/>
      <c r="J1080" s="180"/>
      <c r="K1080" s="252"/>
      <c r="L1080" s="252"/>
      <c r="M1080" s="252"/>
      <c r="N1080" s="252"/>
      <c r="O1080" s="180"/>
      <c r="P1080" s="180"/>
      <c r="Q1080" s="180"/>
      <c r="R1080" s="180"/>
      <c r="S1080" s="180"/>
      <c r="T1080" s="180"/>
      <c r="U1080" s="180"/>
      <c r="V1080" s="252"/>
      <c r="W1080" s="252"/>
      <c r="X1080" s="180"/>
      <c r="Y1080" s="180"/>
      <c r="Z1080" s="180"/>
      <c r="AA1080" s="180"/>
      <c r="AB1080" s="180"/>
      <c r="AC1080" s="180"/>
      <c r="AD1080" s="180"/>
      <c r="AE1080" s="180"/>
      <c r="AF1080" s="283"/>
      <c r="AG1080" s="283"/>
      <c r="AH1080" s="180"/>
      <c r="APH1080" s="180"/>
      <c r="API1080" s="180"/>
      <c r="APJ1080" s="180"/>
      <c r="APK1080" s="180"/>
      <c r="APL1080" s="180"/>
      <c r="APM1080" s="180"/>
      <c r="APN1080" s="180"/>
    </row>
    <row r="1081" spans="1:34 1100:1106" ht="25.5" customHeight="1">
      <c r="A1081" s="180"/>
      <c r="B1081" s="180"/>
      <c r="C1081" s="180"/>
      <c r="D1081" s="180"/>
      <c r="E1081" s="244"/>
      <c r="F1081" s="180"/>
      <c r="G1081" s="180"/>
      <c r="H1081" s="180"/>
      <c r="I1081" s="180"/>
      <c r="J1081" s="180"/>
      <c r="K1081" s="252"/>
      <c r="L1081" s="252"/>
      <c r="M1081" s="252"/>
      <c r="N1081" s="252"/>
      <c r="O1081" s="180"/>
      <c r="P1081" s="180"/>
      <c r="Q1081" s="180"/>
      <c r="R1081" s="180"/>
      <c r="S1081" s="180"/>
      <c r="T1081" s="180"/>
      <c r="U1081" s="180"/>
      <c r="V1081" s="252"/>
      <c r="W1081" s="252"/>
      <c r="X1081" s="180"/>
      <c r="Y1081" s="180"/>
      <c r="Z1081" s="180"/>
      <c r="AA1081" s="180"/>
      <c r="AB1081" s="180"/>
      <c r="AC1081" s="180"/>
      <c r="AD1081" s="180"/>
      <c r="AE1081" s="180"/>
      <c r="AF1081" s="283"/>
      <c r="AG1081" s="283"/>
      <c r="AH1081" s="180"/>
      <c r="APH1081" s="180"/>
      <c r="API1081" s="180"/>
      <c r="APJ1081" s="180"/>
      <c r="APK1081" s="180"/>
      <c r="APL1081" s="180"/>
      <c r="APM1081" s="180"/>
      <c r="APN1081" s="180"/>
    </row>
    <row r="1082" spans="1:34 1100:1106" ht="25.5" customHeight="1">
      <c r="A1082" s="180"/>
      <c r="B1082" s="180"/>
      <c r="C1082" s="180"/>
      <c r="D1082" s="180"/>
      <c r="E1082" s="244"/>
      <c r="F1082" s="180"/>
      <c r="G1082" s="180"/>
      <c r="H1082" s="180"/>
      <c r="I1082" s="180"/>
      <c r="J1082" s="180"/>
      <c r="K1082" s="252"/>
      <c r="L1082" s="252"/>
      <c r="M1082" s="252"/>
      <c r="N1082" s="252"/>
      <c r="O1082" s="180"/>
      <c r="P1082" s="180"/>
      <c r="Q1082" s="180"/>
      <c r="R1082" s="180"/>
      <c r="S1082" s="180"/>
      <c r="T1082" s="180"/>
      <c r="U1082" s="180"/>
      <c r="V1082" s="252"/>
      <c r="W1082" s="252"/>
      <c r="X1082" s="180"/>
      <c r="Y1082" s="180"/>
      <c r="Z1082" s="180"/>
      <c r="AA1082" s="180"/>
      <c r="AB1082" s="180"/>
      <c r="AC1082" s="180"/>
      <c r="AD1082" s="180"/>
      <c r="AE1082" s="180"/>
      <c r="AF1082" s="283"/>
      <c r="AG1082" s="283"/>
      <c r="AH1082" s="180"/>
      <c r="APH1082" s="180"/>
      <c r="API1082" s="180"/>
      <c r="APJ1082" s="180"/>
      <c r="APK1082" s="180"/>
      <c r="APL1082" s="180"/>
      <c r="APM1082" s="180"/>
      <c r="APN1082" s="180"/>
    </row>
    <row r="1083" spans="1:34 1100:1106" ht="25.5" customHeight="1">
      <c r="A1083" s="180"/>
      <c r="B1083" s="180"/>
      <c r="C1083" s="180"/>
      <c r="D1083" s="180"/>
      <c r="E1083" s="244"/>
      <c r="F1083" s="180"/>
      <c r="G1083" s="180"/>
      <c r="H1083" s="180"/>
      <c r="I1083" s="180"/>
      <c r="J1083" s="180"/>
      <c r="K1083" s="252"/>
      <c r="L1083" s="252"/>
      <c r="M1083" s="252"/>
      <c r="N1083" s="252"/>
      <c r="O1083" s="180"/>
      <c r="P1083" s="180"/>
      <c r="Q1083" s="180"/>
      <c r="R1083" s="180"/>
      <c r="S1083" s="180"/>
      <c r="T1083" s="180"/>
      <c r="U1083" s="180"/>
      <c r="V1083" s="252"/>
      <c r="W1083" s="252"/>
      <c r="X1083" s="180"/>
      <c r="Y1083" s="180"/>
      <c r="Z1083" s="180"/>
      <c r="AA1083" s="180"/>
      <c r="AB1083" s="180"/>
      <c r="AC1083" s="180"/>
      <c r="AD1083" s="180"/>
      <c r="AE1083" s="180"/>
      <c r="AF1083" s="283"/>
      <c r="AG1083" s="283"/>
      <c r="AH1083" s="180"/>
      <c r="APH1083" s="180"/>
      <c r="API1083" s="180"/>
      <c r="APJ1083" s="180"/>
      <c r="APK1083" s="180"/>
      <c r="APL1083" s="180"/>
      <c r="APM1083" s="180"/>
      <c r="APN1083" s="180"/>
    </row>
    <row r="1084" spans="1:34 1100:1106" ht="25.5" customHeight="1">
      <c r="A1084" s="180"/>
      <c r="B1084" s="180"/>
      <c r="C1084" s="180"/>
      <c r="D1084" s="180"/>
      <c r="E1084" s="244"/>
      <c r="F1084" s="180"/>
      <c r="G1084" s="180"/>
      <c r="H1084" s="180"/>
      <c r="I1084" s="180"/>
      <c r="J1084" s="180"/>
      <c r="K1084" s="252"/>
      <c r="L1084" s="252"/>
      <c r="M1084" s="252"/>
      <c r="N1084" s="252"/>
      <c r="O1084" s="180"/>
      <c r="P1084" s="180"/>
      <c r="Q1084" s="180"/>
      <c r="R1084" s="180"/>
      <c r="S1084" s="180"/>
      <c r="T1084" s="180"/>
      <c r="U1084" s="180"/>
      <c r="V1084" s="252"/>
      <c r="W1084" s="252"/>
      <c r="X1084" s="180"/>
      <c r="Y1084" s="180"/>
      <c r="Z1084" s="180"/>
      <c r="AA1084" s="180"/>
      <c r="AB1084" s="180"/>
      <c r="AC1084" s="180"/>
      <c r="AD1084" s="180"/>
      <c r="AE1084" s="180"/>
      <c r="AF1084" s="283"/>
      <c r="AG1084" s="283"/>
      <c r="AH1084" s="180"/>
      <c r="APH1084" s="180"/>
      <c r="API1084" s="180"/>
      <c r="APJ1084" s="180"/>
      <c r="APK1084" s="180"/>
      <c r="APL1084" s="180"/>
      <c r="APM1084" s="180"/>
      <c r="APN1084" s="180"/>
    </row>
    <row r="1085" spans="1:34 1100:1106" ht="25.5" customHeight="1">
      <c r="A1085" s="180"/>
      <c r="B1085" s="180"/>
      <c r="C1085" s="180"/>
      <c r="D1085" s="180"/>
      <c r="E1085" s="244"/>
      <c r="F1085" s="180"/>
      <c r="G1085" s="180"/>
      <c r="H1085" s="180"/>
      <c r="I1085" s="180"/>
      <c r="J1085" s="180"/>
      <c r="K1085" s="252"/>
      <c r="L1085" s="252"/>
      <c r="M1085" s="252"/>
      <c r="N1085" s="252"/>
      <c r="O1085" s="180"/>
      <c r="P1085" s="180"/>
      <c r="Q1085" s="180"/>
      <c r="R1085" s="180"/>
      <c r="S1085" s="180"/>
      <c r="T1085" s="180"/>
      <c r="U1085" s="180"/>
      <c r="V1085" s="252"/>
      <c r="W1085" s="252"/>
      <c r="X1085" s="180"/>
      <c r="Y1085" s="180"/>
      <c r="Z1085" s="180"/>
      <c r="AA1085" s="180"/>
      <c r="AB1085" s="180"/>
      <c r="AC1085" s="180"/>
      <c r="AD1085" s="180"/>
      <c r="AE1085" s="180"/>
      <c r="AF1085" s="283"/>
      <c r="AG1085" s="283"/>
      <c r="AH1085" s="180"/>
      <c r="APH1085" s="180"/>
      <c r="API1085" s="180"/>
      <c r="APJ1085" s="180"/>
      <c r="APK1085" s="180"/>
      <c r="APL1085" s="180"/>
      <c r="APM1085" s="180"/>
      <c r="APN1085" s="180"/>
    </row>
    <row r="1086" spans="1:34 1100:1106" ht="25.5" customHeight="1">
      <c r="A1086" s="180"/>
      <c r="B1086" s="180"/>
      <c r="C1086" s="180"/>
      <c r="D1086" s="180"/>
      <c r="E1086" s="244"/>
      <c r="F1086" s="180"/>
      <c r="G1086" s="180"/>
      <c r="H1086" s="180"/>
      <c r="I1086" s="180"/>
      <c r="J1086" s="180"/>
      <c r="K1086" s="252"/>
      <c r="L1086" s="252"/>
      <c r="M1086" s="252"/>
      <c r="N1086" s="252"/>
      <c r="O1086" s="180"/>
      <c r="P1086" s="180"/>
      <c r="Q1086" s="180"/>
      <c r="R1086" s="180"/>
      <c r="S1086" s="180"/>
      <c r="T1086" s="180"/>
      <c r="U1086" s="180"/>
      <c r="V1086" s="252"/>
      <c r="W1086" s="252"/>
      <c r="X1086" s="180"/>
      <c r="Y1086" s="180"/>
      <c r="Z1086" s="180"/>
      <c r="AA1086" s="180"/>
      <c r="AB1086" s="180"/>
      <c r="AC1086" s="180"/>
      <c r="AD1086" s="180"/>
      <c r="AE1086" s="180"/>
      <c r="AF1086" s="283"/>
      <c r="AG1086" s="283"/>
      <c r="AH1086" s="180"/>
      <c r="APH1086" s="180"/>
      <c r="API1086" s="180"/>
      <c r="APJ1086" s="180"/>
      <c r="APK1086" s="180"/>
      <c r="APL1086" s="180"/>
      <c r="APM1086" s="180"/>
      <c r="APN1086" s="180"/>
    </row>
    <row r="1087" spans="1:34 1100:1106" ht="25.5" customHeight="1">
      <c r="A1087" s="180"/>
      <c r="B1087" s="180"/>
      <c r="C1087" s="180"/>
      <c r="D1087" s="180"/>
      <c r="E1087" s="244"/>
      <c r="F1087" s="180"/>
      <c r="G1087" s="180"/>
      <c r="H1087" s="180"/>
      <c r="I1087" s="180"/>
      <c r="J1087" s="180"/>
      <c r="K1087" s="252"/>
      <c r="L1087" s="252"/>
      <c r="M1087" s="252"/>
      <c r="N1087" s="252"/>
      <c r="O1087" s="180"/>
      <c r="P1087" s="180"/>
      <c r="Q1087" s="180"/>
      <c r="R1087" s="180"/>
      <c r="S1087" s="180"/>
      <c r="T1087" s="180"/>
      <c r="U1087" s="180"/>
      <c r="V1087" s="252"/>
      <c r="W1087" s="252"/>
      <c r="X1087" s="180"/>
      <c r="Y1087" s="180"/>
      <c r="Z1087" s="180"/>
      <c r="AA1087" s="180"/>
      <c r="AB1087" s="180"/>
      <c r="AC1087" s="180"/>
      <c r="AD1087" s="180"/>
      <c r="AE1087" s="180"/>
      <c r="AF1087" s="283"/>
      <c r="AG1087" s="283"/>
      <c r="AH1087" s="180"/>
      <c r="APH1087" s="180"/>
      <c r="API1087" s="180"/>
      <c r="APJ1087" s="180"/>
      <c r="APK1087" s="180"/>
      <c r="APL1087" s="180"/>
      <c r="APM1087" s="180"/>
      <c r="APN1087" s="180"/>
    </row>
    <row r="1088" spans="1:34 1100:1106" ht="25.5" customHeight="1">
      <c r="A1088" s="180"/>
      <c r="B1088" s="180"/>
      <c r="C1088" s="180"/>
      <c r="D1088" s="180"/>
      <c r="E1088" s="244"/>
      <c r="F1088" s="180"/>
      <c r="G1088" s="180"/>
      <c r="H1088" s="180"/>
      <c r="I1088" s="180"/>
      <c r="J1088" s="180"/>
      <c r="K1088" s="252"/>
      <c r="L1088" s="252"/>
      <c r="M1088" s="252"/>
      <c r="N1088" s="252"/>
      <c r="O1088" s="180"/>
      <c r="P1088" s="180"/>
      <c r="Q1088" s="180"/>
      <c r="R1088" s="180"/>
      <c r="S1088" s="180"/>
      <c r="T1088" s="180"/>
      <c r="U1088" s="180"/>
      <c r="V1088" s="252"/>
      <c r="W1088" s="252"/>
      <c r="X1088" s="180"/>
      <c r="Y1088" s="180"/>
      <c r="Z1088" s="180"/>
      <c r="AA1088" s="180"/>
      <c r="AB1088" s="180"/>
      <c r="AC1088" s="180"/>
      <c r="AD1088" s="180"/>
      <c r="AE1088" s="180"/>
      <c r="AF1088" s="283"/>
      <c r="AG1088" s="283"/>
      <c r="AH1088" s="180"/>
      <c r="APH1088" s="180"/>
      <c r="API1088" s="180"/>
      <c r="APJ1088" s="180"/>
      <c r="APK1088" s="180"/>
      <c r="APL1088" s="180"/>
      <c r="APM1088" s="180"/>
      <c r="APN1088" s="180"/>
    </row>
    <row r="1089" spans="1:34 1100:1106" ht="25.5" customHeight="1">
      <c r="A1089" s="180"/>
      <c r="B1089" s="180"/>
      <c r="C1089" s="180"/>
      <c r="D1089" s="180"/>
      <c r="E1089" s="244"/>
      <c r="F1089" s="180"/>
      <c r="G1089" s="180"/>
      <c r="H1089" s="180"/>
      <c r="I1089" s="180"/>
      <c r="J1089" s="180"/>
      <c r="K1089" s="252"/>
      <c r="L1089" s="252"/>
      <c r="M1089" s="252"/>
      <c r="N1089" s="252"/>
      <c r="O1089" s="180"/>
      <c r="P1089" s="180"/>
      <c r="Q1089" s="180"/>
      <c r="R1089" s="180"/>
      <c r="S1089" s="180"/>
      <c r="T1089" s="180"/>
      <c r="U1089" s="180"/>
      <c r="V1089" s="252"/>
      <c r="W1089" s="252"/>
      <c r="X1089" s="180"/>
      <c r="Y1089" s="180"/>
      <c r="Z1089" s="180"/>
      <c r="AA1089" s="180"/>
      <c r="AB1089" s="180"/>
      <c r="AC1089" s="180"/>
      <c r="AD1089" s="180"/>
      <c r="AE1089" s="180"/>
      <c r="AF1089" s="283"/>
      <c r="AG1089" s="283"/>
      <c r="AH1089" s="180"/>
      <c r="APH1089" s="180"/>
      <c r="API1089" s="180"/>
      <c r="APJ1089" s="180"/>
      <c r="APK1089" s="180"/>
      <c r="APL1089" s="180"/>
      <c r="APM1089" s="180"/>
      <c r="APN1089" s="180"/>
    </row>
    <row r="1090" spans="1:34 1100:1106" ht="25.5" customHeight="1">
      <c r="A1090" s="180"/>
      <c r="B1090" s="180"/>
      <c r="C1090" s="180"/>
      <c r="D1090" s="180"/>
      <c r="E1090" s="244"/>
      <c r="F1090" s="180"/>
      <c r="G1090" s="180"/>
      <c r="H1090" s="180"/>
      <c r="I1090" s="180"/>
      <c r="J1090" s="180"/>
      <c r="K1090" s="252"/>
      <c r="L1090" s="252"/>
      <c r="M1090" s="252"/>
      <c r="N1090" s="252"/>
      <c r="O1090" s="180"/>
      <c r="P1090" s="180"/>
      <c r="Q1090" s="180"/>
      <c r="R1090" s="180"/>
      <c r="S1090" s="180"/>
      <c r="T1090" s="180"/>
      <c r="U1090" s="180"/>
      <c r="V1090" s="252"/>
      <c r="W1090" s="252"/>
      <c r="X1090" s="180"/>
      <c r="Y1090" s="180"/>
      <c r="Z1090" s="180"/>
      <c r="AA1090" s="180"/>
      <c r="AB1090" s="180"/>
      <c r="AC1090" s="180"/>
      <c r="AD1090" s="180"/>
      <c r="AE1090" s="180"/>
      <c r="AF1090" s="283"/>
      <c r="AG1090" s="283"/>
      <c r="AH1090" s="180"/>
      <c r="APH1090" s="180"/>
      <c r="API1090" s="180"/>
      <c r="APJ1090" s="180"/>
      <c r="APK1090" s="180"/>
      <c r="APL1090" s="180"/>
      <c r="APM1090" s="180"/>
      <c r="APN1090" s="180"/>
    </row>
    <row r="1091" spans="1:34 1100:1106" ht="25.5" customHeight="1">
      <c r="A1091" s="180"/>
      <c r="B1091" s="180"/>
      <c r="C1091" s="180"/>
      <c r="D1091" s="180"/>
      <c r="E1091" s="244"/>
      <c r="F1091" s="180"/>
      <c r="G1091" s="180"/>
      <c r="H1091" s="180"/>
      <c r="I1091" s="180"/>
      <c r="J1091" s="180"/>
      <c r="K1091" s="252"/>
      <c r="L1091" s="252"/>
      <c r="M1091" s="252"/>
      <c r="N1091" s="252"/>
      <c r="O1091" s="180"/>
      <c r="P1091" s="180"/>
      <c r="Q1091" s="180"/>
      <c r="R1091" s="180"/>
      <c r="S1091" s="180"/>
      <c r="T1091" s="180"/>
      <c r="U1091" s="180"/>
      <c r="V1091" s="252"/>
      <c r="W1091" s="252"/>
      <c r="X1091" s="180"/>
      <c r="Y1091" s="180"/>
      <c r="Z1091" s="180"/>
      <c r="AA1091" s="180"/>
      <c r="AB1091" s="180"/>
      <c r="AC1091" s="180"/>
      <c r="AD1091" s="180"/>
      <c r="AE1091" s="180"/>
      <c r="AF1091" s="283"/>
      <c r="AG1091" s="283"/>
      <c r="AH1091" s="180"/>
      <c r="APH1091" s="180"/>
      <c r="API1091" s="180"/>
      <c r="APJ1091" s="180"/>
      <c r="APK1091" s="180"/>
      <c r="APL1091" s="180"/>
      <c r="APM1091" s="180"/>
      <c r="APN1091" s="180"/>
    </row>
    <row r="1092" spans="1:34 1100:1106" ht="25.5" customHeight="1">
      <c r="A1092" s="180"/>
      <c r="B1092" s="180"/>
      <c r="C1092" s="180"/>
      <c r="D1092" s="180"/>
      <c r="E1092" s="244"/>
      <c r="F1092" s="180"/>
      <c r="G1092" s="180"/>
      <c r="H1092" s="180"/>
      <c r="I1092" s="180"/>
      <c r="J1092" s="180"/>
      <c r="K1092" s="252"/>
      <c r="L1092" s="252"/>
      <c r="M1092" s="252"/>
      <c r="N1092" s="252"/>
      <c r="O1092" s="180"/>
      <c r="P1092" s="180"/>
      <c r="Q1092" s="180"/>
      <c r="R1092" s="180"/>
      <c r="S1092" s="180"/>
      <c r="T1092" s="180"/>
      <c r="U1092" s="180"/>
      <c r="V1092" s="252"/>
      <c r="W1092" s="252"/>
      <c r="X1092" s="180"/>
      <c r="Y1092" s="180"/>
      <c r="Z1092" s="180"/>
      <c r="AA1092" s="180"/>
      <c r="AB1092" s="180"/>
      <c r="AC1092" s="180"/>
      <c r="AD1092" s="180"/>
      <c r="AE1092" s="180"/>
      <c r="AF1092" s="283"/>
      <c r="AG1092" s="283"/>
      <c r="AH1092" s="180"/>
      <c r="APH1092" s="180"/>
      <c r="API1092" s="180"/>
      <c r="APJ1092" s="180"/>
      <c r="APK1092" s="180"/>
      <c r="APL1092" s="180"/>
      <c r="APM1092" s="180"/>
      <c r="APN1092" s="180"/>
    </row>
    <row r="1093" spans="1:34 1100:1106" ht="25.5" customHeight="1">
      <c r="A1093" s="180"/>
      <c r="B1093" s="180"/>
      <c r="C1093" s="180"/>
      <c r="D1093" s="180"/>
      <c r="E1093" s="244"/>
      <c r="F1093" s="180"/>
      <c r="G1093" s="180"/>
      <c r="H1093" s="180"/>
      <c r="I1093" s="180"/>
      <c r="J1093" s="180"/>
      <c r="K1093" s="252"/>
      <c r="L1093" s="252"/>
      <c r="M1093" s="252"/>
      <c r="N1093" s="252"/>
      <c r="O1093" s="180"/>
      <c r="P1093" s="180"/>
      <c r="Q1093" s="180"/>
      <c r="R1093" s="180"/>
      <c r="S1093" s="180"/>
      <c r="T1093" s="180"/>
      <c r="U1093" s="180"/>
      <c r="V1093" s="252"/>
      <c r="W1093" s="252"/>
      <c r="X1093" s="180"/>
      <c r="Y1093" s="180"/>
      <c r="Z1093" s="180"/>
      <c r="AA1093" s="180"/>
      <c r="AB1093" s="180"/>
      <c r="AC1093" s="180"/>
      <c r="AD1093" s="180"/>
      <c r="AE1093" s="180"/>
      <c r="AF1093" s="283"/>
      <c r="AG1093" s="283"/>
      <c r="AH1093" s="180"/>
      <c r="APH1093" s="180"/>
      <c r="API1093" s="180"/>
      <c r="APJ1093" s="180"/>
      <c r="APK1093" s="180"/>
      <c r="APL1093" s="180"/>
      <c r="APM1093" s="180"/>
      <c r="APN1093" s="180"/>
    </row>
    <row r="1094" spans="1:34 1100:1106" ht="25.5" customHeight="1">
      <c r="A1094" s="180"/>
      <c r="B1094" s="180"/>
      <c r="C1094" s="180"/>
      <c r="D1094" s="180"/>
      <c r="E1094" s="244"/>
      <c r="F1094" s="180"/>
      <c r="G1094" s="180"/>
      <c r="H1094" s="180"/>
      <c r="I1094" s="180"/>
      <c r="J1094" s="180"/>
      <c r="K1094" s="252"/>
      <c r="L1094" s="252"/>
      <c r="M1094" s="252"/>
      <c r="N1094" s="252"/>
      <c r="O1094" s="180"/>
      <c r="P1094" s="180"/>
      <c r="Q1094" s="180"/>
      <c r="R1094" s="180"/>
      <c r="S1094" s="180"/>
      <c r="T1094" s="180"/>
      <c r="U1094" s="180"/>
      <c r="V1094" s="252"/>
      <c r="W1094" s="252"/>
      <c r="X1094" s="180"/>
      <c r="Y1094" s="180"/>
      <c r="Z1094" s="180"/>
      <c r="AA1094" s="180"/>
      <c r="AB1094" s="180"/>
      <c r="AC1094" s="180"/>
      <c r="AD1094" s="180"/>
      <c r="AE1094" s="180"/>
      <c r="AF1094" s="283"/>
      <c r="AG1094" s="283"/>
      <c r="AH1094" s="180"/>
      <c r="APH1094" s="180"/>
      <c r="API1094" s="180"/>
      <c r="APJ1094" s="180"/>
      <c r="APK1094" s="180"/>
      <c r="APL1094" s="180"/>
      <c r="APM1094" s="180"/>
      <c r="APN1094" s="180"/>
    </row>
    <row r="1095" spans="1:34 1100:1106" ht="25.5" customHeight="1">
      <c r="A1095" s="180"/>
      <c r="B1095" s="180"/>
      <c r="C1095" s="180"/>
      <c r="D1095" s="180"/>
      <c r="E1095" s="244"/>
      <c r="F1095" s="180"/>
      <c r="G1095" s="180"/>
      <c r="H1095" s="180"/>
      <c r="I1095" s="180"/>
      <c r="J1095" s="180"/>
      <c r="K1095" s="252"/>
      <c r="L1095" s="252"/>
      <c r="M1095" s="252"/>
      <c r="N1095" s="252"/>
      <c r="O1095" s="180"/>
      <c r="P1095" s="180"/>
      <c r="Q1095" s="180"/>
      <c r="R1095" s="180"/>
      <c r="S1095" s="180"/>
      <c r="T1095" s="180"/>
      <c r="U1095" s="180"/>
      <c r="V1095" s="252"/>
      <c r="W1095" s="252"/>
      <c r="X1095" s="180"/>
      <c r="Y1095" s="180"/>
      <c r="Z1095" s="180"/>
      <c r="AA1095" s="180"/>
      <c r="AB1095" s="180"/>
      <c r="AC1095" s="180"/>
      <c r="AD1095" s="180"/>
      <c r="AE1095" s="180"/>
      <c r="AF1095" s="283"/>
      <c r="AG1095" s="283"/>
      <c r="AH1095" s="180"/>
      <c r="APH1095" s="180"/>
      <c r="API1095" s="180"/>
      <c r="APJ1095" s="180"/>
      <c r="APK1095" s="180"/>
      <c r="APL1095" s="180"/>
      <c r="APM1095" s="180"/>
      <c r="APN1095" s="180"/>
    </row>
    <row r="1096" spans="1:34 1100:1106" ht="25.5" customHeight="1">
      <c r="A1096" s="180"/>
      <c r="B1096" s="180"/>
      <c r="C1096" s="180"/>
      <c r="D1096" s="180"/>
      <c r="E1096" s="244"/>
      <c r="F1096" s="180"/>
      <c r="G1096" s="180"/>
      <c r="H1096" s="180"/>
      <c r="I1096" s="180"/>
      <c r="J1096" s="180"/>
      <c r="K1096" s="252"/>
      <c r="L1096" s="252"/>
      <c r="M1096" s="252"/>
      <c r="N1096" s="252"/>
      <c r="O1096" s="180"/>
      <c r="P1096" s="180"/>
      <c r="Q1096" s="180"/>
      <c r="R1096" s="180"/>
      <c r="S1096" s="180"/>
      <c r="T1096" s="180"/>
      <c r="U1096" s="180"/>
      <c r="V1096" s="252"/>
      <c r="W1096" s="252"/>
      <c r="X1096" s="180"/>
      <c r="Y1096" s="180"/>
      <c r="Z1096" s="180"/>
      <c r="AA1096" s="180"/>
      <c r="AB1096" s="180"/>
      <c r="AC1096" s="180"/>
      <c r="AD1096" s="180"/>
      <c r="AE1096" s="180"/>
      <c r="AF1096" s="283"/>
      <c r="AG1096" s="283"/>
      <c r="AH1096" s="180"/>
      <c r="APH1096" s="180"/>
      <c r="API1096" s="180"/>
      <c r="APJ1096" s="180"/>
      <c r="APK1096" s="180"/>
      <c r="APL1096" s="180"/>
      <c r="APM1096" s="180"/>
      <c r="APN1096" s="180"/>
    </row>
    <row r="1097" spans="1:34 1100:1106" ht="25.5" customHeight="1">
      <c r="A1097" s="180"/>
      <c r="B1097" s="180"/>
      <c r="C1097" s="180"/>
      <c r="D1097" s="180"/>
      <c r="E1097" s="244"/>
      <c r="F1097" s="180"/>
      <c r="G1097" s="180"/>
      <c r="H1097" s="180"/>
      <c r="I1097" s="180"/>
      <c r="J1097" s="180"/>
      <c r="K1097" s="252"/>
      <c r="L1097" s="252"/>
      <c r="M1097" s="252"/>
      <c r="N1097" s="252"/>
      <c r="O1097" s="180"/>
      <c r="P1097" s="180"/>
      <c r="Q1097" s="180"/>
      <c r="R1097" s="180"/>
      <c r="S1097" s="180"/>
      <c r="T1097" s="180"/>
      <c r="U1097" s="180"/>
      <c r="V1097" s="252"/>
      <c r="W1097" s="252"/>
      <c r="X1097" s="180"/>
      <c r="Y1097" s="180"/>
      <c r="Z1097" s="180"/>
      <c r="AA1097" s="180"/>
      <c r="AB1097" s="180"/>
      <c r="AC1097" s="180"/>
      <c r="AD1097" s="180"/>
      <c r="AE1097" s="180"/>
      <c r="AF1097" s="283"/>
      <c r="AG1097" s="283"/>
      <c r="AH1097" s="180"/>
      <c r="APH1097" s="180"/>
      <c r="API1097" s="180"/>
      <c r="APJ1097" s="180"/>
      <c r="APK1097" s="180"/>
      <c r="APL1097" s="180"/>
      <c r="APM1097" s="180"/>
      <c r="APN1097" s="180"/>
    </row>
    <row r="1098" spans="1:34 1100:1106" ht="25.5" customHeight="1">
      <c r="A1098" s="180"/>
      <c r="B1098" s="180"/>
      <c r="C1098" s="180"/>
      <c r="D1098" s="180"/>
      <c r="E1098" s="244"/>
      <c r="F1098" s="180"/>
      <c r="G1098" s="180"/>
      <c r="H1098" s="180"/>
      <c r="I1098" s="180"/>
      <c r="J1098" s="180"/>
      <c r="K1098" s="252"/>
      <c r="L1098" s="252"/>
      <c r="M1098" s="252"/>
      <c r="N1098" s="252"/>
      <c r="O1098" s="180"/>
      <c r="P1098" s="180"/>
      <c r="Q1098" s="180"/>
      <c r="R1098" s="180"/>
      <c r="S1098" s="180"/>
      <c r="T1098" s="180"/>
      <c r="U1098" s="180"/>
      <c r="V1098" s="252"/>
      <c r="W1098" s="252"/>
      <c r="X1098" s="180"/>
      <c r="Y1098" s="180"/>
      <c r="Z1098" s="180"/>
      <c r="AA1098" s="180"/>
      <c r="AB1098" s="180"/>
      <c r="AC1098" s="180"/>
      <c r="AD1098" s="180"/>
      <c r="AE1098" s="180"/>
      <c r="AF1098" s="283"/>
      <c r="AG1098" s="283"/>
      <c r="AH1098" s="180"/>
      <c r="APH1098" s="180"/>
      <c r="API1098" s="180"/>
      <c r="APJ1098" s="180"/>
      <c r="APK1098" s="180"/>
      <c r="APL1098" s="180"/>
      <c r="APM1098" s="180"/>
      <c r="APN1098" s="180"/>
    </row>
    <row r="1099" spans="1:34 1100:1106" ht="25.5" customHeight="1">
      <c r="A1099" s="180"/>
      <c r="B1099" s="180"/>
      <c r="C1099" s="180"/>
      <c r="D1099" s="180"/>
      <c r="E1099" s="244"/>
      <c r="F1099" s="180"/>
      <c r="G1099" s="180"/>
      <c r="H1099" s="180"/>
      <c r="I1099" s="180"/>
      <c r="J1099" s="180"/>
      <c r="K1099" s="252"/>
      <c r="L1099" s="252"/>
      <c r="M1099" s="252"/>
      <c r="N1099" s="252"/>
      <c r="O1099" s="180"/>
      <c r="P1099" s="180"/>
      <c r="Q1099" s="180"/>
      <c r="R1099" s="180"/>
      <c r="S1099" s="180"/>
      <c r="T1099" s="180"/>
      <c r="U1099" s="180"/>
      <c r="V1099" s="252"/>
      <c r="W1099" s="252"/>
      <c r="X1099" s="180"/>
      <c r="Y1099" s="180"/>
      <c r="Z1099" s="180"/>
      <c r="AA1099" s="180"/>
      <c r="AB1099" s="180"/>
      <c r="AC1099" s="180"/>
      <c r="AD1099" s="180"/>
      <c r="AE1099" s="180"/>
      <c r="AF1099" s="283"/>
      <c r="AG1099" s="283"/>
      <c r="AH1099" s="180"/>
      <c r="APH1099" s="180"/>
      <c r="API1099" s="180"/>
      <c r="APJ1099" s="180"/>
      <c r="APK1099" s="180"/>
      <c r="APL1099" s="180"/>
      <c r="APM1099" s="180"/>
      <c r="APN1099" s="180"/>
    </row>
    <row r="1100" spans="1:34 1100:1106" ht="25.5" customHeight="1">
      <c r="A1100" s="180"/>
      <c r="B1100" s="180"/>
      <c r="C1100" s="180"/>
      <c r="D1100" s="180"/>
      <c r="E1100" s="244"/>
      <c r="F1100" s="180"/>
      <c r="G1100" s="180"/>
      <c r="H1100" s="180"/>
      <c r="I1100" s="180"/>
      <c r="J1100" s="180"/>
      <c r="K1100" s="252"/>
      <c r="L1100" s="252"/>
      <c r="M1100" s="252"/>
      <c r="N1100" s="252"/>
      <c r="O1100" s="180"/>
      <c r="P1100" s="180"/>
      <c r="Q1100" s="180"/>
      <c r="R1100" s="180"/>
      <c r="S1100" s="180"/>
      <c r="T1100" s="180"/>
      <c r="U1100" s="180"/>
      <c r="V1100" s="252"/>
      <c r="W1100" s="252"/>
      <c r="X1100" s="180"/>
      <c r="Y1100" s="180"/>
      <c r="Z1100" s="180"/>
      <c r="AA1100" s="180"/>
      <c r="AB1100" s="180"/>
      <c r="AC1100" s="180"/>
      <c r="AD1100" s="180"/>
      <c r="AE1100" s="180"/>
      <c r="AF1100" s="283"/>
      <c r="AG1100" s="283"/>
      <c r="AH1100" s="180"/>
      <c r="APH1100" s="180"/>
      <c r="API1100" s="180"/>
      <c r="APJ1100" s="180"/>
      <c r="APK1100" s="180"/>
      <c r="APL1100" s="180"/>
      <c r="APM1100" s="180"/>
      <c r="APN1100" s="180"/>
    </row>
    <row r="1101" spans="1:34 1100:1106" ht="25.5" customHeight="1">
      <c r="A1101" s="180"/>
      <c r="B1101" s="180"/>
      <c r="C1101" s="180"/>
      <c r="D1101" s="180"/>
      <c r="E1101" s="244"/>
      <c r="F1101" s="180"/>
      <c r="G1101" s="180"/>
      <c r="H1101" s="180"/>
      <c r="I1101" s="180"/>
      <c r="J1101" s="180"/>
      <c r="K1101" s="252"/>
      <c r="L1101" s="252"/>
      <c r="M1101" s="252"/>
      <c r="N1101" s="252"/>
      <c r="O1101" s="180"/>
      <c r="P1101" s="180"/>
      <c r="Q1101" s="180"/>
      <c r="R1101" s="180"/>
      <c r="S1101" s="180"/>
      <c r="T1101" s="180"/>
      <c r="U1101" s="180"/>
      <c r="V1101" s="252"/>
      <c r="W1101" s="252"/>
      <c r="X1101" s="180"/>
      <c r="Y1101" s="180"/>
      <c r="Z1101" s="180"/>
      <c r="AA1101" s="180"/>
      <c r="AB1101" s="180"/>
      <c r="AC1101" s="180"/>
      <c r="AD1101" s="180"/>
      <c r="AE1101" s="180"/>
      <c r="AF1101" s="283"/>
      <c r="AG1101" s="283"/>
      <c r="AH1101" s="180"/>
      <c r="APH1101" s="180"/>
      <c r="API1101" s="180"/>
      <c r="APJ1101" s="180"/>
      <c r="APK1101" s="180"/>
      <c r="APL1101" s="180"/>
      <c r="APM1101" s="180"/>
      <c r="APN1101" s="180"/>
    </row>
    <row r="1102" spans="1:34 1100:1106" ht="25.5" customHeight="1">
      <c r="A1102" s="180"/>
      <c r="B1102" s="180"/>
      <c r="C1102" s="180"/>
      <c r="D1102" s="180"/>
      <c r="E1102" s="244"/>
      <c r="F1102" s="180"/>
      <c r="G1102" s="180"/>
      <c r="H1102" s="180"/>
      <c r="I1102" s="180"/>
      <c r="J1102" s="180"/>
      <c r="K1102" s="252"/>
      <c r="L1102" s="252"/>
      <c r="M1102" s="252"/>
      <c r="N1102" s="252"/>
      <c r="O1102" s="180"/>
      <c r="P1102" s="180"/>
      <c r="Q1102" s="180"/>
      <c r="R1102" s="180"/>
      <c r="S1102" s="180"/>
      <c r="T1102" s="180"/>
      <c r="U1102" s="180"/>
      <c r="V1102" s="252"/>
      <c r="W1102" s="252"/>
      <c r="X1102" s="180"/>
      <c r="Y1102" s="180"/>
      <c r="Z1102" s="180"/>
      <c r="AA1102" s="180"/>
      <c r="AB1102" s="180"/>
      <c r="AC1102" s="180"/>
      <c r="AD1102" s="180"/>
      <c r="AE1102" s="180"/>
      <c r="AF1102" s="283"/>
      <c r="AG1102" s="283"/>
      <c r="AH1102" s="180"/>
      <c r="APH1102" s="180"/>
      <c r="API1102" s="180"/>
      <c r="APJ1102" s="180"/>
      <c r="APK1102" s="180"/>
      <c r="APL1102" s="180"/>
      <c r="APM1102" s="180"/>
      <c r="APN1102" s="180"/>
    </row>
    <row r="1103" spans="1:34 1100:1106" ht="25.5" customHeight="1">
      <c r="A1103" s="180"/>
      <c r="B1103" s="180"/>
      <c r="C1103" s="180"/>
      <c r="D1103" s="180"/>
      <c r="E1103" s="244"/>
      <c r="F1103" s="180"/>
      <c r="G1103" s="180"/>
      <c r="H1103" s="180"/>
      <c r="I1103" s="180"/>
      <c r="J1103" s="180"/>
      <c r="K1103" s="252"/>
      <c r="L1103" s="252"/>
      <c r="M1103" s="252"/>
      <c r="N1103" s="252"/>
      <c r="O1103" s="180"/>
      <c r="P1103" s="180"/>
      <c r="Q1103" s="180"/>
      <c r="R1103" s="180"/>
      <c r="S1103" s="180"/>
      <c r="T1103" s="180"/>
      <c r="U1103" s="180"/>
      <c r="V1103" s="252"/>
      <c r="W1103" s="252"/>
      <c r="X1103" s="180"/>
      <c r="Y1103" s="180"/>
      <c r="Z1103" s="180"/>
      <c r="AA1103" s="180"/>
      <c r="AB1103" s="180"/>
      <c r="AC1103" s="180"/>
      <c r="AD1103" s="180"/>
      <c r="AE1103" s="180"/>
      <c r="AF1103" s="283"/>
      <c r="AG1103" s="283"/>
      <c r="AH1103" s="180"/>
      <c r="APH1103" s="180"/>
      <c r="API1103" s="180"/>
      <c r="APJ1103" s="180"/>
      <c r="APK1103" s="180"/>
      <c r="APL1103" s="180"/>
      <c r="APM1103" s="180"/>
      <c r="APN1103" s="180"/>
    </row>
    <row r="1104" spans="1:34 1100:1106" ht="25.5" customHeight="1">
      <c r="A1104" s="180"/>
      <c r="B1104" s="180"/>
      <c r="C1104" s="180"/>
      <c r="D1104" s="180"/>
      <c r="E1104" s="244"/>
      <c r="F1104" s="180"/>
      <c r="G1104" s="180"/>
      <c r="H1104" s="180"/>
      <c r="I1104" s="180"/>
      <c r="J1104" s="180"/>
      <c r="K1104" s="252"/>
      <c r="L1104" s="252"/>
      <c r="M1104" s="252"/>
      <c r="N1104" s="252"/>
      <c r="O1104" s="180"/>
      <c r="P1104" s="180"/>
      <c r="Q1104" s="180"/>
      <c r="R1104" s="180"/>
      <c r="S1104" s="180"/>
      <c r="T1104" s="180"/>
      <c r="U1104" s="180"/>
      <c r="V1104" s="252"/>
      <c r="W1104" s="252"/>
      <c r="X1104" s="180"/>
      <c r="Y1104" s="180"/>
      <c r="Z1104" s="180"/>
      <c r="AA1104" s="180"/>
      <c r="AB1104" s="180"/>
      <c r="AC1104" s="180"/>
      <c r="AD1104" s="180"/>
      <c r="AE1104" s="180"/>
      <c r="AF1104" s="283"/>
      <c r="AG1104" s="283"/>
      <c r="AH1104" s="180"/>
      <c r="APH1104" s="180"/>
      <c r="API1104" s="180"/>
      <c r="APJ1104" s="180"/>
      <c r="APK1104" s="180"/>
      <c r="APL1104" s="180"/>
      <c r="APM1104" s="180"/>
      <c r="APN1104" s="180"/>
    </row>
    <row r="1105" spans="1:34 1100:1106" ht="25.5" customHeight="1">
      <c r="A1105" s="180"/>
      <c r="B1105" s="180"/>
      <c r="C1105" s="180"/>
      <c r="D1105" s="180"/>
      <c r="E1105" s="244"/>
      <c r="F1105" s="180"/>
      <c r="G1105" s="180"/>
      <c r="H1105" s="180"/>
      <c r="I1105" s="180"/>
      <c r="J1105" s="180"/>
      <c r="K1105" s="252"/>
      <c r="L1105" s="252"/>
      <c r="M1105" s="252"/>
      <c r="N1105" s="252"/>
      <c r="O1105" s="180"/>
      <c r="P1105" s="180"/>
      <c r="Q1105" s="180"/>
      <c r="R1105" s="180"/>
      <c r="S1105" s="180"/>
      <c r="T1105" s="180"/>
      <c r="U1105" s="180"/>
      <c r="V1105" s="252"/>
      <c r="W1105" s="252"/>
      <c r="X1105" s="180"/>
      <c r="Y1105" s="180"/>
      <c r="Z1105" s="180"/>
      <c r="AA1105" s="180"/>
      <c r="AB1105" s="180"/>
      <c r="AC1105" s="180"/>
      <c r="AD1105" s="180"/>
      <c r="AE1105" s="180"/>
      <c r="AF1105" s="283"/>
      <c r="AG1105" s="283"/>
      <c r="AH1105" s="180"/>
      <c r="APH1105" s="180"/>
      <c r="API1105" s="180"/>
      <c r="APJ1105" s="180"/>
      <c r="APK1105" s="180"/>
      <c r="APL1105" s="180"/>
      <c r="APM1105" s="180"/>
      <c r="APN1105" s="180"/>
    </row>
    <row r="1106" spans="1:34 1100:1106" ht="25.5" customHeight="1">
      <c r="A1106" s="180"/>
      <c r="B1106" s="180"/>
      <c r="C1106" s="180"/>
      <c r="D1106" s="180"/>
      <c r="E1106" s="244"/>
      <c r="F1106" s="180"/>
      <c r="G1106" s="180"/>
      <c r="H1106" s="180"/>
      <c r="I1106" s="180"/>
      <c r="J1106" s="180"/>
      <c r="K1106" s="252"/>
      <c r="L1106" s="252"/>
      <c r="M1106" s="252"/>
      <c r="N1106" s="252"/>
      <c r="O1106" s="180"/>
      <c r="P1106" s="180"/>
      <c r="Q1106" s="180"/>
      <c r="R1106" s="180"/>
      <c r="S1106" s="180"/>
      <c r="T1106" s="180"/>
      <c r="U1106" s="180"/>
      <c r="V1106" s="252"/>
      <c r="W1106" s="252"/>
      <c r="X1106" s="180"/>
      <c r="Y1106" s="180"/>
      <c r="Z1106" s="180"/>
      <c r="AA1106" s="180"/>
      <c r="AB1106" s="180"/>
      <c r="AC1106" s="180"/>
      <c r="AD1106" s="180"/>
      <c r="AE1106" s="180"/>
      <c r="AF1106" s="283"/>
      <c r="AG1106" s="283"/>
      <c r="AH1106" s="180"/>
      <c r="APH1106" s="180"/>
      <c r="API1106" s="180"/>
      <c r="APJ1106" s="180"/>
      <c r="APK1106" s="180"/>
      <c r="APL1106" s="180"/>
      <c r="APM1106" s="180"/>
      <c r="APN1106" s="180"/>
    </row>
    <row r="1107" spans="1:34 1100:1106" ht="25.5" customHeight="1">
      <c r="A1107" s="180"/>
      <c r="B1107" s="180"/>
      <c r="C1107" s="180"/>
      <c r="D1107" s="180"/>
      <c r="E1107" s="244"/>
      <c r="F1107" s="180"/>
      <c r="G1107" s="180"/>
      <c r="H1107" s="180"/>
      <c r="I1107" s="180"/>
      <c r="J1107" s="180"/>
      <c r="K1107" s="252"/>
      <c r="L1107" s="252"/>
      <c r="M1107" s="252"/>
      <c r="N1107" s="252"/>
      <c r="O1107" s="180"/>
      <c r="P1107" s="180"/>
      <c r="Q1107" s="180"/>
      <c r="R1107" s="180"/>
      <c r="S1107" s="180"/>
      <c r="T1107" s="180"/>
      <c r="U1107" s="180"/>
      <c r="V1107" s="252"/>
      <c r="W1107" s="252"/>
      <c r="X1107" s="180"/>
      <c r="Y1107" s="180"/>
      <c r="Z1107" s="180"/>
      <c r="AA1107" s="180"/>
      <c r="AB1107" s="180"/>
      <c r="AC1107" s="180"/>
      <c r="AD1107" s="180"/>
      <c r="AE1107" s="180"/>
      <c r="AF1107" s="283"/>
      <c r="AG1107" s="283"/>
      <c r="AH1107" s="180"/>
      <c r="APH1107" s="180"/>
      <c r="API1107" s="180"/>
      <c r="APJ1107" s="180"/>
      <c r="APK1107" s="180"/>
      <c r="APL1107" s="180"/>
      <c r="APM1107" s="180"/>
      <c r="APN1107" s="180"/>
    </row>
    <row r="1108" spans="1:34 1100:1106" ht="25.5" customHeight="1">
      <c r="A1108" s="180"/>
      <c r="B1108" s="180"/>
      <c r="C1108" s="180"/>
      <c r="D1108" s="180"/>
      <c r="E1108" s="244"/>
      <c r="F1108" s="180"/>
      <c r="G1108" s="180"/>
      <c r="H1108" s="180"/>
      <c r="I1108" s="180"/>
      <c r="J1108" s="180"/>
      <c r="K1108" s="252"/>
      <c r="L1108" s="252"/>
      <c r="M1108" s="252"/>
      <c r="N1108" s="252"/>
      <c r="O1108" s="180"/>
      <c r="P1108" s="180"/>
      <c r="Q1108" s="180"/>
      <c r="R1108" s="180"/>
      <c r="S1108" s="180"/>
      <c r="T1108" s="180"/>
      <c r="U1108" s="180"/>
      <c r="V1108" s="252"/>
      <c r="W1108" s="252"/>
      <c r="X1108" s="180"/>
      <c r="Y1108" s="180"/>
      <c r="Z1108" s="180"/>
      <c r="AA1108" s="180"/>
      <c r="AB1108" s="180"/>
      <c r="AC1108" s="180"/>
      <c r="AD1108" s="180"/>
      <c r="AE1108" s="180"/>
      <c r="AF1108" s="283"/>
      <c r="AG1108" s="283"/>
      <c r="AH1108" s="180"/>
      <c r="APH1108" s="180"/>
      <c r="API1108" s="180"/>
      <c r="APJ1108" s="180"/>
      <c r="APK1108" s="180"/>
      <c r="APL1108" s="180"/>
      <c r="APM1108" s="180"/>
      <c r="APN1108" s="180"/>
    </row>
    <row r="1109" spans="1:34 1100:1106" ht="25.5" customHeight="1">
      <c r="A1109" s="180"/>
      <c r="B1109" s="180"/>
      <c r="C1109" s="180"/>
      <c r="D1109" s="180"/>
      <c r="E1109" s="244"/>
      <c r="F1109" s="180"/>
      <c r="G1109" s="180"/>
      <c r="H1109" s="180"/>
      <c r="I1109" s="180"/>
      <c r="J1109" s="180"/>
      <c r="K1109" s="252"/>
      <c r="L1109" s="252"/>
      <c r="M1109" s="252"/>
      <c r="N1109" s="252"/>
      <c r="O1109" s="180"/>
      <c r="P1109" s="180"/>
      <c r="Q1109" s="180"/>
      <c r="R1109" s="180"/>
      <c r="S1109" s="180"/>
      <c r="T1109" s="180"/>
      <c r="U1109" s="180"/>
      <c r="V1109" s="252"/>
      <c r="W1109" s="252"/>
      <c r="X1109" s="180"/>
      <c r="Y1109" s="180"/>
      <c r="Z1109" s="180"/>
      <c r="AA1109" s="180"/>
      <c r="AB1109" s="180"/>
      <c r="AC1109" s="180"/>
      <c r="AD1109" s="180"/>
      <c r="AE1109" s="180"/>
      <c r="AF1109" s="283"/>
      <c r="AG1109" s="283"/>
      <c r="AH1109" s="180"/>
      <c r="APH1109" s="180"/>
      <c r="API1109" s="180"/>
      <c r="APJ1109" s="180"/>
      <c r="APK1109" s="180"/>
      <c r="APL1109" s="180"/>
      <c r="APM1109" s="180"/>
      <c r="APN1109" s="180"/>
    </row>
    <row r="1110" spans="1:34 1100:1106" ht="25.5" customHeight="1">
      <c r="A1110" s="180"/>
      <c r="B1110" s="180"/>
      <c r="C1110" s="180"/>
      <c r="D1110" s="180"/>
      <c r="E1110" s="244"/>
      <c r="F1110" s="180"/>
      <c r="G1110" s="180"/>
      <c r="H1110" s="180"/>
      <c r="I1110" s="180"/>
      <c r="J1110" s="180"/>
      <c r="K1110" s="252"/>
      <c r="L1110" s="252"/>
      <c r="M1110" s="252"/>
      <c r="N1110" s="252"/>
      <c r="O1110" s="180"/>
      <c r="P1110" s="180"/>
      <c r="Q1110" s="180"/>
      <c r="R1110" s="180"/>
      <c r="S1110" s="180"/>
      <c r="T1110" s="180"/>
      <c r="U1110" s="180"/>
      <c r="V1110" s="252"/>
      <c r="W1110" s="252"/>
      <c r="X1110" s="180"/>
      <c r="Y1110" s="180"/>
      <c r="Z1110" s="180"/>
      <c r="AA1110" s="180"/>
      <c r="AB1110" s="180"/>
      <c r="AC1110" s="180"/>
      <c r="AD1110" s="180"/>
      <c r="AE1110" s="180"/>
      <c r="AF1110" s="283"/>
      <c r="AG1110" s="283"/>
      <c r="AH1110" s="180"/>
      <c r="APH1110" s="180"/>
      <c r="API1110" s="180"/>
      <c r="APJ1110" s="180"/>
      <c r="APK1110" s="180"/>
      <c r="APL1110" s="180"/>
      <c r="APM1110" s="180"/>
      <c r="APN1110" s="180"/>
    </row>
    <row r="1111" spans="1:34 1100:1106" ht="25.5" customHeight="1">
      <c r="A1111" s="180"/>
      <c r="B1111" s="180"/>
      <c r="C1111" s="180"/>
      <c r="D1111" s="180"/>
      <c r="E1111" s="244"/>
      <c r="F1111" s="180"/>
      <c r="G1111" s="180"/>
      <c r="H1111" s="180"/>
      <c r="I1111" s="180"/>
      <c r="J1111" s="180"/>
      <c r="K1111" s="252"/>
      <c r="L1111" s="252"/>
      <c r="M1111" s="252"/>
      <c r="N1111" s="252"/>
      <c r="O1111" s="180"/>
      <c r="P1111" s="180"/>
      <c r="Q1111" s="180"/>
      <c r="R1111" s="180"/>
      <c r="S1111" s="180"/>
      <c r="T1111" s="180"/>
      <c r="U1111" s="180"/>
      <c r="V1111" s="252"/>
      <c r="W1111" s="252"/>
      <c r="X1111" s="180"/>
      <c r="Y1111" s="180"/>
      <c r="Z1111" s="180"/>
      <c r="AA1111" s="180"/>
      <c r="AB1111" s="180"/>
      <c r="AC1111" s="180"/>
      <c r="AD1111" s="180"/>
      <c r="AE1111" s="180"/>
      <c r="AF1111" s="283"/>
      <c r="AG1111" s="283"/>
      <c r="AH1111" s="180"/>
      <c r="APH1111" s="180"/>
      <c r="API1111" s="180"/>
      <c r="APJ1111" s="180"/>
      <c r="APK1111" s="180"/>
      <c r="APL1111" s="180"/>
      <c r="APM1111" s="180"/>
      <c r="APN1111" s="180"/>
    </row>
    <row r="1112" spans="1:34 1100:1106" ht="25.5" customHeight="1">
      <c r="A1112" s="180"/>
      <c r="B1112" s="180"/>
      <c r="C1112" s="180"/>
      <c r="D1112" s="180"/>
      <c r="E1112" s="244"/>
      <c r="F1112" s="180"/>
      <c r="G1112" s="180"/>
      <c r="H1112" s="180"/>
      <c r="I1112" s="180"/>
      <c r="J1112" s="180"/>
      <c r="K1112" s="252"/>
      <c r="L1112" s="252"/>
      <c r="M1112" s="252"/>
      <c r="N1112" s="252"/>
      <c r="O1112" s="180"/>
      <c r="P1112" s="180"/>
      <c r="Q1112" s="180"/>
      <c r="R1112" s="180"/>
      <c r="S1112" s="180"/>
      <c r="T1112" s="180"/>
      <c r="U1112" s="180"/>
      <c r="V1112" s="252"/>
      <c r="W1112" s="252"/>
      <c r="X1112" s="180"/>
      <c r="Y1112" s="180"/>
      <c r="Z1112" s="180"/>
      <c r="AA1112" s="180"/>
      <c r="AB1112" s="180"/>
      <c r="AC1112" s="180"/>
      <c r="AD1112" s="180"/>
      <c r="AE1112" s="180"/>
      <c r="AF1112" s="283"/>
      <c r="AG1112" s="283"/>
      <c r="AH1112" s="180"/>
      <c r="APH1112" s="180"/>
      <c r="API1112" s="180"/>
      <c r="APJ1112" s="180"/>
      <c r="APK1112" s="180"/>
      <c r="APL1112" s="180"/>
      <c r="APM1112" s="180"/>
      <c r="APN1112" s="180"/>
    </row>
    <row r="1113" spans="1:34 1100:1106" ht="25.5" customHeight="1">
      <c r="A1113" s="180"/>
      <c r="B1113" s="180"/>
      <c r="C1113" s="180"/>
      <c r="D1113" s="180"/>
      <c r="E1113" s="244"/>
      <c r="F1113" s="180"/>
      <c r="G1113" s="180"/>
      <c r="H1113" s="180"/>
      <c r="I1113" s="180"/>
      <c r="J1113" s="180"/>
      <c r="K1113" s="252"/>
      <c r="L1113" s="252"/>
      <c r="M1113" s="252"/>
      <c r="N1113" s="252"/>
      <c r="O1113" s="180"/>
      <c r="P1113" s="180"/>
      <c r="Q1113" s="180"/>
      <c r="R1113" s="180"/>
      <c r="S1113" s="180"/>
      <c r="T1113" s="180"/>
      <c r="U1113" s="180"/>
      <c r="V1113" s="252"/>
      <c r="W1113" s="252"/>
      <c r="X1113" s="180"/>
      <c r="Y1113" s="180"/>
      <c r="Z1113" s="180"/>
      <c r="AA1113" s="180"/>
      <c r="AB1113" s="180"/>
      <c r="AC1113" s="180"/>
      <c r="AD1113" s="180"/>
      <c r="AE1113" s="180"/>
      <c r="AF1113" s="283"/>
      <c r="AG1113" s="283"/>
      <c r="AH1113" s="180"/>
      <c r="APH1113" s="180"/>
      <c r="API1113" s="180"/>
      <c r="APJ1113" s="180"/>
      <c r="APK1113" s="180"/>
      <c r="APL1113" s="180"/>
      <c r="APM1113" s="180"/>
      <c r="APN1113" s="180"/>
    </row>
    <row r="1114" spans="1:34 1100:1106" ht="25.5" customHeight="1">
      <c r="A1114" s="180"/>
      <c r="B1114" s="180"/>
      <c r="C1114" s="180"/>
      <c r="D1114" s="180"/>
      <c r="E1114" s="244"/>
      <c r="F1114" s="180"/>
      <c r="G1114" s="180"/>
      <c r="H1114" s="180"/>
      <c r="I1114" s="180"/>
      <c r="J1114" s="180"/>
      <c r="K1114" s="252"/>
      <c r="L1114" s="252"/>
      <c r="M1114" s="252"/>
      <c r="N1114" s="252"/>
      <c r="O1114" s="180"/>
      <c r="P1114" s="180"/>
      <c r="Q1114" s="180"/>
      <c r="R1114" s="180"/>
      <c r="S1114" s="180"/>
      <c r="T1114" s="180"/>
      <c r="U1114" s="180"/>
      <c r="V1114" s="252"/>
      <c r="W1114" s="252"/>
      <c r="X1114" s="180"/>
      <c r="Y1114" s="180"/>
      <c r="Z1114" s="180"/>
      <c r="AA1114" s="180"/>
      <c r="AB1114" s="180"/>
      <c r="AC1114" s="180"/>
      <c r="AD1114" s="180"/>
      <c r="AE1114" s="180"/>
      <c r="AF1114" s="283"/>
      <c r="AG1114" s="283"/>
      <c r="AH1114" s="180"/>
      <c r="APH1114" s="180"/>
      <c r="API1114" s="180"/>
      <c r="APJ1114" s="180"/>
      <c r="APK1114" s="180"/>
      <c r="APL1114" s="180"/>
      <c r="APM1114" s="180"/>
      <c r="APN1114" s="180"/>
    </row>
    <row r="1115" spans="1:34 1100:1106" ht="25.5" customHeight="1">
      <c r="A1115" s="180"/>
      <c r="B1115" s="180"/>
      <c r="C1115" s="180"/>
      <c r="D1115" s="180"/>
      <c r="E1115" s="244"/>
      <c r="F1115" s="180"/>
      <c r="G1115" s="180"/>
      <c r="H1115" s="180"/>
      <c r="I1115" s="180"/>
      <c r="J1115" s="180"/>
      <c r="K1115" s="252"/>
      <c r="L1115" s="252"/>
      <c r="M1115" s="252"/>
      <c r="N1115" s="252"/>
      <c r="O1115" s="180"/>
      <c r="P1115" s="180"/>
      <c r="Q1115" s="180"/>
      <c r="R1115" s="180"/>
      <c r="S1115" s="180"/>
      <c r="T1115" s="180"/>
      <c r="U1115" s="180"/>
      <c r="V1115" s="252"/>
      <c r="W1115" s="252"/>
      <c r="X1115" s="180"/>
      <c r="Y1115" s="180"/>
      <c r="Z1115" s="180"/>
      <c r="AA1115" s="180"/>
      <c r="AB1115" s="180"/>
      <c r="AC1115" s="180"/>
      <c r="AD1115" s="180"/>
      <c r="AE1115" s="180"/>
      <c r="AF1115" s="283"/>
      <c r="AG1115" s="283"/>
      <c r="AH1115" s="180"/>
      <c r="APH1115" s="180"/>
      <c r="API1115" s="180"/>
      <c r="APJ1115" s="180"/>
      <c r="APK1115" s="180"/>
      <c r="APL1115" s="180"/>
      <c r="APM1115" s="180"/>
      <c r="APN1115" s="180"/>
    </row>
    <row r="1116" spans="1:34 1100:1106" ht="25.5" customHeight="1">
      <c r="A1116" s="180"/>
      <c r="B1116" s="180"/>
      <c r="C1116" s="180"/>
      <c r="D1116" s="180"/>
      <c r="E1116" s="244"/>
      <c r="F1116" s="180"/>
      <c r="G1116" s="180"/>
      <c r="H1116" s="180"/>
      <c r="I1116" s="180"/>
      <c r="J1116" s="180"/>
      <c r="K1116" s="252"/>
      <c r="L1116" s="252"/>
      <c r="M1116" s="252"/>
      <c r="N1116" s="252"/>
      <c r="O1116" s="180"/>
      <c r="P1116" s="180"/>
      <c r="Q1116" s="180"/>
      <c r="R1116" s="180"/>
      <c r="S1116" s="180"/>
      <c r="T1116" s="180"/>
      <c r="U1116" s="180"/>
      <c r="V1116" s="252"/>
      <c r="W1116" s="252"/>
      <c r="X1116" s="180"/>
      <c r="Y1116" s="180"/>
      <c r="Z1116" s="180"/>
      <c r="AA1116" s="180"/>
      <c r="AB1116" s="180"/>
      <c r="AC1116" s="180"/>
      <c r="AD1116" s="180"/>
      <c r="AE1116" s="180"/>
      <c r="AF1116" s="283"/>
      <c r="AG1116" s="283"/>
      <c r="AH1116" s="180"/>
      <c r="APH1116" s="180"/>
      <c r="API1116" s="180"/>
      <c r="APJ1116" s="180"/>
      <c r="APK1116" s="180"/>
      <c r="APL1116" s="180"/>
      <c r="APM1116" s="180"/>
      <c r="APN1116" s="180"/>
    </row>
    <row r="1117" spans="1:34 1100:1106" ht="25.5" customHeight="1">
      <c r="A1117" s="180"/>
      <c r="B1117" s="180"/>
      <c r="C1117" s="180"/>
      <c r="D1117" s="180"/>
      <c r="E1117" s="244"/>
      <c r="F1117" s="180"/>
      <c r="G1117" s="180"/>
      <c r="H1117" s="180"/>
      <c r="I1117" s="180"/>
      <c r="J1117" s="180"/>
      <c r="K1117" s="252"/>
      <c r="L1117" s="252"/>
      <c r="M1117" s="252"/>
      <c r="N1117" s="252"/>
      <c r="O1117" s="180"/>
      <c r="P1117" s="180"/>
      <c r="Q1117" s="180"/>
      <c r="R1117" s="180"/>
      <c r="S1117" s="180"/>
      <c r="T1117" s="180"/>
      <c r="U1117" s="180"/>
      <c r="V1117" s="252"/>
      <c r="W1117" s="252"/>
      <c r="X1117" s="180"/>
      <c r="Y1117" s="180"/>
      <c r="Z1117" s="180"/>
      <c r="AA1117" s="180"/>
      <c r="AB1117" s="180"/>
      <c r="AC1117" s="180"/>
      <c r="AD1117" s="180"/>
      <c r="AE1117" s="180"/>
      <c r="AF1117" s="283"/>
      <c r="AG1117" s="283"/>
      <c r="AH1117" s="180"/>
      <c r="APH1117" s="180"/>
      <c r="API1117" s="180"/>
      <c r="APJ1117" s="180"/>
      <c r="APK1117" s="180"/>
      <c r="APL1117" s="180"/>
      <c r="APM1117" s="180"/>
      <c r="APN1117" s="180"/>
    </row>
    <row r="1118" spans="1:34 1100:1106" ht="25.5" customHeight="1">
      <c r="A1118" s="180"/>
      <c r="B1118" s="180"/>
      <c r="C1118" s="180"/>
      <c r="D1118" s="180"/>
      <c r="E1118" s="244"/>
      <c r="F1118" s="180"/>
      <c r="G1118" s="180"/>
      <c r="H1118" s="180"/>
      <c r="I1118" s="180"/>
      <c r="J1118" s="180"/>
      <c r="K1118" s="252"/>
      <c r="L1118" s="252"/>
      <c r="M1118" s="252"/>
      <c r="N1118" s="252"/>
      <c r="O1118" s="180"/>
      <c r="P1118" s="180"/>
      <c r="Q1118" s="180"/>
      <c r="R1118" s="180"/>
      <c r="S1118" s="180"/>
      <c r="T1118" s="180"/>
      <c r="U1118" s="180"/>
      <c r="V1118" s="252"/>
      <c r="W1118" s="252"/>
      <c r="X1118" s="180"/>
      <c r="Y1118" s="180"/>
      <c r="Z1118" s="180"/>
      <c r="AA1118" s="180"/>
      <c r="AB1118" s="180"/>
      <c r="AC1118" s="180"/>
      <c r="AD1118" s="180"/>
      <c r="AE1118" s="180"/>
      <c r="AF1118" s="283"/>
      <c r="AG1118" s="283"/>
      <c r="AH1118" s="180"/>
      <c r="APH1118" s="180"/>
      <c r="API1118" s="180"/>
      <c r="APJ1118" s="180"/>
      <c r="APK1118" s="180"/>
      <c r="APL1118" s="180"/>
      <c r="APM1118" s="180"/>
      <c r="APN1118" s="180"/>
    </row>
    <row r="1119" spans="1:34 1100:1106" ht="25.5" customHeight="1">
      <c r="A1119" s="180"/>
      <c r="B1119" s="180"/>
      <c r="C1119" s="180"/>
      <c r="D1119" s="180"/>
      <c r="E1119" s="244"/>
      <c r="F1119" s="180"/>
      <c r="G1119" s="180"/>
      <c r="H1119" s="180"/>
      <c r="I1119" s="180"/>
      <c r="J1119" s="180"/>
      <c r="K1119" s="252"/>
      <c r="L1119" s="252"/>
      <c r="M1119" s="252"/>
      <c r="N1119" s="252"/>
      <c r="O1119" s="180"/>
      <c r="P1119" s="180"/>
      <c r="Q1119" s="180"/>
      <c r="R1119" s="180"/>
      <c r="S1119" s="180"/>
      <c r="T1119" s="180"/>
      <c r="U1119" s="180"/>
      <c r="V1119" s="252"/>
      <c r="W1119" s="252"/>
      <c r="X1119" s="180"/>
      <c r="Y1119" s="180"/>
      <c r="Z1119" s="180"/>
      <c r="AA1119" s="180"/>
      <c r="AB1119" s="180"/>
      <c r="AC1119" s="180"/>
      <c r="AD1119" s="180"/>
      <c r="AE1119" s="180"/>
      <c r="AF1119" s="283"/>
      <c r="AG1119" s="283"/>
      <c r="AH1119" s="180"/>
      <c r="APH1119" s="180"/>
      <c r="API1119" s="180"/>
      <c r="APJ1119" s="180"/>
      <c r="APK1119" s="180"/>
      <c r="APL1119" s="180"/>
      <c r="APM1119" s="180"/>
      <c r="APN1119" s="180"/>
    </row>
    <row r="1120" spans="1:34 1100:1106" ht="25.5" customHeight="1">
      <c r="A1120" s="180"/>
      <c r="B1120" s="180"/>
      <c r="C1120" s="180"/>
      <c r="D1120" s="180"/>
      <c r="E1120" s="244"/>
      <c r="F1120" s="180"/>
      <c r="G1120" s="180"/>
      <c r="H1120" s="180"/>
      <c r="I1120" s="180"/>
      <c r="J1120" s="180"/>
      <c r="K1120" s="252"/>
      <c r="L1120" s="252"/>
      <c r="M1120" s="252"/>
      <c r="N1120" s="252"/>
      <c r="O1120" s="180"/>
      <c r="P1120" s="180"/>
      <c r="Q1120" s="180"/>
      <c r="R1120" s="180"/>
      <c r="S1120" s="180"/>
      <c r="T1120" s="180"/>
      <c r="U1120" s="180"/>
      <c r="V1120" s="252"/>
      <c r="W1120" s="252"/>
      <c r="X1120" s="180"/>
      <c r="Y1120" s="180"/>
      <c r="Z1120" s="180"/>
      <c r="AA1120" s="180"/>
      <c r="AB1120" s="180"/>
      <c r="AC1120" s="180"/>
      <c r="AD1120" s="180"/>
      <c r="AE1120" s="180"/>
      <c r="AF1120" s="283"/>
      <c r="AG1120" s="283"/>
      <c r="AH1120" s="180"/>
      <c r="APH1120" s="180"/>
      <c r="API1120" s="180"/>
      <c r="APJ1120" s="180"/>
      <c r="APK1120" s="180"/>
      <c r="APL1120" s="180"/>
      <c r="APM1120" s="180"/>
      <c r="APN1120" s="180"/>
    </row>
    <row r="1121" spans="1:34 1100:1106" ht="25.5" customHeight="1">
      <c r="A1121" s="180"/>
      <c r="B1121" s="180"/>
      <c r="C1121" s="180"/>
      <c r="D1121" s="180"/>
      <c r="E1121" s="244"/>
      <c r="F1121" s="180"/>
      <c r="G1121" s="180"/>
      <c r="H1121" s="180"/>
      <c r="I1121" s="180"/>
      <c r="J1121" s="180"/>
      <c r="K1121" s="252"/>
      <c r="L1121" s="252"/>
      <c r="M1121" s="252"/>
      <c r="N1121" s="252"/>
      <c r="O1121" s="180"/>
      <c r="P1121" s="180"/>
      <c r="Q1121" s="180"/>
      <c r="R1121" s="180"/>
      <c r="S1121" s="180"/>
      <c r="T1121" s="180"/>
      <c r="U1121" s="180"/>
      <c r="V1121" s="252"/>
      <c r="W1121" s="252"/>
      <c r="X1121" s="180"/>
      <c r="Y1121" s="180"/>
      <c r="Z1121" s="180"/>
      <c r="AA1121" s="180"/>
      <c r="AB1121" s="180"/>
      <c r="AC1121" s="180"/>
      <c r="AD1121" s="180"/>
      <c r="AE1121" s="180"/>
      <c r="AF1121" s="283"/>
      <c r="AG1121" s="283"/>
      <c r="AH1121" s="180"/>
      <c r="APH1121" s="180"/>
      <c r="API1121" s="180"/>
      <c r="APJ1121" s="180"/>
      <c r="APK1121" s="180"/>
      <c r="APL1121" s="180"/>
      <c r="APM1121" s="180"/>
      <c r="APN1121" s="180"/>
    </row>
    <row r="1122" spans="1:34 1100:1106" ht="25.5" customHeight="1">
      <c r="A1122" s="180"/>
      <c r="B1122" s="180"/>
      <c r="C1122" s="180"/>
      <c r="D1122" s="180"/>
      <c r="E1122" s="244"/>
      <c r="F1122" s="180"/>
      <c r="G1122" s="180"/>
      <c r="H1122" s="180"/>
      <c r="I1122" s="180"/>
      <c r="J1122" s="180"/>
      <c r="K1122" s="252"/>
      <c r="L1122" s="252"/>
      <c r="M1122" s="252"/>
      <c r="N1122" s="252"/>
      <c r="O1122" s="180"/>
      <c r="P1122" s="180"/>
      <c r="Q1122" s="180"/>
      <c r="R1122" s="180"/>
      <c r="S1122" s="180"/>
      <c r="T1122" s="180"/>
      <c r="U1122" s="180"/>
      <c r="V1122" s="252"/>
      <c r="W1122" s="252"/>
      <c r="X1122" s="180"/>
      <c r="Y1122" s="180"/>
      <c r="Z1122" s="180"/>
      <c r="AA1122" s="180"/>
      <c r="AB1122" s="180"/>
      <c r="AC1122" s="180"/>
      <c r="AD1122" s="180"/>
      <c r="AE1122" s="180"/>
      <c r="AF1122" s="283"/>
      <c r="AG1122" s="283"/>
      <c r="AH1122" s="180"/>
      <c r="APH1122" s="180"/>
      <c r="API1122" s="180"/>
      <c r="APJ1122" s="180"/>
      <c r="APK1122" s="180"/>
      <c r="APL1122" s="180"/>
      <c r="APM1122" s="180"/>
      <c r="APN1122" s="180"/>
    </row>
    <row r="1123" spans="1:34 1100:1106" ht="25.5" customHeight="1">
      <c r="A1123" s="180"/>
      <c r="B1123" s="180"/>
      <c r="C1123" s="180"/>
      <c r="D1123" s="180"/>
      <c r="E1123" s="244"/>
      <c r="F1123" s="180"/>
      <c r="G1123" s="180"/>
      <c r="H1123" s="180"/>
      <c r="I1123" s="180"/>
      <c r="J1123" s="180"/>
      <c r="K1123" s="252"/>
      <c r="L1123" s="252"/>
      <c r="M1123" s="252"/>
      <c r="N1123" s="252"/>
      <c r="O1123" s="180"/>
      <c r="P1123" s="180"/>
      <c r="Q1123" s="180"/>
      <c r="R1123" s="180"/>
      <c r="S1123" s="180"/>
      <c r="T1123" s="180"/>
      <c r="U1123" s="180"/>
      <c r="V1123" s="252"/>
      <c r="W1123" s="252"/>
      <c r="X1123" s="180"/>
      <c r="Y1123" s="180"/>
      <c r="Z1123" s="180"/>
      <c r="AA1123" s="180"/>
      <c r="AB1123" s="180"/>
      <c r="AC1123" s="180"/>
      <c r="AD1123" s="180"/>
      <c r="AE1123" s="180"/>
      <c r="AF1123" s="283"/>
      <c r="AG1123" s="283"/>
      <c r="AH1123" s="180"/>
      <c r="APH1123" s="180"/>
      <c r="API1123" s="180"/>
      <c r="APJ1123" s="180"/>
      <c r="APK1123" s="180"/>
      <c r="APL1123" s="180"/>
      <c r="APM1123" s="180"/>
      <c r="APN1123" s="180"/>
    </row>
    <row r="1124" spans="1:34 1100:1106" ht="25.5" customHeight="1">
      <c r="A1124" s="180"/>
      <c r="B1124" s="180"/>
      <c r="C1124" s="180"/>
      <c r="D1124" s="180"/>
      <c r="E1124" s="244"/>
      <c r="F1124" s="180"/>
      <c r="G1124" s="180"/>
      <c r="H1124" s="180"/>
      <c r="I1124" s="180"/>
      <c r="J1124" s="180"/>
      <c r="K1124" s="252"/>
      <c r="L1124" s="252"/>
      <c r="M1124" s="252"/>
      <c r="N1124" s="252"/>
      <c r="O1124" s="180"/>
      <c r="P1124" s="180"/>
      <c r="Q1124" s="180"/>
      <c r="R1124" s="180"/>
      <c r="S1124" s="180"/>
      <c r="T1124" s="180"/>
      <c r="U1124" s="180"/>
      <c r="V1124" s="252"/>
      <c r="W1124" s="252"/>
      <c r="X1124" s="180"/>
      <c r="Y1124" s="180"/>
      <c r="Z1124" s="180"/>
      <c r="AA1124" s="180"/>
      <c r="AB1124" s="180"/>
      <c r="AC1124" s="180"/>
      <c r="AD1124" s="180"/>
      <c r="AE1124" s="180"/>
      <c r="AF1124" s="283"/>
      <c r="AG1124" s="283"/>
      <c r="AH1124" s="180"/>
      <c r="APH1124" s="180"/>
      <c r="API1124" s="180"/>
      <c r="APJ1124" s="180"/>
      <c r="APK1124" s="180"/>
      <c r="APL1124" s="180"/>
      <c r="APM1124" s="180"/>
      <c r="APN1124" s="180"/>
    </row>
    <row r="1125" spans="1:34 1100:1106" ht="25.5" customHeight="1">
      <c r="A1125" s="180"/>
      <c r="B1125" s="180"/>
      <c r="C1125" s="180"/>
      <c r="D1125" s="180"/>
      <c r="E1125" s="244"/>
      <c r="F1125" s="180"/>
      <c r="G1125" s="180"/>
      <c r="H1125" s="180"/>
      <c r="I1125" s="180"/>
      <c r="J1125" s="180"/>
      <c r="K1125" s="252"/>
      <c r="L1125" s="252"/>
      <c r="M1125" s="252"/>
      <c r="N1125" s="252"/>
      <c r="O1125" s="180"/>
      <c r="P1125" s="180"/>
      <c r="Q1125" s="180"/>
      <c r="R1125" s="180"/>
      <c r="S1125" s="180"/>
      <c r="T1125" s="180"/>
      <c r="U1125" s="180"/>
      <c r="V1125" s="252"/>
      <c r="W1125" s="252"/>
      <c r="X1125" s="180"/>
      <c r="Y1125" s="180"/>
      <c r="Z1125" s="180"/>
      <c r="AA1125" s="180"/>
      <c r="AB1125" s="180"/>
      <c r="AC1125" s="180"/>
      <c r="AD1125" s="180"/>
      <c r="AE1125" s="180"/>
      <c r="AF1125" s="283"/>
      <c r="AG1125" s="283"/>
      <c r="AH1125" s="180"/>
      <c r="APH1125" s="180"/>
      <c r="API1125" s="180"/>
      <c r="APJ1125" s="180"/>
      <c r="APK1125" s="180"/>
      <c r="APL1125" s="180"/>
      <c r="APM1125" s="180"/>
      <c r="APN1125" s="180"/>
    </row>
    <row r="1126" spans="1:34 1100:1106" ht="25.5" customHeight="1">
      <c r="A1126" s="180"/>
      <c r="B1126" s="180"/>
      <c r="C1126" s="180"/>
      <c r="D1126" s="180"/>
      <c r="E1126" s="244"/>
      <c r="F1126" s="180"/>
      <c r="G1126" s="180"/>
      <c r="H1126" s="180"/>
      <c r="I1126" s="180"/>
      <c r="J1126" s="180"/>
      <c r="K1126" s="252"/>
      <c r="L1126" s="252"/>
      <c r="M1126" s="252"/>
      <c r="N1126" s="252"/>
      <c r="O1126" s="180"/>
      <c r="P1126" s="180"/>
      <c r="Q1126" s="180"/>
      <c r="R1126" s="180"/>
      <c r="S1126" s="180"/>
      <c r="T1126" s="180"/>
      <c r="U1126" s="180"/>
      <c r="V1126" s="252"/>
      <c r="W1126" s="252"/>
      <c r="X1126" s="180"/>
      <c r="Y1126" s="180"/>
      <c r="Z1126" s="180"/>
      <c r="AA1126" s="180"/>
      <c r="AB1126" s="180"/>
      <c r="AC1126" s="180"/>
      <c r="AD1126" s="180"/>
      <c r="AE1126" s="180"/>
      <c r="AF1126" s="283"/>
      <c r="AG1126" s="283"/>
      <c r="AH1126" s="180"/>
      <c r="APH1126" s="180"/>
      <c r="API1126" s="180"/>
      <c r="APJ1126" s="180"/>
      <c r="APK1126" s="180"/>
      <c r="APL1126" s="180"/>
      <c r="APM1126" s="180"/>
      <c r="APN1126" s="180"/>
    </row>
    <row r="1127" spans="1:34 1100:1106" ht="25.5" customHeight="1">
      <c r="A1127" s="180"/>
      <c r="B1127" s="180"/>
      <c r="C1127" s="180"/>
      <c r="D1127" s="180"/>
      <c r="E1127" s="244"/>
      <c r="F1127" s="180"/>
      <c r="G1127" s="180"/>
      <c r="H1127" s="180"/>
      <c r="I1127" s="180"/>
      <c r="J1127" s="180"/>
      <c r="K1127" s="252"/>
      <c r="L1127" s="252"/>
      <c r="M1127" s="252"/>
      <c r="N1127" s="252"/>
      <c r="O1127" s="180"/>
      <c r="P1127" s="180"/>
      <c r="Q1127" s="180"/>
      <c r="R1127" s="180"/>
      <c r="S1127" s="180"/>
      <c r="T1127" s="180"/>
      <c r="U1127" s="180"/>
      <c r="V1127" s="252"/>
      <c r="W1127" s="252"/>
      <c r="X1127" s="180"/>
      <c r="Y1127" s="180"/>
      <c r="Z1127" s="180"/>
      <c r="AA1127" s="180"/>
      <c r="AB1127" s="180"/>
      <c r="AC1127" s="180"/>
      <c r="AD1127" s="180"/>
      <c r="AE1127" s="180"/>
      <c r="AF1127" s="283"/>
      <c r="AG1127" s="283"/>
      <c r="AH1127" s="180"/>
      <c r="APH1127" s="180"/>
      <c r="API1127" s="180"/>
      <c r="APJ1127" s="180"/>
      <c r="APK1127" s="180"/>
      <c r="APL1127" s="180"/>
      <c r="APM1127" s="180"/>
      <c r="APN1127" s="180"/>
    </row>
    <row r="1128" spans="1:34 1100:1106" ht="25.5" customHeight="1">
      <c r="A1128" s="180"/>
      <c r="B1128" s="180"/>
      <c r="C1128" s="180"/>
      <c r="D1128" s="180"/>
      <c r="E1128" s="244"/>
      <c r="F1128" s="180"/>
      <c r="G1128" s="180"/>
      <c r="H1128" s="180"/>
      <c r="I1128" s="180"/>
      <c r="J1128" s="180"/>
      <c r="K1128" s="252"/>
      <c r="L1128" s="252"/>
      <c r="M1128" s="252"/>
      <c r="N1128" s="252"/>
      <c r="O1128" s="180"/>
      <c r="P1128" s="180"/>
      <c r="Q1128" s="180"/>
      <c r="R1128" s="180"/>
      <c r="S1128" s="180"/>
      <c r="T1128" s="180"/>
      <c r="U1128" s="180"/>
      <c r="V1128" s="252"/>
      <c r="W1128" s="252"/>
      <c r="X1128" s="180"/>
      <c r="Y1128" s="180"/>
      <c r="Z1128" s="180"/>
      <c r="AA1128" s="180"/>
      <c r="AB1128" s="180"/>
      <c r="AC1128" s="180"/>
      <c r="AD1128" s="180"/>
      <c r="AE1128" s="180"/>
      <c r="AF1128" s="283"/>
      <c r="AG1128" s="283"/>
      <c r="AH1128" s="180"/>
      <c r="APH1128" s="180"/>
      <c r="API1128" s="180"/>
      <c r="APJ1128" s="180"/>
      <c r="APK1128" s="180"/>
      <c r="APL1128" s="180"/>
      <c r="APM1128" s="180"/>
      <c r="APN1128" s="180"/>
    </row>
    <row r="1129" spans="1:34 1100:1106" ht="25.5" customHeight="1">
      <c r="A1129" s="180"/>
      <c r="B1129" s="180"/>
      <c r="C1129" s="180"/>
      <c r="D1129" s="180"/>
      <c r="E1129" s="244"/>
      <c r="F1129" s="180"/>
      <c r="G1129" s="180"/>
      <c r="H1129" s="180"/>
      <c r="I1129" s="180"/>
      <c r="J1129" s="180"/>
      <c r="K1129" s="252"/>
      <c r="L1129" s="252"/>
      <c r="M1129" s="252"/>
      <c r="N1129" s="252"/>
      <c r="O1129" s="180"/>
      <c r="P1129" s="180"/>
      <c r="Q1129" s="180"/>
      <c r="R1129" s="180"/>
      <c r="S1129" s="180"/>
      <c r="T1129" s="180"/>
      <c r="U1129" s="180"/>
      <c r="V1129" s="252"/>
      <c r="W1129" s="252"/>
      <c r="X1129" s="180"/>
      <c r="Y1129" s="180"/>
      <c r="Z1129" s="180"/>
      <c r="AA1129" s="180"/>
      <c r="AB1129" s="180"/>
      <c r="AC1129" s="180"/>
      <c r="AD1129" s="180"/>
      <c r="AE1129" s="180"/>
      <c r="AF1129" s="283"/>
      <c r="AG1129" s="283"/>
      <c r="AH1129" s="180"/>
      <c r="APH1129" s="180"/>
      <c r="API1129" s="180"/>
      <c r="APJ1129" s="180"/>
      <c r="APK1129" s="180"/>
      <c r="APL1129" s="180"/>
      <c r="APM1129" s="180"/>
      <c r="APN1129" s="180"/>
    </row>
    <row r="1130" spans="1:34 1100:1106" ht="25.5" customHeight="1">
      <c r="A1130" s="180"/>
      <c r="B1130" s="180"/>
      <c r="C1130" s="180"/>
      <c r="D1130" s="180"/>
      <c r="E1130" s="244"/>
      <c r="F1130" s="180"/>
      <c r="G1130" s="180"/>
      <c r="H1130" s="180"/>
      <c r="I1130" s="180"/>
      <c r="J1130" s="180"/>
      <c r="K1130" s="252"/>
      <c r="L1130" s="252"/>
      <c r="M1130" s="252"/>
      <c r="N1130" s="252"/>
      <c r="O1130" s="180"/>
      <c r="P1130" s="180"/>
      <c r="Q1130" s="180"/>
      <c r="R1130" s="180"/>
      <c r="S1130" s="180"/>
      <c r="T1130" s="180"/>
      <c r="U1130" s="180"/>
      <c r="V1130" s="252"/>
      <c r="W1130" s="252"/>
      <c r="X1130" s="180"/>
      <c r="Y1130" s="180"/>
      <c r="Z1130" s="180"/>
      <c r="AA1130" s="180"/>
      <c r="AB1130" s="180"/>
      <c r="AC1130" s="180"/>
      <c r="AD1130" s="180"/>
      <c r="AE1130" s="180"/>
      <c r="AF1130" s="283"/>
      <c r="AG1130" s="283"/>
      <c r="AH1130" s="180"/>
      <c r="APH1130" s="180"/>
      <c r="API1130" s="180"/>
      <c r="APJ1130" s="180"/>
      <c r="APK1130" s="180"/>
      <c r="APL1130" s="180"/>
      <c r="APM1130" s="180"/>
      <c r="APN1130" s="180"/>
    </row>
    <row r="1131" spans="1:34 1100:1106" ht="25.5" customHeight="1">
      <c r="A1131" s="180"/>
      <c r="B1131" s="180"/>
      <c r="C1131" s="180"/>
      <c r="D1131" s="180"/>
      <c r="E1131" s="244"/>
      <c r="F1131" s="180"/>
      <c r="G1131" s="180"/>
      <c r="H1131" s="180"/>
      <c r="I1131" s="180"/>
      <c r="J1131" s="180"/>
      <c r="K1131" s="252"/>
      <c r="L1131" s="252"/>
      <c r="M1131" s="252"/>
      <c r="N1131" s="252"/>
      <c r="O1131" s="180"/>
      <c r="P1131" s="180"/>
      <c r="Q1131" s="180"/>
      <c r="R1131" s="180"/>
      <c r="S1131" s="180"/>
      <c r="T1131" s="180"/>
      <c r="U1131" s="180"/>
      <c r="V1131" s="252"/>
      <c r="W1131" s="252"/>
      <c r="X1131" s="180"/>
      <c r="Y1131" s="180"/>
      <c r="Z1131" s="180"/>
      <c r="AA1131" s="180"/>
      <c r="AB1131" s="180"/>
      <c r="AC1131" s="180"/>
      <c r="AD1131" s="180"/>
      <c r="AE1131" s="180"/>
      <c r="AF1131" s="283"/>
      <c r="AG1131" s="283"/>
      <c r="AH1131" s="180"/>
      <c r="APH1131" s="180"/>
      <c r="API1131" s="180"/>
      <c r="APJ1131" s="180"/>
      <c r="APK1131" s="180"/>
      <c r="APL1131" s="180"/>
      <c r="APM1131" s="180"/>
      <c r="APN1131" s="180"/>
    </row>
    <row r="1132" spans="1:34 1100:1106" ht="25.5" customHeight="1">
      <c r="A1132" s="180"/>
      <c r="B1132" s="180"/>
      <c r="C1132" s="180"/>
      <c r="D1132" s="180"/>
      <c r="E1132" s="244"/>
      <c r="F1132" s="180"/>
      <c r="G1132" s="180"/>
      <c r="H1132" s="180"/>
      <c r="I1132" s="180"/>
      <c r="J1132" s="180"/>
      <c r="K1132" s="252"/>
      <c r="L1132" s="252"/>
      <c r="M1132" s="252"/>
      <c r="N1132" s="252"/>
      <c r="O1132" s="180"/>
      <c r="P1132" s="180"/>
      <c r="Q1132" s="180"/>
      <c r="R1132" s="180"/>
      <c r="S1132" s="180"/>
      <c r="T1132" s="180"/>
      <c r="U1132" s="180"/>
      <c r="V1132" s="252"/>
      <c r="W1132" s="252"/>
      <c r="X1132" s="180"/>
      <c r="Y1132" s="180"/>
      <c r="Z1132" s="180"/>
      <c r="AA1132" s="180"/>
      <c r="AB1132" s="180"/>
      <c r="AC1132" s="180"/>
      <c r="AD1132" s="180"/>
      <c r="AE1132" s="180"/>
      <c r="AF1132" s="283"/>
      <c r="AG1132" s="283"/>
      <c r="AH1132" s="180"/>
      <c r="APH1132" s="180"/>
      <c r="API1132" s="180"/>
      <c r="APJ1132" s="180"/>
      <c r="APK1132" s="180"/>
      <c r="APL1132" s="180"/>
      <c r="APM1132" s="180"/>
      <c r="APN1132" s="180"/>
    </row>
    <row r="1133" spans="1:34 1100:1106" ht="25.5" customHeight="1">
      <c r="A1133" s="180"/>
      <c r="B1133" s="180"/>
      <c r="C1133" s="180"/>
      <c r="D1133" s="180"/>
      <c r="E1133" s="244"/>
      <c r="F1133" s="180"/>
      <c r="G1133" s="180"/>
      <c r="H1133" s="180"/>
      <c r="I1133" s="180"/>
      <c r="J1133" s="180"/>
      <c r="K1133" s="252"/>
      <c r="L1133" s="252"/>
      <c r="M1133" s="252"/>
      <c r="N1133" s="252"/>
      <c r="O1133" s="180"/>
      <c r="P1133" s="180"/>
      <c r="Q1133" s="180"/>
      <c r="R1133" s="180"/>
      <c r="S1133" s="180"/>
      <c r="T1133" s="180"/>
      <c r="U1133" s="180"/>
      <c r="V1133" s="252"/>
      <c r="W1133" s="252"/>
      <c r="X1133" s="180"/>
      <c r="Y1133" s="180"/>
      <c r="Z1133" s="180"/>
      <c r="AA1133" s="180"/>
      <c r="AB1133" s="180"/>
      <c r="AC1133" s="180"/>
      <c r="AD1133" s="180"/>
      <c r="AE1133" s="180"/>
      <c r="AF1133" s="283"/>
      <c r="AG1133" s="283"/>
      <c r="AH1133" s="180"/>
      <c r="APH1133" s="180"/>
      <c r="API1133" s="180"/>
      <c r="APJ1133" s="180"/>
      <c r="APK1133" s="180"/>
      <c r="APL1133" s="180"/>
      <c r="APM1133" s="180"/>
      <c r="APN1133" s="180"/>
    </row>
    <row r="1134" spans="1:34 1100:1106" ht="25.5" customHeight="1">
      <c r="A1134" s="180"/>
      <c r="B1134" s="180"/>
      <c r="C1134" s="180"/>
      <c r="D1134" s="180"/>
      <c r="E1134" s="244"/>
      <c r="F1134" s="180"/>
      <c r="G1134" s="180"/>
      <c r="H1134" s="180"/>
      <c r="I1134" s="180"/>
      <c r="J1134" s="180"/>
      <c r="K1134" s="252"/>
      <c r="L1134" s="252"/>
      <c r="M1134" s="252"/>
      <c r="N1134" s="252"/>
      <c r="O1134" s="180"/>
      <c r="P1134" s="180"/>
      <c r="Q1134" s="180"/>
      <c r="R1134" s="180"/>
      <c r="S1134" s="180"/>
      <c r="T1134" s="180"/>
      <c r="U1134" s="180"/>
      <c r="V1134" s="252"/>
      <c r="W1134" s="252"/>
      <c r="X1134" s="180"/>
      <c r="Y1134" s="180"/>
      <c r="Z1134" s="180"/>
      <c r="AA1134" s="180"/>
      <c r="AB1134" s="180"/>
      <c r="AC1134" s="180"/>
      <c r="AD1134" s="180"/>
      <c r="AE1134" s="180"/>
      <c r="AF1134" s="283"/>
      <c r="AG1134" s="283"/>
      <c r="AH1134" s="180"/>
      <c r="APH1134" s="180"/>
      <c r="API1134" s="180"/>
      <c r="APJ1134" s="180"/>
      <c r="APK1134" s="180"/>
      <c r="APL1134" s="180"/>
      <c r="APM1134" s="180"/>
      <c r="APN1134" s="180"/>
    </row>
    <row r="1135" spans="1:34 1100:1106" ht="25.5" customHeight="1">
      <c r="A1135" s="180"/>
      <c r="B1135" s="180"/>
      <c r="C1135" s="180"/>
      <c r="D1135" s="180"/>
      <c r="E1135" s="244"/>
      <c r="F1135" s="180"/>
      <c r="G1135" s="180"/>
      <c r="H1135" s="180"/>
      <c r="I1135" s="180"/>
      <c r="J1135" s="180"/>
      <c r="K1135" s="252"/>
      <c r="L1135" s="252"/>
      <c r="M1135" s="252"/>
      <c r="N1135" s="252"/>
      <c r="O1135" s="180"/>
      <c r="P1135" s="180"/>
      <c r="Q1135" s="180"/>
      <c r="R1135" s="180"/>
      <c r="S1135" s="180"/>
      <c r="T1135" s="180"/>
      <c r="U1135" s="180"/>
      <c r="V1135" s="252"/>
      <c r="W1135" s="252"/>
      <c r="X1135" s="180"/>
      <c r="Y1135" s="180"/>
      <c r="Z1135" s="180"/>
      <c r="AA1135" s="180"/>
      <c r="AB1135" s="180"/>
      <c r="AC1135" s="180"/>
      <c r="AD1135" s="180"/>
      <c r="AE1135" s="180"/>
      <c r="AF1135" s="283"/>
      <c r="AG1135" s="283"/>
      <c r="AH1135" s="180"/>
      <c r="APH1135" s="180"/>
      <c r="API1135" s="180"/>
      <c r="APJ1135" s="180"/>
      <c r="APK1135" s="180"/>
      <c r="APL1135" s="180"/>
      <c r="APM1135" s="180"/>
      <c r="APN1135" s="180"/>
    </row>
    <row r="1136" spans="1:34 1100:1106" ht="25.5" customHeight="1">
      <c r="A1136" s="180"/>
      <c r="B1136" s="180"/>
      <c r="C1136" s="180"/>
      <c r="D1136" s="180"/>
      <c r="E1136" s="244"/>
      <c r="F1136" s="180"/>
      <c r="G1136" s="180"/>
      <c r="H1136" s="180"/>
      <c r="I1136" s="180"/>
      <c r="J1136" s="180"/>
      <c r="K1136" s="252"/>
      <c r="L1136" s="252"/>
      <c r="M1136" s="252"/>
      <c r="N1136" s="252"/>
      <c r="O1136" s="180"/>
      <c r="P1136" s="180"/>
      <c r="Q1136" s="180"/>
      <c r="R1136" s="180"/>
      <c r="S1136" s="180"/>
      <c r="T1136" s="180"/>
      <c r="U1136" s="180"/>
      <c r="V1136" s="252"/>
      <c r="W1136" s="252"/>
      <c r="X1136" s="180"/>
      <c r="Y1136" s="180"/>
      <c r="Z1136" s="180"/>
      <c r="AA1136" s="180"/>
      <c r="AB1136" s="180"/>
      <c r="AC1136" s="180"/>
      <c r="AD1136" s="180"/>
      <c r="AE1136" s="180"/>
      <c r="AF1136" s="283"/>
      <c r="AG1136" s="283"/>
      <c r="AH1136" s="180"/>
      <c r="APH1136" s="180"/>
      <c r="API1136" s="180"/>
      <c r="APJ1136" s="180"/>
      <c r="APK1136" s="180"/>
      <c r="APL1136" s="180"/>
      <c r="APM1136" s="180"/>
      <c r="APN1136" s="180"/>
    </row>
    <row r="1137" spans="1:34 1100:1106" ht="25.5" customHeight="1">
      <c r="A1137" s="180"/>
      <c r="B1137" s="180"/>
      <c r="C1137" s="180"/>
      <c r="D1137" s="180"/>
      <c r="E1137" s="244"/>
      <c r="F1137" s="180"/>
      <c r="G1137" s="180"/>
      <c r="H1137" s="180"/>
      <c r="I1137" s="180"/>
      <c r="J1137" s="180"/>
      <c r="K1137" s="252"/>
      <c r="L1137" s="252"/>
      <c r="M1137" s="252"/>
      <c r="N1137" s="252"/>
      <c r="O1137" s="180"/>
      <c r="P1137" s="180"/>
      <c r="Q1137" s="180"/>
      <c r="R1137" s="180"/>
      <c r="S1137" s="180"/>
      <c r="T1137" s="180"/>
      <c r="U1137" s="180"/>
      <c r="V1137" s="252"/>
      <c r="W1137" s="252"/>
      <c r="X1137" s="180"/>
      <c r="Y1137" s="180"/>
      <c r="Z1137" s="180"/>
      <c r="AA1137" s="180"/>
      <c r="AB1137" s="180"/>
      <c r="AC1137" s="180"/>
      <c r="AD1137" s="180"/>
      <c r="AE1137" s="180"/>
      <c r="AF1137" s="283"/>
      <c r="AG1137" s="283"/>
      <c r="AH1137" s="180"/>
      <c r="APH1137" s="180"/>
      <c r="API1137" s="180"/>
      <c r="APJ1137" s="180"/>
      <c r="APK1137" s="180"/>
      <c r="APL1137" s="180"/>
      <c r="APM1137" s="180"/>
      <c r="APN1137" s="180"/>
    </row>
    <row r="1138" spans="1:34 1100:1106" ht="25.5" customHeight="1">
      <c r="A1138" s="180"/>
      <c r="B1138" s="180"/>
      <c r="C1138" s="180"/>
      <c r="D1138" s="180"/>
      <c r="E1138" s="244"/>
      <c r="F1138" s="180"/>
      <c r="G1138" s="180"/>
      <c r="H1138" s="180"/>
      <c r="I1138" s="180"/>
      <c r="J1138" s="180"/>
      <c r="K1138" s="252"/>
      <c r="L1138" s="252"/>
      <c r="M1138" s="252"/>
      <c r="N1138" s="252"/>
      <c r="O1138" s="180"/>
      <c r="P1138" s="180"/>
      <c r="Q1138" s="180"/>
      <c r="R1138" s="180"/>
      <c r="S1138" s="180"/>
      <c r="T1138" s="180"/>
      <c r="U1138" s="180"/>
      <c r="V1138" s="252"/>
      <c r="W1138" s="252"/>
      <c r="X1138" s="180"/>
      <c r="Y1138" s="180"/>
      <c r="Z1138" s="180"/>
      <c r="AA1138" s="180"/>
      <c r="AB1138" s="180"/>
      <c r="AC1138" s="180"/>
      <c r="AD1138" s="180"/>
      <c r="AE1138" s="180"/>
      <c r="AF1138" s="283"/>
      <c r="AG1138" s="283"/>
      <c r="AH1138" s="180"/>
      <c r="APH1138" s="180"/>
      <c r="API1138" s="180"/>
      <c r="APJ1138" s="180"/>
      <c r="APK1138" s="180"/>
      <c r="APL1138" s="180"/>
      <c r="APM1138" s="180"/>
      <c r="APN1138" s="180"/>
    </row>
    <row r="1139" spans="1:34 1100:1106" ht="25.5" customHeight="1">
      <c r="A1139" s="180"/>
      <c r="B1139" s="180"/>
      <c r="C1139" s="180"/>
      <c r="D1139" s="180"/>
      <c r="E1139" s="244"/>
      <c r="F1139" s="180"/>
      <c r="G1139" s="180"/>
      <c r="H1139" s="180"/>
      <c r="I1139" s="180"/>
      <c r="J1139" s="180"/>
      <c r="K1139" s="252"/>
      <c r="L1139" s="252"/>
      <c r="M1139" s="252"/>
      <c r="N1139" s="252"/>
      <c r="O1139" s="180"/>
      <c r="P1139" s="180"/>
      <c r="Q1139" s="180"/>
      <c r="R1139" s="180"/>
      <c r="S1139" s="180"/>
      <c r="T1139" s="180"/>
      <c r="U1139" s="180"/>
      <c r="V1139" s="252"/>
      <c r="W1139" s="252"/>
      <c r="X1139" s="180"/>
      <c r="Y1139" s="180"/>
      <c r="Z1139" s="180"/>
      <c r="AA1139" s="180"/>
      <c r="AB1139" s="180"/>
      <c r="AC1139" s="180"/>
      <c r="AD1139" s="180"/>
      <c r="AE1139" s="180"/>
      <c r="AF1139" s="283"/>
      <c r="AG1139" s="283"/>
      <c r="AH1139" s="180"/>
      <c r="APH1139" s="180"/>
      <c r="API1139" s="180"/>
      <c r="APJ1139" s="180"/>
      <c r="APK1139" s="180"/>
      <c r="APL1139" s="180"/>
      <c r="APM1139" s="180"/>
      <c r="APN1139" s="180"/>
    </row>
    <row r="1140" spans="1:34 1100:1106" ht="25.5" customHeight="1">
      <c r="A1140" s="180"/>
      <c r="B1140" s="180"/>
      <c r="C1140" s="180"/>
      <c r="D1140" s="180"/>
      <c r="E1140" s="244"/>
      <c r="F1140" s="180"/>
      <c r="G1140" s="180"/>
      <c r="H1140" s="180"/>
      <c r="I1140" s="180"/>
      <c r="J1140" s="180"/>
      <c r="K1140" s="252"/>
      <c r="L1140" s="252"/>
      <c r="M1140" s="252"/>
      <c r="N1140" s="252"/>
      <c r="O1140" s="180"/>
      <c r="P1140" s="180"/>
      <c r="Q1140" s="180"/>
      <c r="R1140" s="180"/>
      <c r="S1140" s="180"/>
      <c r="T1140" s="180"/>
      <c r="U1140" s="180"/>
      <c r="V1140" s="252"/>
      <c r="W1140" s="252"/>
      <c r="X1140" s="180"/>
      <c r="Y1140" s="180"/>
      <c r="Z1140" s="180"/>
      <c r="AA1140" s="180"/>
      <c r="AB1140" s="180"/>
      <c r="AC1140" s="180"/>
      <c r="AD1140" s="180"/>
      <c r="AE1140" s="180"/>
      <c r="AF1140" s="283"/>
      <c r="AG1140" s="283"/>
      <c r="AH1140" s="180"/>
      <c r="APH1140" s="180"/>
      <c r="API1140" s="180"/>
      <c r="APJ1140" s="180"/>
      <c r="APK1140" s="180"/>
      <c r="APL1140" s="180"/>
      <c r="APM1140" s="180"/>
      <c r="APN1140" s="180"/>
    </row>
    <row r="1141" spans="1:34 1100:1106" ht="25.5" customHeight="1">
      <c r="A1141" s="180"/>
      <c r="B1141" s="180"/>
      <c r="C1141" s="180"/>
      <c r="D1141" s="180"/>
      <c r="E1141" s="244"/>
      <c r="F1141" s="180"/>
      <c r="G1141" s="180"/>
      <c r="H1141" s="180"/>
      <c r="I1141" s="180"/>
      <c r="J1141" s="180"/>
      <c r="K1141" s="252"/>
      <c r="L1141" s="252"/>
      <c r="M1141" s="252"/>
      <c r="N1141" s="252"/>
      <c r="O1141" s="180"/>
      <c r="P1141" s="180"/>
      <c r="Q1141" s="180"/>
      <c r="R1141" s="180"/>
      <c r="S1141" s="180"/>
      <c r="T1141" s="180"/>
      <c r="U1141" s="180"/>
      <c r="V1141" s="252"/>
      <c r="W1141" s="252"/>
      <c r="X1141" s="180"/>
      <c r="Y1141" s="180"/>
      <c r="Z1141" s="180"/>
      <c r="AA1141" s="180"/>
      <c r="AB1141" s="180"/>
      <c r="AC1141" s="180"/>
      <c r="AD1141" s="180"/>
      <c r="AE1141" s="180"/>
      <c r="AF1141" s="283"/>
      <c r="AG1141" s="283"/>
      <c r="AH1141" s="180"/>
      <c r="APH1141" s="180"/>
      <c r="API1141" s="180"/>
      <c r="APJ1141" s="180"/>
      <c r="APK1141" s="180"/>
      <c r="APL1141" s="180"/>
      <c r="APM1141" s="180"/>
      <c r="APN1141" s="180"/>
    </row>
    <row r="1142" spans="1:34 1100:1106" ht="25.5" customHeight="1">
      <c r="A1142" s="180"/>
      <c r="B1142" s="180"/>
      <c r="C1142" s="180"/>
      <c r="D1142" s="180"/>
      <c r="E1142" s="244"/>
      <c r="F1142" s="180"/>
      <c r="G1142" s="180"/>
      <c r="H1142" s="180"/>
      <c r="I1142" s="180"/>
      <c r="J1142" s="180"/>
      <c r="K1142" s="252"/>
      <c r="L1142" s="252"/>
      <c r="M1142" s="252"/>
      <c r="N1142" s="252"/>
      <c r="O1142" s="180"/>
      <c r="P1142" s="180"/>
      <c r="Q1142" s="180"/>
      <c r="R1142" s="180"/>
      <c r="S1142" s="180"/>
      <c r="T1142" s="180"/>
      <c r="U1142" s="180"/>
      <c r="V1142" s="252"/>
      <c r="W1142" s="252"/>
      <c r="X1142" s="180"/>
      <c r="Y1142" s="180"/>
      <c r="Z1142" s="180"/>
      <c r="AA1142" s="180"/>
      <c r="AB1142" s="180"/>
      <c r="AC1142" s="180"/>
      <c r="AD1142" s="180"/>
      <c r="AE1142" s="180"/>
      <c r="AF1142" s="283"/>
      <c r="AG1142" s="283"/>
      <c r="AH1142" s="180"/>
      <c r="APH1142" s="180"/>
      <c r="API1142" s="180"/>
      <c r="APJ1142" s="180"/>
      <c r="APK1142" s="180"/>
      <c r="APL1142" s="180"/>
      <c r="APM1142" s="180"/>
      <c r="APN1142" s="180"/>
    </row>
    <row r="1143" spans="1:34 1100:1106" ht="25.5" customHeight="1">
      <c r="A1143" s="180"/>
      <c r="B1143" s="180"/>
      <c r="C1143" s="180"/>
      <c r="D1143" s="180"/>
      <c r="E1143" s="244"/>
      <c r="F1143" s="180"/>
      <c r="G1143" s="180"/>
      <c r="H1143" s="180"/>
      <c r="I1143" s="180"/>
      <c r="J1143" s="180"/>
      <c r="K1143" s="252"/>
      <c r="L1143" s="252"/>
      <c r="M1143" s="252"/>
      <c r="N1143" s="252"/>
      <c r="O1143" s="180"/>
      <c r="P1143" s="180"/>
      <c r="Q1143" s="180"/>
      <c r="R1143" s="180"/>
      <c r="S1143" s="180"/>
      <c r="T1143" s="180"/>
      <c r="U1143" s="180"/>
      <c r="V1143" s="252"/>
      <c r="W1143" s="252"/>
      <c r="X1143" s="180"/>
      <c r="Y1143" s="180"/>
      <c r="Z1143" s="180"/>
      <c r="AA1143" s="180"/>
      <c r="AB1143" s="180"/>
      <c r="AC1143" s="180"/>
      <c r="AD1143" s="180"/>
      <c r="AE1143" s="180"/>
      <c r="AF1143" s="283"/>
      <c r="AG1143" s="283"/>
      <c r="AH1143" s="180"/>
      <c r="APH1143" s="180"/>
      <c r="API1143" s="180"/>
      <c r="APJ1143" s="180"/>
      <c r="APK1143" s="180"/>
      <c r="APL1143" s="180"/>
      <c r="APM1143" s="180"/>
      <c r="APN1143" s="180"/>
    </row>
    <row r="1144" spans="1:34 1100:1106" ht="25.5" customHeight="1">
      <c r="A1144" s="180"/>
      <c r="B1144" s="180"/>
      <c r="C1144" s="180"/>
      <c r="D1144" s="180"/>
      <c r="E1144" s="244"/>
      <c r="F1144" s="180"/>
      <c r="G1144" s="180"/>
      <c r="H1144" s="180"/>
      <c r="I1144" s="180"/>
      <c r="J1144" s="180"/>
      <c r="K1144" s="252"/>
      <c r="L1144" s="252"/>
      <c r="M1144" s="252"/>
      <c r="N1144" s="252"/>
      <c r="O1144" s="180"/>
      <c r="P1144" s="180"/>
      <c r="Q1144" s="180"/>
      <c r="R1144" s="180"/>
      <c r="S1144" s="180"/>
      <c r="T1144" s="180"/>
      <c r="U1144" s="180"/>
      <c r="V1144" s="252"/>
      <c r="W1144" s="252"/>
      <c r="X1144" s="180"/>
      <c r="Y1144" s="180"/>
      <c r="Z1144" s="180"/>
      <c r="AA1144" s="180"/>
      <c r="AB1144" s="180"/>
      <c r="AC1144" s="180"/>
      <c r="AD1144" s="180"/>
      <c r="AE1144" s="180"/>
      <c r="AF1144" s="283"/>
      <c r="AG1144" s="283"/>
      <c r="AH1144" s="180"/>
      <c r="APH1144" s="180"/>
      <c r="API1144" s="180"/>
      <c r="APJ1144" s="180"/>
      <c r="APK1144" s="180"/>
      <c r="APL1144" s="180"/>
      <c r="APM1144" s="180"/>
      <c r="APN1144" s="180"/>
    </row>
    <row r="1145" spans="1:34 1100:1106" ht="25.5" customHeight="1">
      <c r="A1145" s="180"/>
      <c r="B1145" s="180"/>
      <c r="C1145" s="180"/>
      <c r="D1145" s="180"/>
      <c r="E1145" s="244"/>
      <c r="F1145" s="180"/>
      <c r="G1145" s="180"/>
      <c r="H1145" s="180"/>
      <c r="I1145" s="180"/>
      <c r="J1145" s="180"/>
      <c r="K1145" s="252"/>
      <c r="L1145" s="252"/>
      <c r="M1145" s="252"/>
      <c r="N1145" s="252"/>
      <c r="O1145" s="180"/>
      <c r="P1145" s="180"/>
      <c r="Q1145" s="180"/>
      <c r="R1145" s="180"/>
      <c r="S1145" s="180"/>
      <c r="T1145" s="180"/>
      <c r="U1145" s="180"/>
      <c r="V1145" s="252"/>
      <c r="W1145" s="252"/>
      <c r="X1145" s="180"/>
      <c r="Y1145" s="180"/>
      <c r="Z1145" s="180"/>
      <c r="AA1145" s="180"/>
      <c r="AB1145" s="180"/>
      <c r="AC1145" s="180"/>
      <c r="AD1145" s="180"/>
      <c r="AE1145" s="180"/>
      <c r="AF1145" s="283"/>
      <c r="AG1145" s="283"/>
      <c r="AH1145" s="180"/>
      <c r="APH1145" s="180"/>
      <c r="API1145" s="180"/>
      <c r="APJ1145" s="180"/>
      <c r="APK1145" s="180"/>
      <c r="APL1145" s="180"/>
      <c r="APM1145" s="180"/>
      <c r="APN1145" s="180"/>
    </row>
    <row r="1146" spans="1:34 1100:1106" ht="25.5" customHeight="1">
      <c r="A1146" s="180"/>
      <c r="B1146" s="180"/>
      <c r="C1146" s="180"/>
      <c r="D1146" s="180"/>
      <c r="E1146" s="244"/>
      <c r="F1146" s="180"/>
      <c r="G1146" s="180"/>
      <c r="H1146" s="180"/>
      <c r="I1146" s="180"/>
      <c r="J1146" s="180"/>
      <c r="K1146" s="252"/>
      <c r="L1146" s="252"/>
      <c r="M1146" s="252"/>
      <c r="N1146" s="252"/>
      <c r="O1146" s="180"/>
      <c r="P1146" s="180"/>
      <c r="Q1146" s="180"/>
      <c r="R1146" s="180"/>
      <c r="S1146" s="180"/>
      <c r="T1146" s="180"/>
      <c r="U1146" s="180"/>
      <c r="V1146" s="252"/>
      <c r="W1146" s="252"/>
      <c r="X1146" s="180"/>
      <c r="Y1146" s="180"/>
      <c r="Z1146" s="180"/>
      <c r="AA1146" s="180"/>
      <c r="AB1146" s="180"/>
      <c r="AC1146" s="180"/>
      <c r="AD1146" s="180"/>
      <c r="AE1146" s="180"/>
      <c r="AF1146" s="283"/>
      <c r="AG1146" s="283"/>
      <c r="AH1146" s="180"/>
      <c r="APH1146" s="180"/>
      <c r="API1146" s="180"/>
      <c r="APJ1146" s="180"/>
      <c r="APK1146" s="180"/>
      <c r="APL1146" s="180"/>
      <c r="APM1146" s="180"/>
      <c r="APN1146" s="180"/>
    </row>
    <row r="1147" spans="1:34 1100:1106" ht="25.5" customHeight="1">
      <c r="A1147" s="180"/>
      <c r="B1147" s="180"/>
      <c r="C1147" s="180"/>
      <c r="D1147" s="180"/>
      <c r="E1147" s="244"/>
      <c r="F1147" s="180"/>
      <c r="G1147" s="180"/>
      <c r="H1147" s="180"/>
      <c r="I1147" s="180"/>
      <c r="J1147" s="180"/>
      <c r="K1147" s="252"/>
      <c r="L1147" s="252"/>
      <c r="M1147" s="252"/>
      <c r="N1147" s="252"/>
      <c r="O1147" s="180"/>
      <c r="P1147" s="180"/>
      <c r="Q1147" s="180"/>
      <c r="R1147" s="180"/>
      <c r="S1147" s="180"/>
      <c r="T1147" s="180"/>
      <c r="U1147" s="180"/>
      <c r="V1147" s="252"/>
      <c r="W1147" s="252"/>
      <c r="X1147" s="180"/>
      <c r="Y1147" s="180"/>
      <c r="Z1147" s="180"/>
      <c r="AA1147" s="180"/>
      <c r="AB1147" s="180"/>
      <c r="AC1147" s="180"/>
      <c r="AD1147" s="180"/>
      <c r="AE1147" s="180"/>
      <c r="AF1147" s="283"/>
      <c r="AG1147" s="283"/>
      <c r="AH1147" s="180"/>
      <c r="APH1147" s="180"/>
      <c r="API1147" s="180"/>
      <c r="APJ1147" s="180"/>
      <c r="APK1147" s="180"/>
      <c r="APL1147" s="180"/>
      <c r="APM1147" s="180"/>
      <c r="APN1147" s="180"/>
    </row>
    <row r="1148" spans="1:34 1100:1106" ht="25.5" customHeight="1">
      <c r="A1148" s="180"/>
      <c r="B1148" s="180"/>
      <c r="C1148" s="180"/>
      <c r="D1148" s="180"/>
      <c r="E1148" s="244"/>
      <c r="F1148" s="180"/>
      <c r="G1148" s="180"/>
      <c r="H1148" s="180"/>
      <c r="I1148" s="180"/>
      <c r="J1148" s="180"/>
      <c r="K1148" s="252"/>
      <c r="L1148" s="252"/>
      <c r="M1148" s="252"/>
      <c r="N1148" s="252"/>
      <c r="O1148" s="180"/>
      <c r="P1148" s="180"/>
      <c r="Q1148" s="180"/>
      <c r="R1148" s="180"/>
      <c r="S1148" s="180"/>
      <c r="T1148" s="180"/>
      <c r="U1148" s="180"/>
      <c r="V1148" s="252"/>
      <c r="W1148" s="252"/>
      <c r="X1148" s="180"/>
      <c r="Y1148" s="180"/>
      <c r="Z1148" s="180"/>
      <c r="AA1148" s="180"/>
      <c r="AB1148" s="180"/>
      <c r="AC1148" s="180"/>
      <c r="AD1148" s="180"/>
      <c r="AE1148" s="180"/>
      <c r="AF1148" s="283"/>
      <c r="AG1148" s="283"/>
      <c r="AH1148" s="180"/>
      <c r="APH1148" s="180"/>
      <c r="API1148" s="180"/>
      <c r="APJ1148" s="180"/>
      <c r="APK1148" s="180"/>
      <c r="APL1148" s="180"/>
      <c r="APM1148" s="180"/>
      <c r="APN1148" s="180"/>
    </row>
    <row r="1149" spans="1:34 1100:1106" ht="25.5" customHeight="1">
      <c r="A1149" s="180"/>
      <c r="B1149" s="180"/>
      <c r="C1149" s="180"/>
      <c r="D1149" s="180"/>
      <c r="E1149" s="244"/>
      <c r="F1149" s="180"/>
      <c r="G1149" s="180"/>
      <c r="H1149" s="180"/>
      <c r="I1149" s="180"/>
      <c r="J1149" s="180"/>
      <c r="K1149" s="252"/>
      <c r="L1149" s="252"/>
      <c r="M1149" s="252"/>
      <c r="N1149" s="252"/>
      <c r="O1149" s="180"/>
      <c r="P1149" s="180"/>
      <c r="Q1149" s="180"/>
      <c r="R1149" s="180"/>
      <c r="S1149" s="180"/>
      <c r="T1149" s="180"/>
      <c r="U1149" s="180"/>
      <c r="V1149" s="252"/>
      <c r="W1149" s="252"/>
      <c r="X1149" s="180"/>
      <c r="Y1149" s="180"/>
      <c r="Z1149" s="180"/>
      <c r="AA1149" s="180"/>
      <c r="AB1149" s="180"/>
      <c r="AC1149" s="180"/>
      <c r="AD1149" s="180"/>
      <c r="AE1149" s="180"/>
      <c r="AF1149" s="283"/>
      <c r="AG1149" s="283"/>
      <c r="AH1149" s="180"/>
      <c r="APH1149" s="180"/>
      <c r="API1149" s="180"/>
      <c r="APJ1149" s="180"/>
      <c r="APK1149" s="180"/>
      <c r="APL1149" s="180"/>
      <c r="APM1149" s="180"/>
      <c r="APN1149" s="180"/>
    </row>
    <row r="1150" spans="1:34 1100:1106" ht="25.5" customHeight="1">
      <c r="A1150" s="180"/>
      <c r="B1150" s="180"/>
      <c r="C1150" s="180"/>
      <c r="D1150" s="180"/>
      <c r="E1150" s="244"/>
      <c r="F1150" s="180"/>
      <c r="G1150" s="180"/>
      <c r="H1150" s="180"/>
      <c r="I1150" s="180"/>
      <c r="J1150" s="180"/>
      <c r="K1150" s="252"/>
      <c r="L1150" s="252"/>
      <c r="M1150" s="252"/>
      <c r="N1150" s="252"/>
      <c r="O1150" s="180"/>
      <c r="P1150" s="180"/>
      <c r="Q1150" s="180"/>
      <c r="R1150" s="180"/>
      <c r="S1150" s="180"/>
      <c r="T1150" s="180"/>
      <c r="U1150" s="180"/>
      <c r="V1150" s="252"/>
      <c r="W1150" s="252"/>
      <c r="X1150" s="180"/>
      <c r="Y1150" s="180"/>
      <c r="Z1150" s="180"/>
      <c r="AA1150" s="180"/>
      <c r="AB1150" s="180"/>
      <c r="AC1150" s="180"/>
      <c r="AD1150" s="180"/>
      <c r="AE1150" s="180"/>
      <c r="AF1150" s="283"/>
      <c r="AG1150" s="283"/>
      <c r="AH1150" s="180"/>
      <c r="APH1150" s="180"/>
      <c r="API1150" s="180"/>
      <c r="APJ1150" s="180"/>
      <c r="APK1150" s="180"/>
      <c r="APL1150" s="180"/>
      <c r="APM1150" s="180"/>
      <c r="APN1150" s="180"/>
    </row>
    <row r="1151" spans="1:34 1100:1106" ht="25.5" customHeight="1">
      <c r="A1151" s="180"/>
      <c r="B1151" s="180"/>
      <c r="C1151" s="180"/>
      <c r="D1151" s="180"/>
      <c r="E1151" s="244"/>
      <c r="F1151" s="180"/>
      <c r="G1151" s="180"/>
      <c r="H1151" s="180"/>
      <c r="I1151" s="180"/>
      <c r="J1151" s="180"/>
      <c r="K1151" s="252"/>
      <c r="L1151" s="252"/>
      <c r="M1151" s="252"/>
      <c r="N1151" s="252"/>
      <c r="O1151" s="180"/>
      <c r="P1151" s="180"/>
      <c r="Q1151" s="180"/>
      <c r="R1151" s="180"/>
      <c r="S1151" s="180"/>
      <c r="T1151" s="180"/>
      <c r="U1151" s="180"/>
      <c r="V1151" s="252"/>
      <c r="W1151" s="252"/>
      <c r="X1151" s="180"/>
      <c r="Y1151" s="180"/>
      <c r="Z1151" s="180"/>
      <c r="AA1151" s="180"/>
      <c r="AB1151" s="180"/>
      <c r="AC1151" s="180"/>
      <c r="AD1151" s="180"/>
      <c r="AE1151" s="180"/>
      <c r="AF1151" s="283"/>
      <c r="AG1151" s="283"/>
      <c r="AH1151" s="180"/>
      <c r="APH1151" s="180"/>
      <c r="API1151" s="180"/>
      <c r="APJ1151" s="180"/>
      <c r="APK1151" s="180"/>
      <c r="APL1151" s="180"/>
      <c r="APM1151" s="180"/>
      <c r="APN1151" s="180"/>
    </row>
    <row r="1152" spans="1:34 1100:1106" ht="25.5" customHeight="1">
      <c r="A1152" s="180"/>
      <c r="B1152" s="180"/>
      <c r="C1152" s="180"/>
      <c r="D1152" s="180"/>
      <c r="E1152" s="244"/>
      <c r="F1152" s="180"/>
      <c r="G1152" s="180"/>
      <c r="H1152" s="180"/>
      <c r="I1152" s="180"/>
      <c r="J1152" s="180"/>
      <c r="K1152" s="252"/>
      <c r="L1152" s="252"/>
      <c r="M1152" s="252"/>
      <c r="N1152" s="252"/>
      <c r="O1152" s="180"/>
      <c r="P1152" s="180"/>
      <c r="Q1152" s="180"/>
      <c r="R1152" s="180"/>
      <c r="S1152" s="180"/>
      <c r="T1152" s="180"/>
      <c r="U1152" s="180"/>
      <c r="V1152" s="252"/>
      <c r="W1152" s="252"/>
      <c r="X1152" s="180"/>
      <c r="Y1152" s="180"/>
      <c r="Z1152" s="180"/>
      <c r="AA1152" s="180"/>
      <c r="AB1152" s="180"/>
      <c r="AC1152" s="180"/>
      <c r="AD1152" s="180"/>
      <c r="AE1152" s="180"/>
      <c r="AF1152" s="283"/>
      <c r="AG1152" s="283"/>
      <c r="AH1152" s="180"/>
      <c r="APH1152" s="180"/>
      <c r="API1152" s="180"/>
      <c r="APJ1152" s="180"/>
      <c r="APK1152" s="180"/>
      <c r="APL1152" s="180"/>
      <c r="APM1152" s="180"/>
      <c r="APN1152" s="180"/>
    </row>
    <row r="1153" spans="1:34 1100:1106" ht="25.5" customHeight="1">
      <c r="A1153" s="180"/>
      <c r="B1153" s="180"/>
      <c r="C1153" s="180"/>
      <c r="D1153" s="180"/>
      <c r="E1153" s="244"/>
      <c r="F1153" s="180"/>
      <c r="G1153" s="180"/>
      <c r="H1153" s="180"/>
      <c r="I1153" s="180"/>
      <c r="J1153" s="180"/>
      <c r="K1153" s="252"/>
      <c r="L1153" s="252"/>
      <c r="M1153" s="252"/>
      <c r="N1153" s="252"/>
      <c r="O1153" s="180"/>
      <c r="P1153" s="180"/>
      <c r="Q1153" s="180"/>
      <c r="R1153" s="180"/>
      <c r="S1153" s="180"/>
      <c r="T1153" s="180"/>
      <c r="U1153" s="180"/>
      <c r="V1153" s="252"/>
      <c r="W1153" s="252"/>
      <c r="X1153" s="180"/>
      <c r="Y1153" s="180"/>
      <c r="Z1153" s="180"/>
      <c r="AA1153" s="180"/>
      <c r="AB1153" s="180"/>
      <c r="AC1153" s="180"/>
      <c r="AD1153" s="180"/>
      <c r="AE1153" s="180"/>
      <c r="AF1153" s="283"/>
      <c r="AG1153" s="283"/>
      <c r="AH1153" s="180"/>
      <c r="APH1153" s="180"/>
      <c r="API1153" s="180"/>
      <c r="APJ1153" s="180"/>
      <c r="APK1153" s="180"/>
      <c r="APL1153" s="180"/>
      <c r="APM1153" s="180"/>
      <c r="APN1153" s="180"/>
    </row>
    <row r="1154" spans="1:34 1100:1106" ht="25.5" customHeight="1">
      <c r="A1154" s="180"/>
      <c r="B1154" s="180"/>
      <c r="C1154" s="180"/>
      <c r="D1154" s="180"/>
      <c r="E1154" s="244"/>
      <c r="F1154" s="180"/>
      <c r="G1154" s="180"/>
      <c r="H1154" s="180"/>
      <c r="I1154" s="180"/>
      <c r="J1154" s="180"/>
      <c r="K1154" s="252"/>
      <c r="L1154" s="252"/>
      <c r="M1154" s="252"/>
      <c r="N1154" s="252"/>
      <c r="O1154" s="180"/>
      <c r="P1154" s="180"/>
      <c r="Q1154" s="180"/>
      <c r="R1154" s="180"/>
      <c r="S1154" s="180"/>
      <c r="T1154" s="180"/>
      <c r="U1154" s="180"/>
      <c r="V1154" s="252"/>
      <c r="W1154" s="252"/>
      <c r="X1154" s="180"/>
      <c r="Y1154" s="180"/>
      <c r="Z1154" s="180"/>
      <c r="AA1154" s="180"/>
      <c r="AB1154" s="180"/>
      <c r="AC1154" s="180"/>
      <c r="AD1154" s="180"/>
      <c r="AE1154" s="180"/>
      <c r="AF1154" s="283"/>
      <c r="AG1154" s="283"/>
      <c r="AH1154" s="180"/>
      <c r="APH1154" s="180"/>
      <c r="API1154" s="180"/>
      <c r="APJ1154" s="180"/>
      <c r="APK1154" s="180"/>
      <c r="APL1154" s="180"/>
      <c r="APM1154" s="180"/>
      <c r="APN1154" s="180"/>
    </row>
    <row r="1155" spans="1:34 1100:1106" ht="25.5" customHeight="1">
      <c r="A1155" s="180"/>
      <c r="B1155" s="180"/>
      <c r="C1155" s="180"/>
      <c r="D1155" s="180"/>
      <c r="E1155" s="244"/>
      <c r="F1155" s="180"/>
      <c r="G1155" s="180"/>
      <c r="H1155" s="180"/>
      <c r="I1155" s="180"/>
      <c r="J1155" s="180"/>
      <c r="K1155" s="252"/>
      <c r="L1155" s="252"/>
      <c r="M1155" s="252"/>
      <c r="N1155" s="252"/>
      <c r="O1155" s="180"/>
      <c r="P1155" s="180"/>
      <c r="Q1155" s="180"/>
      <c r="R1155" s="180"/>
      <c r="S1155" s="180"/>
      <c r="T1155" s="180"/>
      <c r="U1155" s="180"/>
      <c r="V1155" s="252"/>
      <c r="W1155" s="252"/>
      <c r="X1155" s="180"/>
      <c r="Y1155" s="180"/>
      <c r="Z1155" s="180"/>
      <c r="AA1155" s="180"/>
      <c r="AB1155" s="180"/>
      <c r="AC1155" s="180"/>
      <c r="AD1155" s="180"/>
      <c r="AE1155" s="180"/>
      <c r="AF1155" s="283"/>
      <c r="AG1155" s="283"/>
      <c r="AH1155" s="180"/>
      <c r="APH1155" s="180"/>
      <c r="API1155" s="180"/>
      <c r="APJ1155" s="180"/>
      <c r="APK1155" s="180"/>
      <c r="APL1155" s="180"/>
      <c r="APM1155" s="180"/>
      <c r="APN1155" s="180"/>
    </row>
    <row r="1156" spans="1:34 1100:1106" ht="25.5" customHeight="1">
      <c r="A1156" s="180"/>
      <c r="B1156" s="180"/>
      <c r="C1156" s="180"/>
      <c r="D1156" s="180"/>
      <c r="E1156" s="244"/>
      <c r="F1156" s="180"/>
      <c r="G1156" s="180"/>
      <c r="H1156" s="180"/>
      <c r="I1156" s="180"/>
      <c r="J1156" s="180"/>
      <c r="K1156" s="252"/>
      <c r="L1156" s="252"/>
      <c r="M1156" s="252"/>
      <c r="N1156" s="252"/>
      <c r="O1156" s="180"/>
      <c r="P1156" s="180"/>
      <c r="Q1156" s="180"/>
      <c r="R1156" s="180"/>
      <c r="S1156" s="180"/>
      <c r="T1156" s="180"/>
      <c r="U1156" s="180"/>
      <c r="V1156" s="252"/>
      <c r="W1156" s="252"/>
      <c r="X1156" s="180"/>
      <c r="Y1156" s="180"/>
      <c r="Z1156" s="180"/>
      <c r="AA1156" s="180"/>
      <c r="AB1156" s="180"/>
      <c r="AC1156" s="180"/>
      <c r="AD1156" s="180"/>
      <c r="AE1156" s="180"/>
      <c r="AF1156" s="283"/>
      <c r="AG1156" s="283"/>
      <c r="AH1156" s="180"/>
      <c r="APH1156" s="180"/>
      <c r="API1156" s="180"/>
      <c r="APJ1156" s="180"/>
      <c r="APK1156" s="180"/>
      <c r="APL1156" s="180"/>
      <c r="APM1156" s="180"/>
      <c r="APN1156" s="180"/>
    </row>
    <row r="1157" spans="1:34 1100:1106" ht="25.5" customHeight="1">
      <c r="A1157" s="180"/>
      <c r="B1157" s="180"/>
      <c r="C1157" s="180"/>
      <c r="D1157" s="180"/>
      <c r="E1157" s="244"/>
      <c r="F1157" s="180"/>
      <c r="G1157" s="180"/>
      <c r="H1157" s="180"/>
      <c r="I1157" s="180"/>
      <c r="J1157" s="180"/>
      <c r="K1157" s="252"/>
      <c r="L1157" s="252"/>
      <c r="M1157" s="252"/>
      <c r="N1157" s="252"/>
      <c r="O1157" s="180"/>
      <c r="P1157" s="180"/>
      <c r="Q1157" s="180"/>
      <c r="R1157" s="180"/>
      <c r="S1157" s="180"/>
      <c r="T1157" s="180"/>
      <c r="U1157" s="180"/>
      <c r="V1157" s="252"/>
      <c r="W1157" s="252"/>
      <c r="X1157" s="180"/>
      <c r="Y1157" s="180"/>
      <c r="Z1157" s="180"/>
      <c r="AA1157" s="180"/>
      <c r="AB1157" s="180"/>
      <c r="AC1157" s="180"/>
      <c r="AD1157" s="180"/>
      <c r="AE1157" s="180"/>
      <c r="AF1157" s="283"/>
      <c r="AG1157" s="283"/>
      <c r="AH1157" s="180"/>
      <c r="APH1157" s="180"/>
      <c r="API1157" s="180"/>
      <c r="APJ1157" s="180"/>
      <c r="APK1157" s="180"/>
      <c r="APL1157" s="180"/>
      <c r="APM1157" s="180"/>
      <c r="APN1157" s="180"/>
    </row>
    <row r="1158" spans="1:34 1100:1106" ht="25.5" customHeight="1">
      <c r="A1158" s="180"/>
      <c r="B1158" s="180"/>
      <c r="C1158" s="180"/>
      <c r="D1158" s="180"/>
      <c r="E1158" s="244"/>
      <c r="F1158" s="180"/>
      <c r="G1158" s="180"/>
      <c r="H1158" s="180"/>
      <c r="I1158" s="180"/>
      <c r="J1158" s="180"/>
      <c r="K1158" s="252"/>
      <c r="L1158" s="252"/>
      <c r="M1158" s="252"/>
      <c r="N1158" s="252"/>
      <c r="O1158" s="180"/>
      <c r="P1158" s="180"/>
      <c r="Q1158" s="180"/>
      <c r="R1158" s="180"/>
      <c r="S1158" s="180"/>
      <c r="T1158" s="180"/>
      <c r="U1158" s="180"/>
      <c r="V1158" s="252"/>
      <c r="W1158" s="252"/>
      <c r="X1158" s="180"/>
      <c r="Y1158" s="180"/>
      <c r="Z1158" s="180"/>
      <c r="AA1158" s="180"/>
      <c r="AB1158" s="180"/>
      <c r="AC1158" s="180"/>
      <c r="AD1158" s="180"/>
      <c r="AE1158" s="180"/>
      <c r="AF1158" s="283"/>
      <c r="AG1158" s="283"/>
      <c r="AH1158" s="180"/>
      <c r="APH1158" s="180"/>
      <c r="API1158" s="180"/>
      <c r="APJ1158" s="180"/>
      <c r="APK1158" s="180"/>
      <c r="APL1158" s="180"/>
      <c r="APM1158" s="180"/>
      <c r="APN1158" s="180"/>
    </row>
    <row r="1159" spans="1:34 1100:1106" ht="25.5" customHeight="1">
      <c r="A1159" s="180"/>
      <c r="B1159" s="180"/>
      <c r="C1159" s="180"/>
      <c r="D1159" s="180"/>
      <c r="E1159" s="244"/>
      <c r="F1159" s="180"/>
      <c r="G1159" s="180"/>
      <c r="H1159" s="180"/>
      <c r="I1159" s="180"/>
      <c r="J1159" s="180"/>
      <c r="K1159" s="252"/>
      <c r="L1159" s="252"/>
      <c r="M1159" s="252"/>
      <c r="N1159" s="252"/>
      <c r="O1159" s="180"/>
      <c r="P1159" s="180"/>
      <c r="Q1159" s="180"/>
      <c r="R1159" s="180"/>
      <c r="S1159" s="180"/>
      <c r="T1159" s="180"/>
      <c r="U1159" s="180"/>
      <c r="V1159" s="252"/>
      <c r="W1159" s="252"/>
      <c r="X1159" s="180"/>
      <c r="Y1159" s="180"/>
      <c r="Z1159" s="180"/>
      <c r="AA1159" s="180"/>
      <c r="AB1159" s="180"/>
      <c r="AC1159" s="180"/>
      <c r="AD1159" s="180"/>
      <c r="AE1159" s="180"/>
      <c r="AF1159" s="283"/>
      <c r="AG1159" s="283"/>
      <c r="AH1159" s="180"/>
      <c r="APH1159" s="180"/>
      <c r="API1159" s="180"/>
      <c r="APJ1159" s="180"/>
      <c r="APK1159" s="180"/>
      <c r="APL1159" s="180"/>
      <c r="APM1159" s="180"/>
      <c r="APN1159" s="180"/>
    </row>
    <row r="1160" spans="1:34 1100:1106" ht="25.5" customHeight="1">
      <c r="A1160" s="180"/>
      <c r="B1160" s="180"/>
      <c r="C1160" s="180"/>
      <c r="D1160" s="180"/>
      <c r="E1160" s="244"/>
      <c r="F1160" s="180"/>
      <c r="G1160" s="180"/>
      <c r="H1160" s="180"/>
      <c r="I1160" s="180"/>
      <c r="J1160" s="180"/>
      <c r="K1160" s="252"/>
      <c r="L1160" s="252"/>
      <c r="M1160" s="252"/>
      <c r="N1160" s="252"/>
      <c r="O1160" s="180"/>
      <c r="P1160" s="180"/>
      <c r="Q1160" s="180"/>
      <c r="R1160" s="180"/>
      <c r="S1160" s="180"/>
      <c r="T1160" s="180"/>
      <c r="U1160" s="180"/>
      <c r="V1160" s="252"/>
      <c r="W1160" s="252"/>
      <c r="X1160" s="180"/>
      <c r="Y1160" s="180"/>
      <c r="Z1160" s="180"/>
      <c r="AA1160" s="180"/>
      <c r="AB1160" s="180"/>
      <c r="AC1160" s="180"/>
      <c r="AD1160" s="180"/>
      <c r="AE1160" s="180"/>
      <c r="AF1160" s="283"/>
      <c r="AG1160" s="283"/>
      <c r="AH1160" s="180"/>
      <c r="APH1160" s="180"/>
      <c r="API1160" s="180"/>
      <c r="APJ1160" s="180"/>
      <c r="APK1160" s="180"/>
      <c r="APL1160" s="180"/>
      <c r="APM1160" s="180"/>
      <c r="APN1160" s="180"/>
    </row>
    <row r="1161" spans="1:34 1100:1106" ht="25.5" customHeight="1">
      <c r="A1161" s="180"/>
      <c r="B1161" s="180"/>
      <c r="C1161" s="180"/>
      <c r="D1161" s="180"/>
      <c r="E1161" s="244"/>
      <c r="F1161" s="180"/>
      <c r="G1161" s="180"/>
      <c r="H1161" s="180"/>
      <c r="I1161" s="180"/>
      <c r="J1161" s="180"/>
      <c r="K1161" s="252"/>
      <c r="L1161" s="252"/>
      <c r="M1161" s="252"/>
      <c r="N1161" s="252"/>
      <c r="O1161" s="180"/>
      <c r="P1161" s="180"/>
      <c r="Q1161" s="180"/>
      <c r="R1161" s="180"/>
      <c r="S1161" s="180"/>
      <c r="T1161" s="180"/>
      <c r="U1161" s="180"/>
      <c r="V1161" s="252"/>
      <c r="W1161" s="252"/>
      <c r="X1161" s="180"/>
      <c r="Y1161" s="180"/>
      <c r="Z1161" s="180"/>
      <c r="AA1161" s="180"/>
      <c r="AB1161" s="180"/>
      <c r="AC1161" s="180"/>
      <c r="AD1161" s="180"/>
      <c r="AE1161" s="180"/>
      <c r="AF1161" s="283"/>
      <c r="AG1161" s="283"/>
      <c r="AH1161" s="180"/>
      <c r="APH1161" s="180"/>
      <c r="API1161" s="180"/>
      <c r="APJ1161" s="180"/>
      <c r="APK1161" s="180"/>
      <c r="APL1161" s="180"/>
      <c r="APM1161" s="180"/>
      <c r="APN1161" s="180"/>
    </row>
    <row r="1162" spans="1:34 1100:1106" ht="25.5" customHeight="1">
      <c r="A1162" s="180"/>
      <c r="B1162" s="180"/>
      <c r="C1162" s="180"/>
      <c r="D1162" s="180"/>
      <c r="E1162" s="244"/>
      <c r="F1162" s="180"/>
      <c r="G1162" s="180"/>
      <c r="H1162" s="180"/>
      <c r="I1162" s="180"/>
      <c r="J1162" s="180"/>
      <c r="K1162" s="252"/>
      <c r="L1162" s="252"/>
      <c r="M1162" s="252"/>
      <c r="N1162" s="252"/>
      <c r="O1162" s="180"/>
      <c r="P1162" s="180"/>
      <c r="Q1162" s="180"/>
      <c r="R1162" s="180"/>
      <c r="S1162" s="180"/>
      <c r="T1162" s="180"/>
      <c r="U1162" s="180"/>
      <c r="V1162" s="252"/>
      <c r="W1162" s="252"/>
      <c r="X1162" s="180"/>
      <c r="Y1162" s="180"/>
      <c r="Z1162" s="180"/>
      <c r="AA1162" s="180"/>
      <c r="AB1162" s="180"/>
      <c r="AC1162" s="180"/>
      <c r="AD1162" s="180"/>
      <c r="AE1162" s="180"/>
      <c r="AF1162" s="283"/>
      <c r="AG1162" s="283"/>
      <c r="AH1162" s="180"/>
      <c r="APH1162" s="180"/>
      <c r="API1162" s="180"/>
      <c r="APJ1162" s="180"/>
      <c r="APK1162" s="180"/>
      <c r="APL1162" s="180"/>
      <c r="APM1162" s="180"/>
      <c r="APN1162" s="180"/>
    </row>
    <row r="1163" spans="1:34 1100:1106" ht="25.5" customHeight="1">
      <c r="A1163" s="180"/>
      <c r="B1163" s="180"/>
      <c r="C1163" s="180"/>
      <c r="D1163" s="180"/>
      <c r="E1163" s="244"/>
      <c r="F1163" s="180"/>
      <c r="G1163" s="180"/>
      <c r="H1163" s="180"/>
      <c r="I1163" s="180"/>
      <c r="J1163" s="180"/>
      <c r="K1163" s="252"/>
      <c r="L1163" s="252"/>
      <c r="M1163" s="252"/>
      <c r="N1163" s="252"/>
      <c r="O1163" s="180"/>
      <c r="P1163" s="180"/>
      <c r="Q1163" s="180"/>
      <c r="R1163" s="180"/>
      <c r="S1163" s="180"/>
      <c r="T1163" s="180"/>
      <c r="U1163" s="180"/>
      <c r="V1163" s="252"/>
      <c r="W1163" s="252"/>
      <c r="X1163" s="180"/>
      <c r="Y1163" s="180"/>
      <c r="Z1163" s="180"/>
      <c r="AA1163" s="180"/>
      <c r="AB1163" s="180"/>
      <c r="AC1163" s="180"/>
      <c r="AD1163" s="180"/>
      <c r="AE1163" s="180"/>
      <c r="AF1163" s="283"/>
      <c r="AG1163" s="283"/>
      <c r="AH1163" s="180"/>
      <c r="APH1163" s="180"/>
      <c r="API1163" s="180"/>
      <c r="APJ1163" s="180"/>
      <c r="APK1163" s="180"/>
      <c r="APL1163" s="180"/>
      <c r="APM1163" s="180"/>
      <c r="APN1163" s="180"/>
    </row>
    <row r="1164" spans="1:34 1100:1106" ht="25.5" customHeight="1">
      <c r="A1164" s="180"/>
      <c r="B1164" s="180"/>
      <c r="C1164" s="180"/>
      <c r="D1164" s="180"/>
      <c r="E1164" s="244"/>
      <c r="F1164" s="180"/>
      <c r="G1164" s="180"/>
      <c r="H1164" s="180"/>
      <c r="I1164" s="180"/>
      <c r="J1164" s="180"/>
      <c r="K1164" s="252"/>
      <c r="L1164" s="252"/>
      <c r="M1164" s="252"/>
      <c r="N1164" s="252"/>
      <c r="O1164" s="180"/>
      <c r="P1164" s="180"/>
      <c r="Q1164" s="180"/>
      <c r="R1164" s="180"/>
      <c r="S1164" s="180"/>
      <c r="T1164" s="180"/>
      <c r="U1164" s="180"/>
      <c r="V1164" s="252"/>
      <c r="W1164" s="252"/>
      <c r="X1164" s="180"/>
      <c r="Y1164" s="180"/>
      <c r="Z1164" s="180"/>
      <c r="AA1164" s="180"/>
      <c r="AB1164" s="180"/>
      <c r="AC1164" s="180"/>
      <c r="AD1164" s="180"/>
      <c r="AE1164" s="180"/>
      <c r="AF1164" s="283"/>
      <c r="AG1164" s="283"/>
      <c r="AH1164" s="180"/>
      <c r="APH1164" s="180"/>
      <c r="API1164" s="180"/>
      <c r="APJ1164" s="180"/>
      <c r="APK1164" s="180"/>
      <c r="APL1164" s="180"/>
      <c r="APM1164" s="180"/>
      <c r="APN1164" s="180"/>
    </row>
    <row r="1165" spans="1:34 1100:1106" ht="25.5" customHeight="1">
      <c r="A1165" s="180"/>
      <c r="B1165" s="180"/>
      <c r="C1165" s="180"/>
      <c r="D1165" s="180"/>
      <c r="E1165" s="244"/>
      <c r="F1165" s="180"/>
      <c r="G1165" s="180"/>
      <c r="H1165" s="180"/>
      <c r="I1165" s="180"/>
      <c r="J1165" s="180"/>
      <c r="K1165" s="252"/>
      <c r="L1165" s="252"/>
      <c r="M1165" s="252"/>
      <c r="N1165" s="252"/>
      <c r="O1165" s="180"/>
      <c r="P1165" s="180"/>
      <c r="Q1165" s="180"/>
      <c r="R1165" s="180"/>
      <c r="S1165" s="180"/>
      <c r="T1165" s="180"/>
      <c r="U1165" s="180"/>
      <c r="V1165" s="252"/>
      <c r="W1165" s="252"/>
      <c r="X1165" s="180"/>
      <c r="Y1165" s="180"/>
      <c r="Z1165" s="180"/>
      <c r="AA1165" s="180"/>
      <c r="AB1165" s="180"/>
      <c r="AC1165" s="180"/>
      <c r="AD1165" s="180"/>
      <c r="AE1165" s="180"/>
      <c r="AF1165" s="283"/>
      <c r="AG1165" s="283"/>
      <c r="AH1165" s="180"/>
      <c r="APH1165" s="180"/>
      <c r="API1165" s="180"/>
      <c r="APJ1165" s="180"/>
      <c r="APK1165" s="180"/>
      <c r="APL1165" s="180"/>
      <c r="APM1165" s="180"/>
      <c r="APN1165" s="180"/>
    </row>
    <row r="1166" spans="1:34 1100:1106" ht="25.5" customHeight="1">
      <c r="A1166" s="180"/>
      <c r="B1166" s="180"/>
      <c r="C1166" s="180"/>
      <c r="D1166" s="180"/>
      <c r="E1166" s="244"/>
      <c r="F1166" s="180"/>
      <c r="G1166" s="180"/>
      <c r="H1166" s="180"/>
      <c r="I1166" s="180"/>
      <c r="J1166" s="180"/>
      <c r="K1166" s="252"/>
      <c r="L1166" s="252"/>
      <c r="M1166" s="252"/>
      <c r="N1166" s="252"/>
      <c r="O1166" s="180"/>
      <c r="P1166" s="180"/>
      <c r="Q1166" s="180"/>
      <c r="R1166" s="180"/>
      <c r="S1166" s="180"/>
      <c r="T1166" s="180"/>
      <c r="U1166" s="180"/>
      <c r="V1166" s="252"/>
      <c r="W1166" s="252"/>
      <c r="X1166" s="180"/>
      <c r="Y1166" s="180"/>
      <c r="Z1166" s="180"/>
      <c r="AA1166" s="180"/>
      <c r="AB1166" s="180"/>
      <c r="AC1166" s="180"/>
      <c r="AD1166" s="180"/>
      <c r="AE1166" s="180"/>
      <c r="AF1166" s="283"/>
      <c r="AG1166" s="283"/>
      <c r="AH1166" s="180"/>
      <c r="APH1166" s="180"/>
      <c r="API1166" s="180"/>
      <c r="APJ1166" s="180"/>
      <c r="APK1166" s="180"/>
      <c r="APL1166" s="180"/>
      <c r="APM1166" s="180"/>
      <c r="APN1166" s="180"/>
    </row>
    <row r="1167" spans="1:34 1100:1106" ht="25.5" customHeight="1">
      <c r="A1167" s="180"/>
      <c r="B1167" s="180"/>
      <c r="C1167" s="180"/>
      <c r="D1167" s="180"/>
      <c r="E1167" s="244"/>
      <c r="F1167" s="180"/>
      <c r="G1167" s="180"/>
      <c r="H1167" s="180"/>
      <c r="I1167" s="180"/>
      <c r="J1167" s="180"/>
      <c r="K1167" s="252"/>
      <c r="L1167" s="252"/>
      <c r="M1167" s="252"/>
      <c r="N1167" s="252"/>
      <c r="O1167" s="180"/>
      <c r="P1167" s="180"/>
      <c r="Q1167" s="180"/>
      <c r="R1167" s="180"/>
      <c r="S1167" s="180"/>
      <c r="T1167" s="180"/>
      <c r="U1167" s="180"/>
      <c r="V1167" s="252"/>
      <c r="W1167" s="252"/>
      <c r="X1167" s="180"/>
      <c r="Y1167" s="180"/>
      <c r="Z1167" s="180"/>
      <c r="AA1167" s="180"/>
      <c r="AB1167" s="180"/>
      <c r="AC1167" s="180"/>
      <c r="AD1167" s="180"/>
      <c r="AE1167" s="180"/>
      <c r="AF1167" s="283"/>
      <c r="AG1167" s="283"/>
      <c r="AH1167" s="180"/>
      <c r="APH1167" s="180"/>
      <c r="API1167" s="180"/>
      <c r="APJ1167" s="180"/>
      <c r="APK1167" s="180"/>
      <c r="APL1167" s="180"/>
      <c r="APM1167" s="180"/>
      <c r="APN1167" s="180"/>
    </row>
    <row r="1168" spans="1:34 1100:1106" ht="25.5" customHeight="1">
      <c r="A1168" s="180"/>
      <c r="B1168" s="180"/>
      <c r="C1168" s="180"/>
      <c r="D1168" s="180"/>
      <c r="E1168" s="244"/>
      <c r="F1168" s="180"/>
      <c r="G1168" s="180"/>
      <c r="H1168" s="180"/>
      <c r="I1168" s="180"/>
      <c r="J1168" s="180"/>
      <c r="K1168" s="252"/>
      <c r="L1168" s="252"/>
      <c r="M1168" s="252"/>
      <c r="N1168" s="252"/>
      <c r="O1168" s="180"/>
      <c r="P1168" s="180"/>
      <c r="Q1168" s="180"/>
      <c r="R1168" s="180"/>
      <c r="S1168" s="180"/>
      <c r="T1168" s="180"/>
      <c r="U1168" s="180"/>
      <c r="V1168" s="252"/>
      <c r="W1168" s="252"/>
      <c r="X1168" s="180"/>
      <c r="Y1168" s="180"/>
      <c r="Z1168" s="180"/>
      <c r="AA1168" s="180"/>
      <c r="AB1168" s="180"/>
      <c r="AC1168" s="180"/>
      <c r="AD1168" s="180"/>
      <c r="AE1168" s="180"/>
      <c r="AF1168" s="283"/>
      <c r="AG1168" s="283"/>
      <c r="AH1168" s="180"/>
      <c r="APH1168" s="180"/>
      <c r="API1168" s="180"/>
      <c r="APJ1168" s="180"/>
      <c r="APK1168" s="180"/>
      <c r="APL1168" s="180"/>
      <c r="APM1168" s="180"/>
      <c r="APN1168" s="180"/>
    </row>
    <row r="1169" spans="1:34 1100:1106" ht="25.5" customHeight="1">
      <c r="A1169" s="180"/>
      <c r="B1169" s="180"/>
      <c r="C1169" s="180"/>
      <c r="D1169" s="180"/>
      <c r="E1169" s="244"/>
      <c r="F1169" s="180"/>
      <c r="G1169" s="180"/>
      <c r="H1169" s="180"/>
      <c r="I1169" s="180"/>
      <c r="J1169" s="180"/>
      <c r="K1169" s="252"/>
      <c r="L1169" s="252"/>
      <c r="M1169" s="252"/>
      <c r="N1169" s="252"/>
      <c r="O1169" s="180"/>
      <c r="P1169" s="180"/>
      <c r="Q1169" s="180"/>
      <c r="R1169" s="180"/>
      <c r="S1169" s="180"/>
      <c r="T1169" s="180"/>
      <c r="U1169" s="180"/>
      <c r="V1169" s="252"/>
      <c r="W1169" s="252"/>
      <c r="X1169" s="180"/>
      <c r="Y1169" s="180"/>
      <c r="Z1169" s="180"/>
      <c r="AA1169" s="180"/>
      <c r="AB1169" s="180"/>
      <c r="AC1169" s="180"/>
      <c r="AD1169" s="180"/>
      <c r="AE1169" s="180"/>
      <c r="AF1169" s="283"/>
      <c r="AG1169" s="283"/>
      <c r="AH1169" s="180"/>
      <c r="APH1169" s="180"/>
      <c r="API1169" s="180"/>
      <c r="APJ1169" s="180"/>
      <c r="APK1169" s="180"/>
      <c r="APL1169" s="180"/>
      <c r="APM1169" s="180"/>
      <c r="APN1169" s="180"/>
    </row>
    <row r="1170" spans="1:34 1100:1106" ht="25.5" customHeight="1">
      <c r="A1170" s="180"/>
      <c r="B1170" s="180"/>
      <c r="C1170" s="180"/>
      <c r="D1170" s="180"/>
      <c r="E1170" s="244"/>
      <c r="F1170" s="180"/>
      <c r="G1170" s="180"/>
      <c r="H1170" s="180"/>
      <c r="I1170" s="180"/>
      <c r="J1170" s="180"/>
      <c r="K1170" s="252"/>
      <c r="L1170" s="252"/>
      <c r="M1170" s="252"/>
      <c r="N1170" s="252"/>
      <c r="O1170" s="180"/>
      <c r="P1170" s="180"/>
      <c r="Q1170" s="180"/>
      <c r="R1170" s="180"/>
      <c r="S1170" s="180"/>
      <c r="T1170" s="180"/>
      <c r="U1170" s="180"/>
      <c r="V1170" s="252"/>
      <c r="W1170" s="252"/>
      <c r="X1170" s="180"/>
      <c r="Y1170" s="180"/>
      <c r="Z1170" s="180"/>
      <c r="AA1170" s="180"/>
      <c r="AB1170" s="180"/>
      <c r="AC1170" s="180"/>
      <c r="AD1170" s="180"/>
      <c r="AE1170" s="180"/>
      <c r="AF1170" s="283"/>
      <c r="AG1170" s="283"/>
      <c r="AH1170" s="180"/>
      <c r="APH1170" s="180"/>
      <c r="API1170" s="180"/>
      <c r="APJ1170" s="180"/>
      <c r="APK1170" s="180"/>
      <c r="APL1170" s="180"/>
      <c r="APM1170" s="180"/>
      <c r="APN1170" s="180"/>
    </row>
    <row r="1171" spans="1:34 1100:1106" ht="25.5" customHeight="1">
      <c r="A1171" s="180"/>
      <c r="B1171" s="180"/>
      <c r="C1171" s="180"/>
      <c r="D1171" s="180"/>
      <c r="E1171" s="244"/>
      <c r="F1171" s="180"/>
      <c r="G1171" s="180"/>
      <c r="H1171" s="180"/>
      <c r="I1171" s="180"/>
      <c r="J1171" s="180"/>
      <c r="K1171" s="252"/>
      <c r="L1171" s="252"/>
      <c r="M1171" s="252"/>
      <c r="N1171" s="252"/>
      <c r="O1171" s="180"/>
      <c r="P1171" s="180"/>
      <c r="Q1171" s="180"/>
      <c r="R1171" s="180"/>
      <c r="S1171" s="180"/>
      <c r="T1171" s="180"/>
      <c r="U1171" s="180"/>
      <c r="V1171" s="252"/>
      <c r="W1171" s="252"/>
      <c r="X1171" s="180"/>
      <c r="Y1171" s="180"/>
      <c r="Z1171" s="180"/>
      <c r="AA1171" s="180"/>
      <c r="AB1171" s="180"/>
      <c r="AC1171" s="180"/>
      <c r="AD1171" s="180"/>
      <c r="AE1171" s="180"/>
      <c r="AF1171" s="283"/>
      <c r="AG1171" s="283"/>
      <c r="AH1171" s="180"/>
      <c r="APH1171" s="180"/>
      <c r="API1171" s="180"/>
      <c r="APJ1171" s="180"/>
      <c r="APK1171" s="180"/>
      <c r="APL1171" s="180"/>
      <c r="APM1171" s="180"/>
      <c r="APN1171" s="180"/>
    </row>
    <row r="1172" spans="1:34 1100:1106" ht="25.5" customHeight="1">
      <c r="A1172" s="180"/>
      <c r="B1172" s="180"/>
      <c r="C1172" s="180"/>
      <c r="D1172" s="180"/>
      <c r="E1172" s="244"/>
      <c r="F1172" s="180"/>
      <c r="G1172" s="180"/>
      <c r="H1172" s="180"/>
      <c r="I1172" s="180"/>
      <c r="J1172" s="180"/>
      <c r="K1172" s="252"/>
      <c r="L1172" s="252"/>
      <c r="M1172" s="252"/>
      <c r="N1172" s="252"/>
      <c r="O1172" s="180"/>
      <c r="P1172" s="180"/>
      <c r="Q1172" s="180"/>
      <c r="R1172" s="180"/>
      <c r="S1172" s="180"/>
      <c r="T1172" s="180"/>
      <c r="U1172" s="180"/>
      <c r="V1172" s="252"/>
      <c r="W1172" s="252"/>
      <c r="X1172" s="180"/>
      <c r="Y1172" s="180"/>
      <c r="Z1172" s="180"/>
      <c r="AA1172" s="180"/>
      <c r="AB1172" s="180"/>
      <c r="AC1172" s="180"/>
      <c r="AD1172" s="180"/>
      <c r="AE1172" s="180"/>
      <c r="AF1172" s="283"/>
      <c r="AG1172" s="283"/>
      <c r="AH1172" s="180"/>
      <c r="APH1172" s="180"/>
      <c r="API1172" s="180"/>
      <c r="APJ1172" s="180"/>
      <c r="APK1172" s="180"/>
      <c r="APL1172" s="180"/>
      <c r="APM1172" s="180"/>
      <c r="APN1172" s="180"/>
    </row>
    <row r="1173" spans="1:34 1100:1106" ht="25.5" customHeight="1">
      <c r="A1173" s="180"/>
      <c r="B1173" s="180"/>
      <c r="C1173" s="180"/>
      <c r="D1173" s="180"/>
      <c r="E1173" s="244"/>
      <c r="F1173" s="180"/>
      <c r="G1173" s="180"/>
      <c r="H1173" s="180"/>
      <c r="I1173" s="180"/>
      <c r="J1173" s="180"/>
      <c r="K1173" s="252"/>
      <c r="L1173" s="252"/>
      <c r="M1173" s="252"/>
      <c r="N1173" s="252"/>
      <c r="O1173" s="180"/>
      <c r="P1173" s="180"/>
      <c r="Q1173" s="180"/>
      <c r="R1173" s="180"/>
      <c r="S1173" s="180"/>
      <c r="T1173" s="180"/>
      <c r="U1173" s="180"/>
      <c r="V1173" s="252"/>
      <c r="W1173" s="252"/>
      <c r="X1173" s="180"/>
      <c r="Y1173" s="180"/>
      <c r="Z1173" s="180"/>
      <c r="AA1173" s="180"/>
      <c r="AB1173" s="180"/>
      <c r="AC1173" s="180"/>
      <c r="AD1173" s="180"/>
      <c r="AE1173" s="180"/>
      <c r="AF1173" s="283"/>
      <c r="AG1173" s="283"/>
      <c r="AH1173" s="180"/>
      <c r="APH1173" s="180"/>
      <c r="API1173" s="180"/>
      <c r="APJ1173" s="180"/>
      <c r="APK1173" s="180"/>
      <c r="APL1173" s="180"/>
      <c r="APM1173" s="180"/>
      <c r="APN1173" s="180"/>
    </row>
    <row r="1174" spans="1:34 1100:1106" ht="25.5" customHeight="1">
      <c r="A1174" s="180"/>
      <c r="B1174" s="180"/>
      <c r="C1174" s="180"/>
      <c r="D1174" s="180"/>
      <c r="E1174" s="244"/>
      <c r="F1174" s="180"/>
      <c r="G1174" s="180"/>
      <c r="H1174" s="180"/>
      <c r="I1174" s="180"/>
      <c r="J1174" s="180"/>
      <c r="K1174" s="252"/>
      <c r="L1174" s="252"/>
      <c r="M1174" s="252"/>
      <c r="N1174" s="252"/>
      <c r="O1174" s="180"/>
      <c r="P1174" s="180"/>
      <c r="Q1174" s="180"/>
      <c r="R1174" s="180"/>
      <c r="S1174" s="180"/>
      <c r="T1174" s="180"/>
      <c r="U1174" s="180"/>
      <c r="V1174" s="252"/>
      <c r="W1174" s="252"/>
      <c r="X1174" s="180"/>
      <c r="Y1174" s="180"/>
      <c r="Z1174" s="180"/>
      <c r="AA1174" s="180"/>
      <c r="AB1174" s="180"/>
      <c r="AC1174" s="180"/>
      <c r="AD1174" s="180"/>
      <c r="AE1174" s="180"/>
      <c r="AF1174" s="283"/>
      <c r="AG1174" s="283"/>
      <c r="AH1174" s="180"/>
      <c r="APH1174" s="180"/>
      <c r="API1174" s="180"/>
      <c r="APJ1174" s="180"/>
      <c r="APK1174" s="180"/>
      <c r="APL1174" s="180"/>
      <c r="APM1174" s="180"/>
      <c r="APN1174" s="180"/>
    </row>
    <row r="1175" spans="1:34 1100:1106" ht="25.5" customHeight="1">
      <c r="A1175" s="180"/>
      <c r="B1175" s="180"/>
      <c r="C1175" s="180"/>
      <c r="D1175" s="180"/>
      <c r="E1175" s="244"/>
      <c r="F1175" s="180"/>
      <c r="G1175" s="180"/>
      <c r="H1175" s="180"/>
      <c r="I1175" s="180"/>
      <c r="J1175" s="180"/>
      <c r="K1175" s="252"/>
      <c r="L1175" s="252"/>
      <c r="M1175" s="252"/>
      <c r="N1175" s="252"/>
      <c r="O1175" s="180"/>
      <c r="P1175" s="180"/>
      <c r="Q1175" s="180"/>
      <c r="R1175" s="180"/>
      <c r="S1175" s="180"/>
      <c r="T1175" s="180"/>
      <c r="U1175" s="180"/>
      <c r="V1175" s="252"/>
      <c r="W1175" s="252"/>
      <c r="X1175" s="180"/>
      <c r="Y1175" s="180"/>
      <c r="Z1175" s="180"/>
      <c r="AA1175" s="180"/>
      <c r="AB1175" s="180"/>
      <c r="AC1175" s="180"/>
      <c r="AD1175" s="180"/>
      <c r="AE1175" s="180"/>
      <c r="AF1175" s="283"/>
      <c r="AG1175" s="283"/>
      <c r="AH1175" s="180"/>
      <c r="APH1175" s="180"/>
      <c r="API1175" s="180"/>
      <c r="APJ1175" s="180"/>
      <c r="APK1175" s="180"/>
      <c r="APL1175" s="180"/>
      <c r="APM1175" s="180"/>
      <c r="APN1175" s="180"/>
    </row>
    <row r="1176" spans="1:34 1100:1106" ht="25.5" customHeight="1">
      <c r="A1176" s="180"/>
      <c r="B1176" s="180"/>
      <c r="C1176" s="180"/>
      <c r="D1176" s="180"/>
      <c r="E1176" s="244"/>
      <c r="F1176" s="180"/>
      <c r="G1176" s="180"/>
      <c r="H1176" s="180"/>
      <c r="I1176" s="180"/>
      <c r="J1176" s="180"/>
      <c r="K1176" s="252"/>
      <c r="L1176" s="252"/>
      <c r="M1176" s="252"/>
      <c r="N1176" s="252"/>
      <c r="O1176" s="180"/>
      <c r="P1176" s="180"/>
      <c r="Q1176" s="180"/>
      <c r="R1176" s="180"/>
      <c r="S1176" s="180"/>
      <c r="T1176" s="180"/>
      <c r="U1176" s="180"/>
      <c r="V1176" s="252"/>
      <c r="W1176" s="252"/>
      <c r="X1176" s="180"/>
      <c r="Y1176" s="180"/>
      <c r="Z1176" s="180"/>
      <c r="AA1176" s="180"/>
      <c r="AB1176" s="180"/>
      <c r="AC1176" s="180"/>
      <c r="AD1176" s="180"/>
      <c r="AE1176" s="180"/>
      <c r="AF1176" s="283"/>
      <c r="AG1176" s="283"/>
      <c r="AH1176" s="180"/>
      <c r="APH1176" s="180"/>
      <c r="API1176" s="180"/>
      <c r="APJ1176" s="180"/>
      <c r="APK1176" s="180"/>
      <c r="APL1176" s="180"/>
      <c r="APM1176" s="180"/>
      <c r="APN1176" s="180"/>
    </row>
    <row r="1177" spans="1:34 1100:1106" ht="25.5" customHeight="1">
      <c r="A1177" s="180"/>
      <c r="B1177" s="180"/>
      <c r="C1177" s="180"/>
      <c r="D1177" s="180"/>
      <c r="E1177" s="244"/>
      <c r="F1177" s="180"/>
      <c r="G1177" s="180"/>
      <c r="H1177" s="180"/>
      <c r="I1177" s="180"/>
      <c r="J1177" s="180"/>
      <c r="K1177" s="252"/>
      <c r="L1177" s="252"/>
      <c r="M1177" s="252"/>
      <c r="N1177" s="252"/>
      <c r="O1177" s="180"/>
      <c r="P1177" s="180"/>
      <c r="Q1177" s="180"/>
      <c r="R1177" s="180"/>
      <c r="S1177" s="180"/>
      <c r="T1177" s="180"/>
      <c r="U1177" s="180"/>
      <c r="V1177" s="252"/>
      <c r="W1177" s="252"/>
      <c r="X1177" s="180"/>
      <c r="Y1177" s="180"/>
      <c r="Z1177" s="180"/>
      <c r="AA1177" s="180"/>
      <c r="AB1177" s="180"/>
      <c r="AC1177" s="180"/>
      <c r="AD1177" s="180"/>
      <c r="AE1177" s="180"/>
      <c r="AF1177" s="283"/>
      <c r="AG1177" s="283"/>
      <c r="AH1177" s="180"/>
      <c r="APH1177" s="180"/>
      <c r="API1177" s="180"/>
      <c r="APJ1177" s="180"/>
      <c r="APK1177" s="180"/>
      <c r="APL1177" s="180"/>
      <c r="APM1177" s="180"/>
      <c r="APN1177" s="180"/>
    </row>
    <row r="1178" spans="1:34 1100:1106" ht="25.5" customHeight="1">
      <c r="A1178" s="180"/>
      <c r="B1178" s="180"/>
      <c r="C1178" s="180"/>
      <c r="D1178" s="180"/>
      <c r="E1178" s="244"/>
      <c r="F1178" s="180"/>
      <c r="G1178" s="180"/>
      <c r="H1178" s="180"/>
      <c r="I1178" s="180"/>
      <c r="J1178" s="180"/>
      <c r="K1178" s="252"/>
      <c r="L1178" s="252"/>
      <c r="M1178" s="252"/>
      <c r="N1178" s="252"/>
      <c r="O1178" s="180"/>
      <c r="P1178" s="180"/>
      <c r="Q1178" s="180"/>
      <c r="R1178" s="180"/>
      <c r="S1178" s="180"/>
      <c r="T1178" s="180"/>
      <c r="U1178" s="180"/>
      <c r="V1178" s="252"/>
      <c r="W1178" s="252"/>
      <c r="X1178" s="180"/>
      <c r="Y1178" s="180"/>
      <c r="Z1178" s="180"/>
      <c r="AA1178" s="180"/>
      <c r="AB1178" s="180"/>
      <c r="AC1178" s="180"/>
      <c r="AD1178" s="180"/>
      <c r="AE1178" s="180"/>
      <c r="AF1178" s="283"/>
      <c r="AG1178" s="283"/>
      <c r="AH1178" s="180"/>
      <c r="APH1178" s="180"/>
      <c r="API1178" s="180"/>
      <c r="APJ1178" s="180"/>
      <c r="APK1178" s="180"/>
      <c r="APL1178" s="180"/>
      <c r="APM1178" s="180"/>
      <c r="APN1178" s="180"/>
    </row>
    <row r="1179" spans="1:34 1100:1106" ht="25.5" customHeight="1">
      <c r="A1179" s="180"/>
      <c r="B1179" s="180"/>
      <c r="C1179" s="180"/>
      <c r="D1179" s="180"/>
      <c r="E1179" s="244"/>
      <c r="F1179" s="180"/>
      <c r="G1179" s="180"/>
      <c r="H1179" s="180"/>
      <c r="I1179" s="180"/>
      <c r="J1179" s="180"/>
      <c r="K1179" s="252"/>
      <c r="L1179" s="252"/>
      <c r="M1179" s="252"/>
      <c r="N1179" s="252"/>
      <c r="O1179" s="180"/>
      <c r="P1179" s="180"/>
      <c r="Q1179" s="180"/>
      <c r="R1179" s="180"/>
      <c r="S1179" s="180"/>
      <c r="T1179" s="180"/>
      <c r="U1179" s="180"/>
      <c r="V1179" s="252"/>
      <c r="W1179" s="252"/>
      <c r="X1179" s="180"/>
      <c r="Y1179" s="180"/>
      <c r="Z1179" s="180"/>
      <c r="AA1179" s="180"/>
      <c r="AB1179" s="180"/>
      <c r="AC1179" s="180"/>
      <c r="AD1179" s="180"/>
      <c r="AE1179" s="180"/>
      <c r="AF1179" s="283"/>
      <c r="AG1179" s="283"/>
      <c r="AH1179" s="180"/>
      <c r="APH1179" s="180"/>
      <c r="API1179" s="180"/>
      <c r="APJ1179" s="180"/>
      <c r="APK1179" s="180"/>
      <c r="APL1179" s="180"/>
      <c r="APM1179" s="180"/>
      <c r="APN1179" s="180"/>
    </row>
    <row r="1180" spans="1:34 1100:1106" ht="25.5" customHeight="1">
      <c r="A1180" s="180"/>
      <c r="B1180" s="180"/>
      <c r="C1180" s="180"/>
      <c r="D1180" s="180"/>
      <c r="E1180" s="244"/>
      <c r="F1180" s="180"/>
      <c r="G1180" s="180"/>
      <c r="H1180" s="180"/>
      <c r="I1180" s="180"/>
      <c r="J1180" s="180"/>
      <c r="K1180" s="252"/>
      <c r="L1180" s="252"/>
      <c r="M1180" s="252"/>
      <c r="N1180" s="252"/>
      <c r="O1180" s="180"/>
      <c r="P1180" s="180"/>
      <c r="Q1180" s="180"/>
      <c r="R1180" s="180"/>
      <c r="S1180" s="180"/>
      <c r="T1180" s="180"/>
      <c r="U1180" s="180"/>
      <c r="V1180" s="252"/>
      <c r="W1180" s="252"/>
      <c r="X1180" s="180"/>
      <c r="Y1180" s="180"/>
      <c r="Z1180" s="180"/>
      <c r="AA1180" s="180"/>
      <c r="AB1180" s="180"/>
      <c r="AC1180" s="180"/>
      <c r="AD1180" s="180"/>
      <c r="AE1180" s="180"/>
      <c r="AF1180" s="283"/>
      <c r="AG1180" s="283"/>
      <c r="AH1180" s="180"/>
      <c r="APH1180" s="180"/>
      <c r="API1180" s="180"/>
      <c r="APJ1180" s="180"/>
      <c r="APK1180" s="180"/>
      <c r="APL1180" s="180"/>
      <c r="APM1180" s="180"/>
      <c r="APN1180" s="180"/>
    </row>
    <row r="1181" spans="1:34 1100:1106" ht="25.5" customHeight="1">
      <c r="A1181" s="180"/>
      <c r="B1181" s="180"/>
      <c r="C1181" s="180"/>
      <c r="D1181" s="180"/>
      <c r="E1181" s="244"/>
      <c r="F1181" s="180"/>
      <c r="G1181" s="180"/>
      <c r="H1181" s="180"/>
      <c r="I1181" s="180"/>
      <c r="J1181" s="180"/>
      <c r="K1181" s="252"/>
      <c r="L1181" s="252"/>
      <c r="M1181" s="252"/>
      <c r="N1181" s="252"/>
      <c r="O1181" s="180"/>
      <c r="P1181" s="180"/>
      <c r="Q1181" s="180"/>
      <c r="R1181" s="180"/>
      <c r="S1181" s="180"/>
      <c r="T1181" s="180"/>
      <c r="U1181" s="180"/>
      <c r="V1181" s="252"/>
      <c r="W1181" s="252"/>
      <c r="X1181" s="180"/>
      <c r="Y1181" s="180"/>
      <c r="Z1181" s="180"/>
      <c r="AA1181" s="180"/>
      <c r="AB1181" s="180"/>
      <c r="AC1181" s="180"/>
      <c r="AD1181" s="180"/>
      <c r="AE1181" s="180"/>
      <c r="AF1181" s="283"/>
      <c r="AG1181" s="283"/>
      <c r="AH1181" s="180"/>
      <c r="APH1181" s="180"/>
      <c r="API1181" s="180"/>
      <c r="APJ1181" s="180"/>
      <c r="APK1181" s="180"/>
      <c r="APL1181" s="180"/>
      <c r="APM1181" s="180"/>
      <c r="APN1181" s="180"/>
    </row>
    <row r="1182" spans="1:34 1100:1106" ht="25.5" customHeight="1">
      <c r="A1182" s="180"/>
      <c r="B1182" s="180"/>
      <c r="C1182" s="180"/>
      <c r="D1182" s="180"/>
      <c r="E1182" s="244"/>
      <c r="F1182" s="180"/>
      <c r="G1182" s="180"/>
      <c r="H1182" s="180"/>
      <c r="I1182" s="180"/>
      <c r="J1182" s="180"/>
      <c r="K1182" s="252"/>
      <c r="L1182" s="252"/>
      <c r="M1182" s="252"/>
      <c r="N1182" s="252"/>
      <c r="O1182" s="180"/>
      <c r="P1182" s="180"/>
      <c r="Q1182" s="180"/>
      <c r="R1182" s="180"/>
      <c r="S1182" s="180"/>
      <c r="T1182" s="180"/>
      <c r="U1182" s="180"/>
      <c r="V1182" s="252"/>
      <c r="W1182" s="252"/>
      <c r="X1182" s="180"/>
      <c r="Y1182" s="180"/>
      <c r="Z1182" s="180"/>
      <c r="AA1182" s="180"/>
      <c r="AB1182" s="180"/>
      <c r="AC1182" s="180"/>
      <c r="AD1182" s="180"/>
      <c r="AE1182" s="180"/>
      <c r="AF1182" s="283"/>
      <c r="AG1182" s="283"/>
      <c r="AH1182" s="180"/>
      <c r="APH1182" s="180"/>
      <c r="API1182" s="180"/>
      <c r="APJ1182" s="180"/>
      <c r="APK1182" s="180"/>
      <c r="APL1182" s="180"/>
      <c r="APM1182" s="180"/>
      <c r="APN1182" s="180"/>
    </row>
    <row r="1183" spans="1:34 1100:1106" ht="25.5" customHeight="1">
      <c r="A1183" s="180"/>
      <c r="B1183" s="180"/>
      <c r="C1183" s="180"/>
      <c r="D1183" s="180"/>
      <c r="E1183" s="244"/>
      <c r="F1183" s="180"/>
      <c r="G1183" s="180"/>
      <c r="H1183" s="180"/>
      <c r="I1183" s="180"/>
      <c r="J1183" s="180"/>
      <c r="K1183" s="252"/>
      <c r="L1183" s="252"/>
      <c r="M1183" s="252"/>
      <c r="N1183" s="252"/>
      <c r="O1183" s="180"/>
      <c r="P1183" s="180"/>
      <c r="Q1183" s="180"/>
      <c r="R1183" s="180"/>
      <c r="S1183" s="180"/>
      <c r="T1183" s="180"/>
      <c r="U1183" s="180"/>
      <c r="V1183" s="252"/>
      <c r="W1183" s="252"/>
      <c r="X1183" s="180"/>
      <c r="Y1183" s="180"/>
      <c r="Z1183" s="180"/>
      <c r="AA1183" s="180"/>
      <c r="AB1183" s="180"/>
      <c r="AC1183" s="180"/>
      <c r="AD1183" s="180"/>
      <c r="AE1183" s="180"/>
      <c r="AF1183" s="283"/>
      <c r="AG1183" s="283"/>
      <c r="AH1183" s="180"/>
      <c r="APH1183" s="180"/>
      <c r="API1183" s="180"/>
      <c r="APJ1183" s="180"/>
      <c r="APK1183" s="180"/>
      <c r="APL1183" s="180"/>
      <c r="APM1183" s="180"/>
      <c r="APN1183" s="180"/>
    </row>
    <row r="1184" spans="1:34 1100:1106" ht="25.5" customHeight="1">
      <c r="A1184" s="180"/>
      <c r="B1184" s="180"/>
      <c r="C1184" s="180"/>
      <c r="D1184" s="180"/>
      <c r="E1184" s="244"/>
      <c r="F1184" s="180"/>
      <c r="G1184" s="180"/>
      <c r="H1184" s="180"/>
      <c r="I1184" s="180"/>
      <c r="J1184" s="180"/>
      <c r="K1184" s="252"/>
      <c r="L1184" s="252"/>
      <c r="M1184" s="252"/>
      <c r="N1184" s="252"/>
      <c r="O1184" s="180"/>
      <c r="P1184" s="180"/>
      <c r="Q1184" s="180"/>
      <c r="R1184" s="180"/>
      <c r="S1184" s="180"/>
      <c r="T1184" s="180"/>
      <c r="U1184" s="180"/>
      <c r="V1184" s="252"/>
      <c r="W1184" s="252"/>
      <c r="X1184" s="180"/>
      <c r="Y1184" s="180"/>
      <c r="Z1184" s="180"/>
      <c r="AA1184" s="180"/>
      <c r="AB1184" s="180"/>
      <c r="AC1184" s="180"/>
      <c r="AD1184" s="180"/>
      <c r="AE1184" s="180"/>
      <c r="AF1184" s="283"/>
      <c r="AG1184" s="283"/>
      <c r="AH1184" s="180"/>
      <c r="APH1184" s="180"/>
      <c r="API1184" s="180"/>
      <c r="APJ1184" s="180"/>
      <c r="APK1184" s="180"/>
      <c r="APL1184" s="180"/>
      <c r="APM1184" s="180"/>
      <c r="APN1184" s="180"/>
    </row>
    <row r="1185" spans="1:34 1100:1106" ht="25.5" customHeight="1">
      <c r="A1185" s="180"/>
      <c r="B1185" s="180"/>
      <c r="C1185" s="180"/>
      <c r="D1185" s="180"/>
      <c r="E1185" s="244"/>
      <c r="F1185" s="180"/>
      <c r="G1185" s="180"/>
      <c r="H1185" s="180"/>
      <c r="I1185" s="180"/>
      <c r="J1185" s="180"/>
      <c r="K1185" s="252"/>
      <c r="L1185" s="252"/>
      <c r="M1185" s="252"/>
      <c r="N1185" s="252"/>
      <c r="O1185" s="180"/>
      <c r="P1185" s="180"/>
      <c r="Q1185" s="180"/>
      <c r="R1185" s="180"/>
      <c r="S1185" s="180"/>
      <c r="T1185" s="180"/>
      <c r="U1185" s="180"/>
      <c r="V1185" s="252"/>
      <c r="W1185" s="252"/>
      <c r="X1185" s="180"/>
      <c r="Y1185" s="180"/>
      <c r="Z1185" s="180"/>
      <c r="AA1185" s="180"/>
      <c r="AB1185" s="180"/>
      <c r="AC1185" s="180"/>
      <c r="AD1185" s="180"/>
      <c r="AE1185" s="180"/>
      <c r="AF1185" s="283"/>
      <c r="AG1185" s="283"/>
      <c r="AH1185" s="180"/>
      <c r="APH1185" s="180"/>
      <c r="API1185" s="180"/>
      <c r="APJ1185" s="180"/>
      <c r="APK1185" s="180"/>
      <c r="APL1185" s="180"/>
      <c r="APM1185" s="180"/>
      <c r="APN1185" s="180"/>
    </row>
    <row r="1186" spans="1:34 1100:1106" ht="25.5" customHeight="1">
      <c r="A1186" s="180"/>
      <c r="B1186" s="180"/>
      <c r="C1186" s="180"/>
      <c r="D1186" s="180"/>
      <c r="E1186" s="244"/>
      <c r="F1186" s="180"/>
      <c r="G1186" s="180"/>
      <c r="H1186" s="180"/>
      <c r="I1186" s="180"/>
      <c r="J1186" s="180"/>
      <c r="K1186" s="252"/>
      <c r="L1186" s="252"/>
      <c r="M1186" s="252"/>
      <c r="N1186" s="252"/>
      <c r="O1186" s="180"/>
      <c r="P1186" s="180"/>
      <c r="Q1186" s="180"/>
      <c r="R1186" s="180"/>
      <c r="S1186" s="180"/>
      <c r="T1186" s="180"/>
      <c r="U1186" s="180"/>
      <c r="V1186" s="252"/>
      <c r="W1186" s="252"/>
      <c r="X1186" s="180"/>
      <c r="Y1186" s="180"/>
      <c r="Z1186" s="180"/>
      <c r="AA1186" s="180"/>
      <c r="AB1186" s="180"/>
      <c r="AC1186" s="180"/>
      <c r="AD1186" s="180"/>
      <c r="AE1186" s="180"/>
      <c r="AF1186" s="283"/>
      <c r="AG1186" s="283"/>
      <c r="AH1186" s="180"/>
      <c r="APH1186" s="180"/>
      <c r="API1186" s="180"/>
      <c r="APJ1186" s="180"/>
      <c r="APK1186" s="180"/>
      <c r="APL1186" s="180"/>
      <c r="APM1186" s="180"/>
      <c r="APN1186" s="180"/>
    </row>
    <row r="1187" spans="1:34 1100:1106" ht="25.5" customHeight="1">
      <c r="A1187" s="180"/>
      <c r="B1187" s="180"/>
      <c r="C1187" s="180"/>
      <c r="D1187" s="180"/>
      <c r="E1187" s="244"/>
      <c r="F1187" s="180"/>
      <c r="G1187" s="180"/>
      <c r="H1187" s="180"/>
      <c r="I1187" s="180"/>
      <c r="J1187" s="180"/>
      <c r="K1187" s="252"/>
      <c r="L1187" s="252"/>
      <c r="M1187" s="252"/>
      <c r="N1187" s="252"/>
      <c r="O1187" s="180"/>
      <c r="P1187" s="180"/>
      <c r="Q1187" s="180"/>
      <c r="R1187" s="180"/>
      <c r="S1187" s="180"/>
      <c r="T1187" s="180"/>
      <c r="U1187" s="180"/>
      <c r="V1187" s="252"/>
      <c r="W1187" s="252"/>
      <c r="X1187" s="180"/>
      <c r="Y1187" s="180"/>
      <c r="Z1187" s="180"/>
      <c r="AA1187" s="180"/>
      <c r="AB1187" s="180"/>
      <c r="AC1187" s="180"/>
      <c r="AD1187" s="180"/>
      <c r="AE1187" s="180"/>
      <c r="AF1187" s="283"/>
      <c r="AG1187" s="283"/>
      <c r="AH1187" s="180"/>
      <c r="APH1187" s="180"/>
      <c r="API1187" s="180"/>
      <c r="APJ1187" s="180"/>
      <c r="APK1187" s="180"/>
      <c r="APL1187" s="180"/>
      <c r="APM1187" s="180"/>
      <c r="APN1187" s="180"/>
    </row>
    <row r="1188" spans="1:34 1100:1106" ht="25.5" customHeight="1">
      <c r="A1188" s="180"/>
      <c r="B1188" s="180"/>
      <c r="C1188" s="180"/>
      <c r="D1188" s="180"/>
      <c r="E1188" s="244"/>
      <c r="F1188" s="180"/>
      <c r="G1188" s="180"/>
      <c r="H1188" s="180"/>
      <c r="I1188" s="180"/>
      <c r="J1188" s="180"/>
      <c r="K1188" s="252"/>
      <c r="L1188" s="252"/>
      <c r="M1188" s="252"/>
      <c r="N1188" s="252"/>
      <c r="O1188" s="180"/>
      <c r="P1188" s="180"/>
      <c r="Q1188" s="180"/>
      <c r="R1188" s="180"/>
      <c r="S1188" s="180"/>
      <c r="T1188" s="180"/>
      <c r="U1188" s="180"/>
      <c r="V1188" s="252"/>
      <c r="W1188" s="252"/>
      <c r="X1188" s="180"/>
      <c r="Y1188" s="180"/>
      <c r="Z1188" s="180"/>
      <c r="AA1188" s="180"/>
      <c r="AB1188" s="180"/>
      <c r="AC1188" s="180"/>
      <c r="AD1188" s="180"/>
      <c r="AE1188" s="180"/>
      <c r="AF1188" s="283"/>
      <c r="AG1188" s="283"/>
      <c r="AH1188" s="180"/>
      <c r="APH1188" s="180"/>
      <c r="API1188" s="180"/>
      <c r="APJ1188" s="180"/>
      <c r="APK1188" s="180"/>
      <c r="APL1188" s="180"/>
      <c r="APM1188" s="180"/>
      <c r="APN1188" s="180"/>
    </row>
    <row r="1189" spans="1:34 1100:1106" ht="25.5" customHeight="1">
      <c r="A1189" s="180"/>
      <c r="B1189" s="180"/>
      <c r="C1189" s="180"/>
      <c r="D1189" s="180"/>
      <c r="E1189" s="244"/>
      <c r="F1189" s="180"/>
      <c r="G1189" s="180"/>
      <c r="H1189" s="180"/>
      <c r="I1189" s="180"/>
      <c r="J1189" s="180"/>
      <c r="K1189" s="252"/>
      <c r="L1189" s="252"/>
      <c r="M1189" s="252"/>
      <c r="N1189" s="252"/>
      <c r="O1189" s="180"/>
      <c r="P1189" s="180"/>
      <c r="Q1189" s="180"/>
      <c r="R1189" s="180"/>
      <c r="S1189" s="180"/>
      <c r="T1189" s="180"/>
      <c r="U1189" s="180"/>
      <c r="V1189" s="252"/>
      <c r="W1189" s="252"/>
      <c r="X1189" s="180"/>
      <c r="Y1189" s="180"/>
      <c r="Z1189" s="180"/>
      <c r="AA1189" s="180"/>
      <c r="AB1189" s="180"/>
      <c r="AC1189" s="180"/>
      <c r="AD1189" s="180"/>
      <c r="AE1189" s="180"/>
      <c r="AF1189" s="283"/>
      <c r="AG1189" s="283"/>
      <c r="AH1189" s="180"/>
      <c r="APH1189" s="180"/>
      <c r="API1189" s="180"/>
      <c r="APJ1189" s="180"/>
      <c r="APK1189" s="180"/>
      <c r="APL1189" s="180"/>
      <c r="APM1189" s="180"/>
      <c r="APN1189" s="180"/>
    </row>
    <row r="1190" spans="1:34 1100:1106" ht="25.5" customHeight="1">
      <c r="A1190" s="180"/>
      <c r="B1190" s="180"/>
      <c r="C1190" s="180"/>
      <c r="D1190" s="180"/>
      <c r="E1190" s="244"/>
      <c r="F1190" s="180"/>
      <c r="G1190" s="180"/>
      <c r="H1190" s="180"/>
      <c r="I1190" s="180"/>
      <c r="J1190" s="180"/>
      <c r="K1190" s="252"/>
      <c r="L1190" s="252"/>
      <c r="M1190" s="252"/>
      <c r="N1190" s="252"/>
      <c r="O1190" s="180"/>
      <c r="P1190" s="180"/>
      <c r="Q1190" s="180"/>
      <c r="R1190" s="180"/>
      <c r="S1190" s="180"/>
      <c r="T1190" s="180"/>
      <c r="U1190" s="180"/>
      <c r="V1190" s="252"/>
      <c r="W1190" s="252"/>
      <c r="X1190" s="180"/>
      <c r="Y1190" s="180"/>
      <c r="Z1190" s="180"/>
      <c r="AA1190" s="180"/>
      <c r="AB1190" s="180"/>
      <c r="AC1190" s="180"/>
      <c r="AD1190" s="180"/>
      <c r="AE1190" s="180"/>
      <c r="AF1190" s="283"/>
      <c r="AG1190" s="283"/>
      <c r="AH1190" s="180"/>
      <c r="APH1190" s="180"/>
      <c r="API1190" s="180"/>
      <c r="APJ1190" s="180"/>
      <c r="APK1190" s="180"/>
      <c r="APL1190" s="180"/>
      <c r="APM1190" s="180"/>
      <c r="APN1190" s="180"/>
    </row>
    <row r="1191" spans="1:34 1100:1106" ht="25.5" customHeight="1">
      <c r="A1191" s="180"/>
      <c r="B1191" s="180"/>
      <c r="C1191" s="180"/>
      <c r="D1191" s="180"/>
      <c r="E1191" s="244"/>
      <c r="F1191" s="180"/>
      <c r="G1191" s="180"/>
      <c r="H1191" s="180"/>
      <c r="I1191" s="180"/>
      <c r="J1191" s="180"/>
      <c r="K1191" s="252"/>
      <c r="L1191" s="252"/>
      <c r="M1191" s="252"/>
      <c r="N1191" s="252"/>
      <c r="O1191" s="180"/>
      <c r="P1191" s="180"/>
      <c r="Q1191" s="180"/>
      <c r="R1191" s="180"/>
      <c r="S1191" s="180"/>
      <c r="T1191" s="180"/>
      <c r="U1191" s="180"/>
      <c r="V1191" s="252"/>
      <c r="W1191" s="252"/>
      <c r="X1191" s="180"/>
      <c r="Y1191" s="180"/>
      <c r="Z1191" s="180"/>
      <c r="AA1191" s="180"/>
      <c r="AB1191" s="180"/>
      <c r="AC1191" s="180"/>
      <c r="AD1191" s="180"/>
      <c r="AE1191" s="180"/>
      <c r="AF1191" s="283"/>
      <c r="AG1191" s="283"/>
      <c r="AH1191" s="180"/>
      <c r="APH1191" s="180"/>
      <c r="API1191" s="180"/>
      <c r="APJ1191" s="180"/>
      <c r="APK1191" s="180"/>
      <c r="APL1191" s="180"/>
      <c r="APM1191" s="180"/>
      <c r="APN1191" s="180"/>
    </row>
    <row r="1192" spans="1:34 1100:1106" ht="25.5" customHeight="1">
      <c r="A1192" s="180"/>
      <c r="B1192" s="180"/>
      <c r="C1192" s="180"/>
      <c r="D1192" s="180"/>
      <c r="E1192" s="244"/>
      <c r="F1192" s="180"/>
      <c r="G1192" s="180"/>
      <c r="H1192" s="180"/>
      <c r="I1192" s="180"/>
      <c r="J1192" s="180"/>
      <c r="K1192" s="252"/>
      <c r="L1192" s="252"/>
      <c r="M1192" s="252"/>
      <c r="N1192" s="252"/>
      <c r="O1192" s="180"/>
      <c r="P1192" s="180"/>
      <c r="Q1192" s="180"/>
      <c r="R1192" s="180"/>
      <c r="S1192" s="180"/>
      <c r="T1192" s="180"/>
      <c r="U1192" s="180"/>
      <c r="V1192" s="252"/>
      <c r="W1192" s="252"/>
      <c r="X1192" s="180"/>
      <c r="Y1192" s="180"/>
      <c r="Z1192" s="180"/>
      <c r="AA1192" s="180"/>
      <c r="AB1192" s="180"/>
      <c r="AC1192" s="180"/>
      <c r="AD1192" s="180"/>
      <c r="AE1192" s="180"/>
      <c r="AF1192" s="283"/>
      <c r="AG1192" s="283"/>
      <c r="AH1192" s="180"/>
      <c r="APH1192" s="180"/>
      <c r="API1192" s="180"/>
      <c r="APJ1192" s="180"/>
      <c r="APK1192" s="180"/>
      <c r="APL1192" s="180"/>
      <c r="APM1192" s="180"/>
      <c r="APN1192" s="180"/>
    </row>
    <row r="1193" spans="1:34 1100:1106" ht="25.5" customHeight="1">
      <c r="A1193" s="180"/>
      <c r="B1193" s="180"/>
      <c r="C1193" s="180"/>
      <c r="D1193" s="180"/>
      <c r="E1193" s="244"/>
      <c r="F1193" s="180"/>
      <c r="G1193" s="180"/>
      <c r="H1193" s="180"/>
      <c r="I1193" s="180"/>
      <c r="J1193" s="180"/>
      <c r="K1193" s="252"/>
      <c r="L1193" s="252"/>
      <c r="M1193" s="252"/>
      <c r="N1193" s="252"/>
      <c r="O1193" s="180"/>
      <c r="P1193" s="180"/>
      <c r="Q1193" s="180"/>
      <c r="R1193" s="180"/>
      <c r="S1193" s="180"/>
      <c r="T1193" s="180"/>
      <c r="U1193" s="180"/>
      <c r="V1193" s="252"/>
      <c r="W1193" s="252"/>
      <c r="X1193" s="180"/>
      <c r="Y1193" s="180"/>
      <c r="Z1193" s="180"/>
      <c r="AA1193" s="180"/>
      <c r="AB1193" s="180"/>
      <c r="AC1193" s="180"/>
      <c r="AD1193" s="180"/>
      <c r="AE1193" s="180"/>
      <c r="AF1193" s="283"/>
      <c r="AG1193" s="283"/>
      <c r="AH1193" s="180"/>
      <c r="APH1193" s="180"/>
      <c r="API1193" s="180"/>
      <c r="APJ1193" s="180"/>
      <c r="APK1193" s="180"/>
      <c r="APL1193" s="180"/>
      <c r="APM1193" s="180"/>
      <c r="APN1193" s="180"/>
    </row>
    <row r="1194" spans="1:34 1100:1106" ht="25.5" customHeight="1">
      <c r="A1194" s="180"/>
      <c r="B1194" s="180"/>
      <c r="C1194" s="180"/>
      <c r="D1194" s="180"/>
      <c r="E1194" s="244"/>
      <c r="F1194" s="180"/>
      <c r="G1194" s="180"/>
      <c r="H1194" s="180"/>
      <c r="I1194" s="180"/>
      <c r="J1194" s="180"/>
      <c r="K1194" s="252"/>
      <c r="L1194" s="252"/>
      <c r="M1194" s="252"/>
      <c r="N1194" s="252"/>
      <c r="O1194" s="180"/>
      <c r="P1194" s="180"/>
      <c r="Q1194" s="180"/>
      <c r="R1194" s="180"/>
      <c r="S1194" s="180"/>
      <c r="T1194" s="180"/>
      <c r="U1194" s="180"/>
      <c r="V1194" s="252"/>
      <c r="W1194" s="252"/>
      <c r="X1194" s="180"/>
      <c r="Y1194" s="180"/>
      <c r="Z1194" s="180"/>
      <c r="AA1194" s="180"/>
      <c r="AB1194" s="180"/>
      <c r="AC1194" s="180"/>
      <c r="AD1194" s="180"/>
      <c r="AE1194" s="180"/>
      <c r="AF1194" s="283"/>
      <c r="AG1194" s="283"/>
      <c r="AH1194" s="180"/>
      <c r="APH1194" s="180"/>
      <c r="API1194" s="180"/>
      <c r="APJ1194" s="180"/>
      <c r="APK1194" s="180"/>
      <c r="APL1194" s="180"/>
      <c r="APM1194" s="180"/>
      <c r="APN1194" s="180"/>
    </row>
    <row r="1195" spans="1:34 1100:1106" ht="25.5" customHeight="1">
      <c r="A1195" s="180"/>
      <c r="B1195" s="180"/>
      <c r="C1195" s="180"/>
      <c r="D1195" s="180"/>
      <c r="E1195" s="244"/>
      <c r="F1195" s="180"/>
      <c r="G1195" s="180"/>
      <c r="H1195" s="180"/>
      <c r="I1195" s="180"/>
      <c r="J1195" s="180"/>
      <c r="K1195" s="252"/>
      <c r="L1195" s="252"/>
      <c r="M1195" s="252"/>
      <c r="N1195" s="252"/>
      <c r="O1195" s="180"/>
      <c r="P1195" s="180"/>
      <c r="Q1195" s="180"/>
      <c r="R1195" s="180"/>
      <c r="S1195" s="180"/>
      <c r="T1195" s="180"/>
      <c r="U1195" s="180"/>
      <c r="V1195" s="252"/>
      <c r="W1195" s="252"/>
      <c r="X1195" s="180"/>
      <c r="Y1195" s="180"/>
      <c r="Z1195" s="180"/>
      <c r="AA1195" s="180"/>
      <c r="AB1195" s="180"/>
      <c r="AC1195" s="180"/>
      <c r="AD1195" s="180"/>
      <c r="AE1195" s="180"/>
      <c r="AF1195" s="283"/>
      <c r="AG1195" s="283"/>
      <c r="AH1195" s="180"/>
      <c r="APH1195" s="180"/>
      <c r="API1195" s="180"/>
      <c r="APJ1195" s="180"/>
      <c r="APK1195" s="180"/>
      <c r="APL1195" s="180"/>
      <c r="APM1195" s="180"/>
      <c r="APN1195" s="180"/>
    </row>
    <row r="1196" spans="1:34 1100:1106" ht="25.5" customHeight="1">
      <c r="A1196" s="180"/>
      <c r="B1196" s="180"/>
      <c r="C1196" s="180"/>
      <c r="D1196" s="180"/>
      <c r="E1196" s="244"/>
      <c r="F1196" s="180"/>
      <c r="G1196" s="180"/>
      <c r="H1196" s="180"/>
      <c r="I1196" s="180"/>
      <c r="J1196" s="180"/>
      <c r="K1196" s="252"/>
      <c r="L1196" s="252"/>
      <c r="M1196" s="252"/>
      <c r="N1196" s="252"/>
      <c r="O1196" s="180"/>
      <c r="P1196" s="180"/>
      <c r="Q1196" s="180"/>
      <c r="R1196" s="180"/>
      <c r="S1196" s="180"/>
      <c r="T1196" s="180"/>
      <c r="U1196" s="180"/>
      <c r="V1196" s="252"/>
      <c r="W1196" s="252"/>
      <c r="X1196" s="180"/>
      <c r="Y1196" s="180"/>
      <c r="Z1196" s="180"/>
      <c r="AA1196" s="180"/>
      <c r="AB1196" s="180"/>
      <c r="AC1196" s="180"/>
      <c r="AD1196" s="180"/>
      <c r="AE1196" s="180"/>
      <c r="AF1196" s="283"/>
      <c r="AG1196" s="283"/>
      <c r="AH1196" s="180"/>
      <c r="APH1196" s="180"/>
      <c r="API1196" s="180"/>
      <c r="APJ1196" s="180"/>
      <c r="APK1196" s="180"/>
      <c r="APL1196" s="180"/>
      <c r="APM1196" s="180"/>
      <c r="APN1196" s="180"/>
    </row>
    <row r="1197" spans="1:34 1100:1106" ht="25.5" customHeight="1">
      <c r="A1197" s="180"/>
      <c r="B1197" s="180"/>
      <c r="C1197" s="180"/>
      <c r="D1197" s="180"/>
      <c r="E1197" s="244"/>
      <c r="F1197" s="180"/>
      <c r="G1197" s="180"/>
      <c r="H1197" s="180"/>
      <c r="I1197" s="180"/>
      <c r="J1197" s="180"/>
      <c r="K1197" s="252"/>
      <c r="L1197" s="252"/>
      <c r="M1197" s="252"/>
      <c r="N1197" s="252"/>
      <c r="O1197" s="180"/>
      <c r="P1197" s="180"/>
      <c r="Q1197" s="180"/>
      <c r="R1197" s="180"/>
      <c r="S1197" s="180"/>
      <c r="T1197" s="180"/>
      <c r="U1197" s="180"/>
      <c r="V1197" s="252"/>
      <c r="W1197" s="252"/>
      <c r="X1197" s="180"/>
      <c r="Y1197" s="180"/>
      <c r="Z1197" s="180"/>
      <c r="AA1197" s="180"/>
      <c r="AB1197" s="180"/>
      <c r="AC1197" s="180"/>
      <c r="AD1197" s="180"/>
      <c r="AE1197" s="180"/>
      <c r="AF1197" s="283"/>
      <c r="AG1197" s="283"/>
      <c r="AH1197" s="180"/>
      <c r="APH1197" s="180"/>
      <c r="API1197" s="180"/>
      <c r="APJ1197" s="180"/>
      <c r="APK1197" s="180"/>
      <c r="APL1197" s="180"/>
      <c r="APM1197" s="180"/>
      <c r="APN1197" s="180"/>
    </row>
    <row r="1198" spans="1:34 1100:1106" ht="25.5" customHeight="1">
      <c r="A1198" s="180"/>
      <c r="B1198" s="180"/>
      <c r="C1198" s="180"/>
      <c r="D1198" s="180"/>
      <c r="E1198" s="244"/>
      <c r="F1198" s="180"/>
      <c r="G1198" s="180"/>
      <c r="H1198" s="180"/>
      <c r="I1198" s="180"/>
      <c r="J1198" s="180"/>
      <c r="K1198" s="252"/>
      <c r="L1198" s="252"/>
      <c r="M1198" s="252"/>
      <c r="N1198" s="252"/>
      <c r="O1198" s="180"/>
      <c r="P1198" s="180"/>
      <c r="Q1198" s="180"/>
      <c r="R1198" s="180"/>
      <c r="S1198" s="180"/>
      <c r="T1198" s="180"/>
      <c r="U1198" s="180"/>
      <c r="V1198" s="252"/>
      <c r="W1198" s="252"/>
      <c r="X1198" s="180"/>
      <c r="Y1198" s="180"/>
      <c r="Z1198" s="180"/>
      <c r="AA1198" s="180"/>
      <c r="AB1198" s="180"/>
      <c r="AC1198" s="180"/>
      <c r="AD1198" s="180"/>
      <c r="AE1198" s="180"/>
      <c r="AF1198" s="283"/>
      <c r="AG1198" s="283"/>
      <c r="AH1198" s="180"/>
      <c r="APH1198" s="180"/>
      <c r="API1198" s="180"/>
      <c r="APJ1198" s="180"/>
      <c r="APK1198" s="180"/>
      <c r="APL1198" s="180"/>
      <c r="APM1198" s="180"/>
      <c r="APN1198" s="180"/>
    </row>
    <row r="1199" spans="1:34 1100:1106" ht="25.5" customHeight="1">
      <c r="A1199" s="180"/>
      <c r="B1199" s="180"/>
      <c r="C1199" s="180"/>
      <c r="D1199" s="180"/>
      <c r="E1199" s="244"/>
      <c r="F1199" s="180"/>
      <c r="G1199" s="180"/>
      <c r="H1199" s="180"/>
      <c r="I1199" s="180"/>
      <c r="J1199" s="180"/>
      <c r="K1199" s="252"/>
      <c r="L1199" s="252"/>
      <c r="M1199" s="252"/>
      <c r="N1199" s="252"/>
      <c r="O1199" s="180"/>
      <c r="P1199" s="180"/>
      <c r="Q1199" s="180"/>
      <c r="R1199" s="180"/>
      <c r="S1199" s="180"/>
      <c r="T1199" s="180"/>
      <c r="U1199" s="180"/>
      <c r="V1199" s="252"/>
      <c r="W1199" s="252"/>
      <c r="X1199" s="180"/>
      <c r="Y1199" s="180"/>
      <c r="Z1199" s="180"/>
      <c r="AA1199" s="180"/>
      <c r="AB1199" s="180"/>
      <c r="AC1199" s="180"/>
      <c r="AD1199" s="180"/>
      <c r="AE1199" s="180"/>
      <c r="AF1199" s="283"/>
      <c r="AG1199" s="283"/>
      <c r="AH1199" s="180"/>
      <c r="APH1199" s="180"/>
      <c r="API1199" s="180"/>
      <c r="APJ1199" s="180"/>
      <c r="APK1199" s="180"/>
      <c r="APL1199" s="180"/>
      <c r="APM1199" s="180"/>
      <c r="APN1199" s="180"/>
    </row>
    <row r="1200" spans="1:34 1100:1106" ht="25.5" customHeight="1">
      <c r="A1200" s="180"/>
      <c r="B1200" s="180"/>
      <c r="C1200" s="180"/>
      <c r="D1200" s="180"/>
      <c r="E1200" s="244"/>
      <c r="F1200" s="180"/>
      <c r="G1200" s="180"/>
      <c r="H1200" s="180"/>
      <c r="I1200" s="180"/>
      <c r="J1200" s="180"/>
      <c r="K1200" s="252"/>
      <c r="L1200" s="252"/>
      <c r="M1200" s="252"/>
      <c r="N1200" s="252"/>
      <c r="O1200" s="180"/>
      <c r="P1200" s="180"/>
      <c r="Q1200" s="180"/>
      <c r="R1200" s="180"/>
      <c r="S1200" s="180"/>
      <c r="T1200" s="180"/>
      <c r="U1200" s="180"/>
      <c r="V1200" s="252"/>
      <c r="W1200" s="252"/>
      <c r="X1200" s="180"/>
      <c r="Y1200" s="180"/>
      <c r="Z1200" s="180"/>
      <c r="AA1200" s="180"/>
      <c r="AB1200" s="180"/>
      <c r="AC1200" s="180"/>
      <c r="AD1200" s="180"/>
      <c r="AE1200" s="180"/>
      <c r="AF1200" s="283"/>
      <c r="AG1200" s="283"/>
      <c r="AH1200" s="180"/>
      <c r="APH1200" s="180"/>
      <c r="API1200" s="180"/>
      <c r="APJ1200" s="180"/>
      <c r="APK1200" s="180"/>
      <c r="APL1200" s="180"/>
      <c r="APM1200" s="180"/>
      <c r="APN1200" s="180"/>
    </row>
    <row r="1201" spans="1:34 1100:1106" ht="25.5" customHeight="1">
      <c r="A1201" s="180"/>
      <c r="B1201" s="180"/>
      <c r="C1201" s="180"/>
      <c r="D1201" s="180"/>
      <c r="E1201" s="244"/>
      <c r="F1201" s="180"/>
      <c r="G1201" s="180"/>
      <c r="H1201" s="180"/>
      <c r="I1201" s="180"/>
      <c r="J1201" s="180"/>
      <c r="K1201" s="252"/>
      <c r="L1201" s="252"/>
      <c r="M1201" s="252"/>
      <c r="N1201" s="252"/>
      <c r="O1201" s="180"/>
      <c r="P1201" s="180"/>
      <c r="Q1201" s="180"/>
      <c r="R1201" s="180"/>
      <c r="S1201" s="180"/>
      <c r="T1201" s="180"/>
      <c r="U1201" s="180"/>
      <c r="V1201" s="252"/>
      <c r="W1201" s="252"/>
      <c r="X1201" s="180"/>
      <c r="Y1201" s="180"/>
      <c r="Z1201" s="180"/>
      <c r="AA1201" s="180"/>
      <c r="AB1201" s="180"/>
      <c r="AC1201" s="180"/>
      <c r="AD1201" s="180"/>
      <c r="AE1201" s="180"/>
      <c r="AF1201" s="283"/>
      <c r="AG1201" s="283"/>
      <c r="AH1201" s="180"/>
      <c r="APH1201" s="180"/>
      <c r="API1201" s="180"/>
      <c r="APJ1201" s="180"/>
      <c r="APK1201" s="180"/>
      <c r="APL1201" s="180"/>
      <c r="APM1201" s="180"/>
      <c r="APN1201" s="180"/>
    </row>
    <row r="1202" spans="1:34 1100:1106" ht="25.5" customHeight="1">
      <c r="A1202" s="180"/>
      <c r="B1202" s="180"/>
      <c r="C1202" s="180"/>
      <c r="D1202" s="180"/>
      <c r="E1202" s="244"/>
      <c r="F1202" s="180"/>
      <c r="G1202" s="180"/>
      <c r="H1202" s="180"/>
      <c r="I1202" s="180"/>
      <c r="J1202" s="180"/>
      <c r="K1202" s="252"/>
      <c r="L1202" s="252"/>
      <c r="M1202" s="252"/>
      <c r="N1202" s="252"/>
      <c r="O1202" s="180"/>
      <c r="P1202" s="180"/>
      <c r="Q1202" s="180"/>
      <c r="R1202" s="180"/>
      <c r="S1202" s="180"/>
      <c r="T1202" s="180"/>
      <c r="U1202" s="180"/>
      <c r="V1202" s="252"/>
      <c r="W1202" s="252"/>
      <c r="X1202" s="180"/>
      <c r="Y1202" s="180"/>
      <c r="Z1202" s="180"/>
      <c r="AA1202" s="180"/>
      <c r="AB1202" s="180"/>
      <c r="AC1202" s="180"/>
      <c r="AD1202" s="180"/>
      <c r="AE1202" s="180"/>
      <c r="AF1202" s="283"/>
      <c r="AG1202" s="283"/>
      <c r="AH1202" s="180"/>
      <c r="APH1202" s="180"/>
      <c r="API1202" s="180"/>
      <c r="APJ1202" s="180"/>
      <c r="APK1202" s="180"/>
      <c r="APL1202" s="180"/>
      <c r="APM1202" s="180"/>
      <c r="APN1202" s="180"/>
    </row>
    <row r="1203" spans="1:34 1100:1106" ht="25.5" customHeight="1">
      <c r="A1203" s="180"/>
      <c r="B1203" s="180"/>
      <c r="C1203" s="180"/>
      <c r="D1203" s="180"/>
      <c r="E1203" s="244"/>
      <c r="F1203" s="180"/>
      <c r="G1203" s="180"/>
      <c r="H1203" s="180"/>
      <c r="I1203" s="180"/>
      <c r="J1203" s="180"/>
      <c r="K1203" s="252"/>
      <c r="L1203" s="252"/>
      <c r="M1203" s="252"/>
      <c r="N1203" s="252"/>
      <c r="O1203" s="180"/>
      <c r="P1203" s="180"/>
      <c r="Q1203" s="180"/>
      <c r="R1203" s="180"/>
      <c r="S1203" s="180"/>
      <c r="T1203" s="180"/>
      <c r="U1203" s="180"/>
      <c r="V1203" s="252"/>
      <c r="W1203" s="252"/>
      <c r="X1203" s="180"/>
      <c r="Y1203" s="180"/>
      <c r="Z1203" s="180"/>
      <c r="AA1203" s="180"/>
      <c r="AB1203" s="180"/>
      <c r="AC1203" s="180"/>
      <c r="AD1203" s="180"/>
      <c r="AE1203" s="180"/>
      <c r="AF1203" s="283"/>
      <c r="AG1203" s="283"/>
      <c r="AH1203" s="180"/>
      <c r="APH1203" s="180"/>
      <c r="API1203" s="180"/>
      <c r="APJ1203" s="180"/>
      <c r="APK1203" s="180"/>
      <c r="APL1203" s="180"/>
      <c r="APM1203" s="180"/>
      <c r="APN1203" s="180"/>
    </row>
    <row r="1204" spans="1:34 1100:1106" ht="25.5" customHeight="1">
      <c r="A1204" s="180"/>
      <c r="B1204" s="180"/>
      <c r="C1204" s="180"/>
      <c r="D1204" s="180"/>
      <c r="E1204" s="244"/>
      <c r="F1204" s="180"/>
      <c r="G1204" s="180"/>
      <c r="H1204" s="180"/>
      <c r="I1204" s="180"/>
      <c r="J1204" s="180"/>
      <c r="K1204" s="252"/>
      <c r="L1204" s="252"/>
      <c r="M1204" s="252"/>
      <c r="N1204" s="252"/>
      <c r="O1204" s="180"/>
      <c r="P1204" s="180"/>
      <c r="Q1204" s="180"/>
      <c r="R1204" s="180"/>
      <c r="S1204" s="180"/>
      <c r="T1204" s="180"/>
      <c r="U1204" s="180"/>
      <c r="V1204" s="252"/>
      <c r="W1204" s="252"/>
      <c r="X1204" s="180"/>
      <c r="Y1204" s="180"/>
      <c r="Z1204" s="180"/>
      <c r="AA1204" s="180"/>
      <c r="AB1204" s="180"/>
      <c r="AC1204" s="180"/>
      <c r="AD1204" s="180"/>
      <c r="AE1204" s="180"/>
      <c r="AF1204" s="283"/>
      <c r="AG1204" s="283"/>
      <c r="AH1204" s="180"/>
      <c r="APH1204" s="180"/>
      <c r="API1204" s="180"/>
      <c r="APJ1204" s="180"/>
      <c r="APK1204" s="180"/>
      <c r="APL1204" s="180"/>
      <c r="APM1204" s="180"/>
      <c r="APN1204" s="180"/>
    </row>
    <row r="1205" spans="1:34 1100:1106" ht="25.5" customHeight="1">
      <c r="A1205" s="180"/>
      <c r="B1205" s="180"/>
      <c r="C1205" s="180"/>
      <c r="D1205" s="180"/>
      <c r="E1205" s="244"/>
      <c r="F1205" s="180"/>
      <c r="G1205" s="180"/>
      <c r="H1205" s="180"/>
      <c r="I1205" s="180"/>
      <c r="J1205" s="180"/>
      <c r="K1205" s="252"/>
      <c r="L1205" s="252"/>
      <c r="M1205" s="252"/>
      <c r="N1205" s="252"/>
      <c r="O1205" s="180"/>
      <c r="P1205" s="180"/>
      <c r="Q1205" s="180"/>
      <c r="R1205" s="180"/>
      <c r="S1205" s="180"/>
      <c r="T1205" s="180"/>
      <c r="U1205" s="180"/>
      <c r="V1205" s="252"/>
      <c r="W1205" s="252"/>
      <c r="X1205" s="180"/>
      <c r="Y1205" s="180"/>
      <c r="Z1205" s="180"/>
      <c r="AA1205" s="180"/>
      <c r="AB1205" s="180"/>
      <c r="AC1205" s="180"/>
      <c r="AD1205" s="180"/>
      <c r="AE1205" s="180"/>
      <c r="AF1205" s="283"/>
      <c r="AG1205" s="283"/>
      <c r="AH1205" s="180"/>
      <c r="APH1205" s="180"/>
      <c r="API1205" s="180"/>
      <c r="APJ1205" s="180"/>
      <c r="APK1205" s="180"/>
      <c r="APL1205" s="180"/>
      <c r="APM1205" s="180"/>
      <c r="APN1205" s="180"/>
    </row>
    <row r="1206" spans="1:34 1100:1106" ht="25.5" customHeight="1">
      <c r="A1206" s="180"/>
      <c r="B1206" s="180"/>
      <c r="C1206" s="180"/>
      <c r="D1206" s="180"/>
      <c r="E1206" s="244"/>
      <c r="F1206" s="180"/>
      <c r="G1206" s="180"/>
      <c r="H1206" s="180"/>
      <c r="I1206" s="180"/>
      <c r="J1206" s="180"/>
      <c r="K1206" s="252"/>
      <c r="L1206" s="252"/>
      <c r="M1206" s="252"/>
      <c r="N1206" s="252"/>
      <c r="O1206" s="180"/>
      <c r="P1206" s="180"/>
      <c r="Q1206" s="180"/>
      <c r="R1206" s="180"/>
      <c r="S1206" s="180"/>
      <c r="T1206" s="180"/>
      <c r="U1206" s="180"/>
      <c r="V1206" s="252"/>
      <c r="W1206" s="252"/>
      <c r="X1206" s="180"/>
      <c r="Y1206" s="180"/>
      <c r="Z1206" s="180"/>
      <c r="AA1206" s="180"/>
      <c r="AB1206" s="180"/>
      <c r="AC1206" s="180"/>
      <c r="AD1206" s="180"/>
      <c r="AE1206" s="180"/>
      <c r="AF1206" s="283"/>
      <c r="AG1206" s="283"/>
      <c r="AH1206" s="180"/>
      <c r="APH1206" s="180"/>
      <c r="API1206" s="180"/>
      <c r="APJ1206" s="180"/>
      <c r="APK1206" s="180"/>
      <c r="APL1206" s="180"/>
      <c r="APM1206" s="180"/>
      <c r="APN1206" s="180"/>
    </row>
    <row r="1207" spans="1:34 1100:1106" ht="25.5" customHeight="1">
      <c r="A1207" s="180"/>
      <c r="B1207" s="180"/>
      <c r="C1207" s="180"/>
      <c r="D1207" s="180"/>
      <c r="E1207" s="244"/>
      <c r="F1207" s="180"/>
      <c r="G1207" s="180"/>
      <c r="H1207" s="180"/>
      <c r="I1207" s="180"/>
      <c r="J1207" s="180"/>
      <c r="K1207" s="252"/>
      <c r="L1207" s="252"/>
      <c r="M1207" s="252"/>
      <c r="N1207" s="252"/>
      <c r="O1207" s="180"/>
      <c r="P1207" s="180"/>
      <c r="Q1207" s="180"/>
      <c r="R1207" s="180"/>
      <c r="S1207" s="180"/>
      <c r="T1207" s="180"/>
      <c r="U1207" s="180"/>
      <c r="V1207" s="252"/>
      <c r="W1207" s="252"/>
      <c r="X1207" s="180"/>
      <c r="Y1207" s="180"/>
      <c r="Z1207" s="180"/>
      <c r="AA1207" s="180"/>
      <c r="AB1207" s="180"/>
      <c r="AC1207" s="180"/>
      <c r="AD1207" s="180"/>
      <c r="AE1207" s="180"/>
      <c r="AF1207" s="283"/>
      <c r="AG1207" s="283"/>
      <c r="AH1207" s="180"/>
      <c r="APH1207" s="180"/>
      <c r="API1207" s="180"/>
      <c r="APJ1207" s="180"/>
      <c r="APK1207" s="180"/>
      <c r="APL1207" s="180"/>
      <c r="APM1207" s="180"/>
      <c r="APN1207" s="180"/>
    </row>
    <row r="1208" spans="1:34 1100:1106" ht="25.5" customHeight="1">
      <c r="A1208" s="180"/>
      <c r="B1208" s="180"/>
      <c r="C1208" s="180"/>
      <c r="D1208" s="180"/>
      <c r="E1208" s="244"/>
      <c r="F1208" s="180"/>
      <c r="G1208" s="180"/>
      <c r="H1208" s="180"/>
      <c r="I1208" s="180"/>
      <c r="J1208" s="180"/>
      <c r="K1208" s="252"/>
      <c r="L1208" s="252"/>
      <c r="M1208" s="252"/>
      <c r="N1208" s="252"/>
      <c r="O1208" s="180"/>
      <c r="P1208" s="180"/>
      <c r="Q1208" s="180"/>
      <c r="R1208" s="180"/>
      <c r="S1208" s="180"/>
      <c r="T1208" s="180"/>
      <c r="U1208" s="180"/>
      <c r="V1208" s="252"/>
      <c r="W1208" s="252"/>
      <c r="X1208" s="180"/>
      <c r="Y1208" s="180"/>
      <c r="Z1208" s="180"/>
      <c r="AA1208" s="180"/>
      <c r="AB1208" s="180"/>
      <c r="AC1208" s="180"/>
      <c r="AD1208" s="180"/>
      <c r="AE1208" s="180"/>
      <c r="AF1208" s="283"/>
      <c r="AG1208" s="283"/>
      <c r="AH1208" s="180"/>
      <c r="APH1208" s="180"/>
      <c r="API1208" s="180"/>
      <c r="APJ1208" s="180"/>
      <c r="APK1208" s="180"/>
      <c r="APL1208" s="180"/>
      <c r="APM1208" s="180"/>
      <c r="APN1208" s="180"/>
    </row>
    <row r="1209" spans="1:34 1100:1106" ht="25.5" customHeight="1">
      <c r="A1209" s="180"/>
      <c r="B1209" s="180"/>
      <c r="C1209" s="180"/>
      <c r="D1209" s="180"/>
      <c r="E1209" s="244"/>
      <c r="F1209" s="180"/>
      <c r="G1209" s="180"/>
      <c r="H1209" s="180"/>
      <c r="I1209" s="180"/>
      <c r="J1209" s="180"/>
      <c r="K1209" s="252"/>
      <c r="L1209" s="252"/>
      <c r="M1209" s="252"/>
      <c r="N1209" s="252"/>
      <c r="O1209" s="180"/>
      <c r="P1209" s="180"/>
      <c r="Q1209" s="180"/>
      <c r="R1209" s="180"/>
      <c r="S1209" s="180"/>
      <c r="T1209" s="180"/>
      <c r="U1209" s="180"/>
      <c r="V1209" s="252"/>
      <c r="W1209" s="252"/>
      <c r="X1209" s="180"/>
      <c r="Y1209" s="180"/>
      <c r="Z1209" s="180"/>
      <c r="AA1209" s="180"/>
      <c r="AB1209" s="180"/>
      <c r="AC1209" s="180"/>
      <c r="AD1209" s="180"/>
      <c r="AE1209" s="180"/>
      <c r="AF1209" s="283"/>
      <c r="AG1209" s="283"/>
      <c r="AH1209" s="180"/>
      <c r="APH1209" s="180"/>
      <c r="API1209" s="180"/>
      <c r="APJ1209" s="180"/>
      <c r="APK1209" s="180"/>
      <c r="APL1209" s="180"/>
      <c r="APM1209" s="180"/>
      <c r="APN1209" s="180"/>
    </row>
    <row r="1210" spans="1:34 1100:1106" ht="25.5" customHeight="1">
      <c r="A1210" s="180"/>
      <c r="B1210" s="180"/>
      <c r="C1210" s="180"/>
      <c r="D1210" s="180"/>
      <c r="E1210" s="244"/>
      <c r="F1210" s="180"/>
      <c r="G1210" s="180"/>
      <c r="H1210" s="180"/>
      <c r="I1210" s="180"/>
      <c r="J1210" s="180"/>
      <c r="K1210" s="252"/>
      <c r="L1210" s="252"/>
      <c r="M1210" s="252"/>
      <c r="N1210" s="252"/>
      <c r="O1210" s="180"/>
      <c r="P1210" s="180"/>
      <c r="Q1210" s="180"/>
      <c r="R1210" s="180"/>
      <c r="S1210" s="180"/>
      <c r="T1210" s="180"/>
      <c r="U1210" s="180"/>
      <c r="V1210" s="252"/>
      <c r="W1210" s="252"/>
      <c r="X1210" s="180"/>
      <c r="Y1210" s="180"/>
      <c r="Z1210" s="180"/>
      <c r="AA1210" s="180"/>
      <c r="AB1210" s="180"/>
      <c r="AC1210" s="180"/>
      <c r="AD1210" s="180"/>
      <c r="AE1210" s="180"/>
      <c r="AF1210" s="283"/>
      <c r="AG1210" s="283"/>
      <c r="AH1210" s="180"/>
      <c r="APH1210" s="180"/>
      <c r="API1210" s="180"/>
      <c r="APJ1210" s="180"/>
      <c r="APK1210" s="180"/>
      <c r="APL1210" s="180"/>
      <c r="APM1210" s="180"/>
      <c r="APN1210" s="180"/>
    </row>
    <row r="1211" spans="1:34 1100:1106" ht="25.5" customHeight="1">
      <c r="A1211" s="180"/>
      <c r="B1211" s="180"/>
      <c r="C1211" s="180"/>
      <c r="D1211" s="180"/>
      <c r="E1211" s="244"/>
      <c r="F1211" s="180"/>
      <c r="G1211" s="180"/>
      <c r="H1211" s="180"/>
      <c r="I1211" s="180"/>
      <c r="J1211" s="180"/>
      <c r="K1211" s="252"/>
      <c r="L1211" s="252"/>
      <c r="M1211" s="252"/>
      <c r="N1211" s="252"/>
      <c r="O1211" s="180"/>
      <c r="P1211" s="180"/>
      <c r="Q1211" s="180"/>
      <c r="R1211" s="180"/>
      <c r="S1211" s="180"/>
      <c r="T1211" s="180"/>
      <c r="U1211" s="180"/>
      <c r="V1211" s="252"/>
      <c r="W1211" s="252"/>
      <c r="X1211" s="180"/>
      <c r="Y1211" s="180"/>
      <c r="Z1211" s="180"/>
      <c r="AA1211" s="180"/>
      <c r="AB1211" s="180"/>
      <c r="AC1211" s="180"/>
      <c r="AD1211" s="180"/>
      <c r="AE1211" s="180"/>
      <c r="AF1211" s="283"/>
      <c r="AG1211" s="283"/>
      <c r="AH1211" s="180"/>
      <c r="APH1211" s="180"/>
      <c r="API1211" s="180"/>
      <c r="APJ1211" s="180"/>
      <c r="APK1211" s="180"/>
      <c r="APL1211" s="180"/>
      <c r="APM1211" s="180"/>
      <c r="APN1211" s="180"/>
    </row>
    <row r="1212" spans="1:34 1100:1106" ht="25.5" customHeight="1">
      <c r="A1212" s="180"/>
      <c r="B1212" s="180"/>
      <c r="C1212" s="180"/>
      <c r="D1212" s="180"/>
      <c r="E1212" s="244"/>
      <c r="F1212" s="180"/>
      <c r="G1212" s="180"/>
      <c r="H1212" s="180"/>
      <c r="I1212" s="180"/>
      <c r="J1212" s="180"/>
      <c r="K1212" s="252"/>
      <c r="L1212" s="252"/>
      <c r="M1212" s="252"/>
      <c r="N1212" s="252"/>
      <c r="O1212" s="180"/>
      <c r="P1212" s="180"/>
      <c r="Q1212" s="180"/>
      <c r="R1212" s="180"/>
      <c r="S1212" s="180"/>
      <c r="T1212" s="180"/>
      <c r="U1212" s="180"/>
      <c r="V1212" s="252"/>
      <c r="W1212" s="252"/>
      <c r="X1212" s="180"/>
      <c r="Y1212" s="180"/>
      <c r="Z1212" s="180"/>
      <c r="AA1212" s="180"/>
      <c r="AB1212" s="180"/>
      <c r="AC1212" s="180"/>
      <c r="AD1212" s="180"/>
      <c r="AE1212" s="180"/>
      <c r="AF1212" s="283"/>
      <c r="AG1212" s="283"/>
      <c r="AH1212" s="180"/>
      <c r="APH1212" s="180"/>
      <c r="API1212" s="180"/>
      <c r="APJ1212" s="180"/>
      <c r="APK1212" s="180"/>
      <c r="APL1212" s="180"/>
      <c r="APM1212" s="180"/>
      <c r="APN1212" s="180"/>
    </row>
    <row r="1213" spans="1:34 1100:1106" ht="25.5" customHeight="1">
      <c r="A1213" s="180"/>
      <c r="B1213" s="180"/>
      <c r="C1213" s="180"/>
      <c r="D1213" s="180"/>
      <c r="E1213" s="244"/>
      <c r="F1213" s="180"/>
      <c r="G1213" s="180"/>
      <c r="H1213" s="180"/>
      <c r="I1213" s="180"/>
      <c r="J1213" s="180"/>
      <c r="K1213" s="252"/>
      <c r="L1213" s="252"/>
      <c r="M1213" s="252"/>
      <c r="N1213" s="252"/>
      <c r="O1213" s="180"/>
      <c r="P1213" s="180"/>
      <c r="Q1213" s="180"/>
      <c r="R1213" s="180"/>
      <c r="S1213" s="180"/>
      <c r="T1213" s="180"/>
      <c r="U1213" s="180"/>
      <c r="V1213" s="252"/>
      <c r="W1213" s="252"/>
      <c r="X1213" s="180"/>
      <c r="Y1213" s="180"/>
      <c r="Z1213" s="180"/>
      <c r="AA1213" s="180"/>
      <c r="AB1213" s="180"/>
      <c r="AC1213" s="180"/>
      <c r="AD1213" s="180"/>
      <c r="AE1213" s="180"/>
      <c r="AF1213" s="283"/>
      <c r="AG1213" s="283"/>
      <c r="AH1213" s="180"/>
      <c r="APH1213" s="180"/>
      <c r="API1213" s="180"/>
      <c r="APJ1213" s="180"/>
      <c r="APK1213" s="180"/>
      <c r="APL1213" s="180"/>
      <c r="APM1213" s="180"/>
      <c r="APN1213" s="180"/>
    </row>
    <row r="1214" spans="1:34 1100:1106" ht="25.5" customHeight="1">
      <c r="A1214" s="180"/>
      <c r="B1214" s="180"/>
      <c r="C1214" s="180"/>
      <c r="D1214" s="180"/>
      <c r="E1214" s="244"/>
      <c r="F1214" s="180"/>
      <c r="G1214" s="180"/>
      <c r="H1214" s="180"/>
      <c r="I1214" s="180"/>
      <c r="J1214" s="180"/>
      <c r="K1214" s="252"/>
      <c r="L1214" s="252"/>
      <c r="M1214" s="252"/>
      <c r="N1214" s="252"/>
      <c r="O1214" s="180"/>
      <c r="P1214" s="180"/>
      <c r="Q1214" s="180"/>
      <c r="R1214" s="180"/>
      <c r="S1214" s="180"/>
      <c r="T1214" s="180"/>
      <c r="U1214" s="180"/>
      <c r="V1214" s="252"/>
      <c r="W1214" s="252"/>
      <c r="X1214" s="180"/>
      <c r="Y1214" s="180"/>
      <c r="Z1214" s="180"/>
      <c r="AA1214" s="180"/>
      <c r="AB1214" s="180"/>
      <c r="AC1214" s="180"/>
      <c r="AD1214" s="180"/>
      <c r="AE1214" s="180"/>
      <c r="AF1214" s="283"/>
      <c r="AG1214" s="283"/>
      <c r="AH1214" s="180"/>
      <c r="APH1214" s="180"/>
      <c r="API1214" s="180"/>
      <c r="APJ1214" s="180"/>
      <c r="APK1214" s="180"/>
      <c r="APL1214" s="180"/>
      <c r="APM1214" s="180"/>
      <c r="APN1214" s="180"/>
    </row>
    <row r="1215" spans="1:34 1100:1106" ht="25.5" customHeight="1">
      <c r="A1215" s="180"/>
      <c r="B1215" s="180"/>
      <c r="C1215" s="180"/>
      <c r="D1215" s="180"/>
      <c r="E1215" s="244"/>
      <c r="F1215" s="180"/>
      <c r="G1215" s="180"/>
      <c r="H1215" s="180"/>
      <c r="I1215" s="180"/>
      <c r="J1215" s="180"/>
      <c r="K1215" s="252"/>
      <c r="L1215" s="252"/>
      <c r="M1215" s="252"/>
      <c r="N1215" s="252"/>
      <c r="O1215" s="180"/>
      <c r="P1215" s="180"/>
      <c r="Q1215" s="180"/>
      <c r="R1215" s="180"/>
      <c r="S1215" s="180"/>
      <c r="T1215" s="180"/>
      <c r="U1215" s="180"/>
      <c r="V1215" s="252"/>
      <c r="W1215" s="252"/>
      <c r="X1215" s="180"/>
      <c r="Y1215" s="180"/>
      <c r="Z1215" s="180"/>
      <c r="AA1215" s="180"/>
      <c r="AB1215" s="180"/>
      <c r="AC1215" s="180"/>
      <c r="AD1215" s="180"/>
      <c r="AE1215" s="180"/>
      <c r="AF1215" s="283"/>
      <c r="AG1215" s="283"/>
      <c r="AH1215" s="180"/>
      <c r="APH1215" s="180"/>
      <c r="API1215" s="180"/>
      <c r="APJ1215" s="180"/>
      <c r="APK1215" s="180"/>
      <c r="APL1215" s="180"/>
      <c r="APM1215" s="180"/>
      <c r="APN1215" s="180"/>
    </row>
    <row r="1216" spans="1:34 1100:1106" ht="25.5" customHeight="1">
      <c r="A1216" s="180"/>
      <c r="B1216" s="180"/>
      <c r="C1216" s="180"/>
      <c r="D1216" s="180"/>
      <c r="E1216" s="244"/>
      <c r="F1216" s="180"/>
      <c r="G1216" s="180"/>
      <c r="H1216" s="180"/>
      <c r="I1216" s="180"/>
      <c r="J1216" s="180"/>
      <c r="K1216" s="252"/>
      <c r="L1216" s="252"/>
      <c r="M1216" s="252"/>
      <c r="N1216" s="252"/>
      <c r="O1216" s="180"/>
      <c r="P1216" s="180"/>
      <c r="Q1216" s="180"/>
      <c r="R1216" s="180"/>
      <c r="S1216" s="180"/>
      <c r="T1216" s="180"/>
      <c r="U1216" s="180"/>
      <c r="V1216" s="252"/>
      <c r="W1216" s="252"/>
      <c r="X1216" s="180"/>
      <c r="Y1216" s="180"/>
      <c r="Z1216" s="180"/>
      <c r="AA1216" s="180"/>
      <c r="AB1216" s="180"/>
      <c r="AC1216" s="180"/>
      <c r="AD1216" s="180"/>
      <c r="AE1216" s="180"/>
      <c r="AF1216" s="283"/>
      <c r="AG1216" s="283"/>
      <c r="AH1216" s="180"/>
      <c r="APH1216" s="180"/>
      <c r="API1216" s="180"/>
      <c r="APJ1216" s="180"/>
      <c r="APK1216" s="180"/>
      <c r="APL1216" s="180"/>
      <c r="APM1216" s="180"/>
      <c r="APN1216" s="180"/>
    </row>
    <row r="1217" spans="1:34 1100:1106" ht="25.5" customHeight="1">
      <c r="A1217" s="180"/>
      <c r="B1217" s="180"/>
      <c r="C1217" s="180"/>
      <c r="D1217" s="180"/>
      <c r="E1217" s="244"/>
      <c r="F1217" s="180"/>
      <c r="G1217" s="180"/>
      <c r="H1217" s="180"/>
      <c r="I1217" s="180"/>
      <c r="J1217" s="180"/>
      <c r="K1217" s="252"/>
      <c r="L1217" s="252"/>
      <c r="M1217" s="252"/>
      <c r="N1217" s="252"/>
      <c r="O1217" s="180"/>
      <c r="P1217" s="180"/>
      <c r="Q1217" s="180"/>
      <c r="R1217" s="180"/>
      <c r="S1217" s="180"/>
      <c r="T1217" s="180"/>
      <c r="U1217" s="180"/>
      <c r="V1217" s="252"/>
      <c r="W1217" s="252"/>
      <c r="X1217" s="180"/>
      <c r="Y1217" s="180"/>
      <c r="Z1217" s="180"/>
      <c r="AA1217" s="180"/>
      <c r="AB1217" s="180"/>
      <c r="AC1217" s="180"/>
      <c r="AD1217" s="180"/>
      <c r="AE1217" s="180"/>
      <c r="AF1217" s="283"/>
      <c r="AG1217" s="283"/>
      <c r="AH1217" s="180"/>
      <c r="APH1217" s="180"/>
      <c r="API1217" s="180"/>
      <c r="APJ1217" s="180"/>
      <c r="APK1217" s="180"/>
      <c r="APL1217" s="180"/>
      <c r="APM1217" s="180"/>
      <c r="APN1217" s="180"/>
    </row>
    <row r="1218" spans="1:34 1100:1106" ht="25.5" customHeight="1">
      <c r="A1218" s="180"/>
      <c r="B1218" s="180"/>
      <c r="C1218" s="180"/>
      <c r="D1218" s="180"/>
      <c r="E1218" s="244"/>
      <c r="F1218" s="180"/>
      <c r="G1218" s="180"/>
      <c r="H1218" s="180"/>
      <c r="I1218" s="180"/>
      <c r="J1218" s="180"/>
      <c r="K1218" s="252"/>
      <c r="L1218" s="252"/>
      <c r="M1218" s="252"/>
      <c r="N1218" s="252"/>
      <c r="O1218" s="180"/>
      <c r="P1218" s="180"/>
      <c r="Q1218" s="180"/>
      <c r="R1218" s="180"/>
      <c r="S1218" s="180"/>
      <c r="T1218" s="180"/>
      <c r="U1218" s="180"/>
      <c r="V1218" s="252"/>
      <c r="W1218" s="252"/>
      <c r="X1218" s="180"/>
      <c r="Y1218" s="180"/>
      <c r="Z1218" s="180"/>
      <c r="AA1218" s="180"/>
      <c r="AB1218" s="180"/>
      <c r="AC1218" s="180"/>
      <c r="AD1218" s="180"/>
      <c r="AE1218" s="180"/>
      <c r="AF1218" s="283"/>
      <c r="AG1218" s="283"/>
      <c r="AH1218" s="180"/>
      <c r="APH1218" s="180"/>
      <c r="API1218" s="180"/>
      <c r="APJ1218" s="180"/>
      <c r="APK1218" s="180"/>
      <c r="APL1218" s="180"/>
      <c r="APM1218" s="180"/>
      <c r="APN1218" s="180"/>
    </row>
    <row r="1219" spans="1:34 1100:1106" ht="25.5" customHeight="1">
      <c r="A1219" s="180"/>
      <c r="B1219" s="180"/>
      <c r="C1219" s="180"/>
      <c r="D1219" s="180"/>
      <c r="E1219" s="244"/>
      <c r="F1219" s="180"/>
      <c r="G1219" s="180"/>
      <c r="H1219" s="180"/>
      <c r="I1219" s="180"/>
      <c r="J1219" s="180"/>
      <c r="K1219" s="252"/>
      <c r="L1219" s="252"/>
      <c r="M1219" s="252"/>
      <c r="N1219" s="252"/>
      <c r="O1219" s="180"/>
      <c r="P1219" s="180"/>
      <c r="Q1219" s="180"/>
      <c r="R1219" s="180"/>
      <c r="S1219" s="180"/>
      <c r="T1219" s="180"/>
      <c r="U1219" s="180"/>
      <c r="V1219" s="252"/>
      <c r="W1219" s="252"/>
      <c r="X1219" s="180"/>
      <c r="Y1219" s="180"/>
      <c r="Z1219" s="180"/>
      <c r="AA1219" s="180"/>
      <c r="AB1219" s="180"/>
      <c r="AC1219" s="180"/>
      <c r="AD1219" s="180"/>
      <c r="AE1219" s="180"/>
      <c r="AF1219" s="283"/>
      <c r="AG1219" s="283"/>
      <c r="AH1219" s="180"/>
      <c r="APH1219" s="180"/>
      <c r="API1219" s="180"/>
      <c r="APJ1219" s="180"/>
      <c r="APK1219" s="180"/>
      <c r="APL1219" s="180"/>
      <c r="APM1219" s="180"/>
      <c r="APN1219" s="180"/>
    </row>
    <row r="1220" spans="1:34 1100:1106" ht="25.5" customHeight="1">
      <c r="A1220" s="180"/>
      <c r="B1220" s="180"/>
      <c r="C1220" s="180"/>
      <c r="D1220" s="180"/>
      <c r="E1220" s="244"/>
      <c r="F1220" s="180"/>
      <c r="G1220" s="180"/>
      <c r="H1220" s="180"/>
      <c r="I1220" s="180"/>
      <c r="J1220" s="180"/>
      <c r="K1220" s="252"/>
      <c r="L1220" s="252"/>
      <c r="M1220" s="252"/>
      <c r="N1220" s="252"/>
      <c r="O1220" s="180"/>
      <c r="P1220" s="180"/>
      <c r="Q1220" s="180"/>
      <c r="R1220" s="180"/>
      <c r="S1220" s="180"/>
      <c r="T1220" s="180"/>
      <c r="U1220" s="180"/>
      <c r="V1220" s="252"/>
      <c r="W1220" s="252"/>
      <c r="X1220" s="180"/>
      <c r="Y1220" s="180"/>
      <c r="Z1220" s="180"/>
      <c r="AA1220" s="180"/>
      <c r="AB1220" s="180"/>
      <c r="AC1220" s="180"/>
      <c r="AD1220" s="180"/>
      <c r="AE1220" s="180"/>
      <c r="AF1220" s="283"/>
      <c r="AG1220" s="283"/>
      <c r="AH1220" s="180"/>
      <c r="APH1220" s="180"/>
      <c r="API1220" s="180"/>
      <c r="APJ1220" s="180"/>
      <c r="APK1220" s="180"/>
      <c r="APL1220" s="180"/>
      <c r="APM1220" s="180"/>
      <c r="APN1220" s="180"/>
    </row>
    <row r="1221" spans="1:34 1100:1106" ht="25.5" customHeight="1">
      <c r="A1221" s="180"/>
      <c r="B1221" s="180"/>
      <c r="C1221" s="180"/>
      <c r="D1221" s="180"/>
      <c r="E1221" s="244"/>
      <c r="F1221" s="180"/>
      <c r="G1221" s="180"/>
      <c r="H1221" s="180"/>
      <c r="I1221" s="180"/>
      <c r="J1221" s="180"/>
      <c r="K1221" s="252"/>
      <c r="L1221" s="252"/>
      <c r="M1221" s="252"/>
      <c r="N1221" s="252"/>
      <c r="O1221" s="180"/>
      <c r="P1221" s="180"/>
      <c r="Q1221" s="180"/>
      <c r="R1221" s="180"/>
      <c r="S1221" s="180"/>
      <c r="T1221" s="180"/>
      <c r="U1221" s="180"/>
      <c r="V1221" s="252"/>
      <c r="W1221" s="252"/>
      <c r="X1221" s="180"/>
      <c r="Y1221" s="180"/>
      <c r="Z1221" s="180"/>
      <c r="AA1221" s="180"/>
      <c r="AB1221" s="180"/>
      <c r="AC1221" s="180"/>
      <c r="AD1221" s="180"/>
      <c r="AE1221" s="180"/>
      <c r="AF1221" s="283"/>
      <c r="AG1221" s="283"/>
      <c r="AH1221" s="180"/>
      <c r="APH1221" s="180"/>
      <c r="API1221" s="180"/>
      <c r="APJ1221" s="180"/>
      <c r="APK1221" s="180"/>
      <c r="APL1221" s="180"/>
      <c r="APM1221" s="180"/>
      <c r="APN1221" s="180"/>
    </row>
    <row r="1222" spans="1:34 1100:1106" ht="25.5" customHeight="1">
      <c r="A1222" s="180"/>
      <c r="B1222" s="180"/>
      <c r="C1222" s="180"/>
      <c r="D1222" s="180"/>
      <c r="E1222" s="244"/>
      <c r="F1222" s="180"/>
      <c r="G1222" s="180"/>
      <c r="H1222" s="180"/>
      <c r="I1222" s="180"/>
      <c r="J1222" s="180"/>
      <c r="K1222" s="252"/>
      <c r="L1222" s="252"/>
      <c r="M1222" s="252"/>
      <c r="N1222" s="252"/>
      <c r="O1222" s="180"/>
      <c r="P1222" s="180"/>
      <c r="Q1222" s="180"/>
      <c r="R1222" s="180"/>
      <c r="S1222" s="180"/>
      <c r="T1222" s="180"/>
      <c r="U1222" s="180"/>
      <c r="V1222" s="252"/>
      <c r="W1222" s="252"/>
      <c r="X1222" s="180"/>
      <c r="Y1222" s="180"/>
      <c r="Z1222" s="180"/>
      <c r="AA1222" s="180"/>
      <c r="AB1222" s="180"/>
      <c r="AC1222" s="180"/>
      <c r="AD1222" s="180"/>
      <c r="AE1222" s="180"/>
      <c r="AF1222" s="283"/>
      <c r="AG1222" s="283"/>
      <c r="AH1222" s="180"/>
      <c r="APH1222" s="180"/>
      <c r="API1222" s="180"/>
      <c r="APJ1222" s="180"/>
      <c r="APK1222" s="180"/>
      <c r="APL1222" s="180"/>
      <c r="APM1222" s="180"/>
      <c r="APN1222" s="180"/>
    </row>
    <row r="1223" spans="1:34 1100:1106" ht="25.5" customHeight="1">
      <c r="A1223" s="180"/>
      <c r="B1223" s="180"/>
      <c r="C1223" s="180"/>
      <c r="D1223" s="180"/>
      <c r="E1223" s="244"/>
      <c r="F1223" s="180"/>
      <c r="G1223" s="180"/>
      <c r="H1223" s="180"/>
      <c r="I1223" s="180"/>
      <c r="J1223" s="180"/>
      <c r="K1223" s="252"/>
      <c r="L1223" s="252"/>
      <c r="M1223" s="252"/>
      <c r="N1223" s="252"/>
      <c r="O1223" s="180"/>
      <c r="P1223" s="180"/>
      <c r="Q1223" s="180"/>
      <c r="R1223" s="180"/>
      <c r="S1223" s="180"/>
      <c r="T1223" s="180"/>
      <c r="U1223" s="180"/>
      <c r="V1223" s="252"/>
      <c r="W1223" s="252"/>
      <c r="X1223" s="180"/>
      <c r="Y1223" s="180"/>
      <c r="Z1223" s="180"/>
      <c r="AA1223" s="180"/>
      <c r="AB1223" s="180"/>
      <c r="AC1223" s="180"/>
      <c r="AD1223" s="180"/>
      <c r="AE1223" s="180"/>
      <c r="AF1223" s="283"/>
      <c r="AG1223" s="283"/>
      <c r="AH1223" s="180"/>
      <c r="APH1223" s="180"/>
      <c r="API1223" s="180"/>
      <c r="APJ1223" s="180"/>
      <c r="APK1223" s="180"/>
      <c r="APL1223" s="180"/>
      <c r="APM1223" s="180"/>
      <c r="APN1223" s="180"/>
    </row>
    <row r="1224" spans="1:34 1100:1106" ht="25.5" customHeight="1">
      <c r="A1224" s="180"/>
      <c r="B1224" s="180"/>
      <c r="C1224" s="180"/>
      <c r="D1224" s="180"/>
      <c r="E1224" s="244"/>
      <c r="F1224" s="180"/>
      <c r="G1224" s="180"/>
      <c r="H1224" s="180"/>
      <c r="I1224" s="180"/>
      <c r="J1224" s="180"/>
      <c r="K1224" s="252"/>
      <c r="L1224" s="252"/>
      <c r="M1224" s="252"/>
      <c r="N1224" s="252"/>
      <c r="O1224" s="180"/>
      <c r="P1224" s="180"/>
      <c r="Q1224" s="180"/>
      <c r="R1224" s="180"/>
      <c r="S1224" s="180"/>
      <c r="T1224" s="180"/>
      <c r="U1224" s="180"/>
      <c r="V1224" s="252"/>
      <c r="W1224" s="252"/>
      <c r="X1224" s="180"/>
      <c r="Y1224" s="180"/>
      <c r="Z1224" s="180"/>
      <c r="AA1224" s="180"/>
      <c r="AB1224" s="180"/>
      <c r="AC1224" s="180"/>
      <c r="AD1224" s="180"/>
      <c r="AE1224" s="180"/>
      <c r="AF1224" s="283"/>
      <c r="AG1224" s="283"/>
      <c r="AH1224" s="180"/>
      <c r="APH1224" s="180"/>
      <c r="API1224" s="180"/>
      <c r="APJ1224" s="180"/>
      <c r="APK1224" s="180"/>
      <c r="APL1224" s="180"/>
      <c r="APM1224" s="180"/>
      <c r="APN1224" s="180"/>
    </row>
    <row r="1225" spans="1:34 1100:1106" ht="25.5" customHeight="1">
      <c r="A1225" s="180"/>
      <c r="B1225" s="180"/>
      <c r="C1225" s="180"/>
      <c r="D1225" s="180"/>
      <c r="E1225" s="244"/>
      <c r="F1225" s="180"/>
      <c r="G1225" s="180"/>
      <c r="H1225" s="180"/>
      <c r="I1225" s="180"/>
      <c r="J1225" s="180"/>
      <c r="K1225" s="252"/>
      <c r="L1225" s="252"/>
      <c r="M1225" s="252"/>
      <c r="N1225" s="252"/>
      <c r="O1225" s="180"/>
      <c r="P1225" s="180"/>
      <c r="Q1225" s="180"/>
      <c r="R1225" s="180"/>
      <c r="S1225" s="180"/>
      <c r="T1225" s="180"/>
      <c r="U1225" s="180"/>
      <c r="V1225" s="252"/>
      <c r="W1225" s="252"/>
      <c r="X1225" s="180"/>
      <c r="Y1225" s="180"/>
      <c r="Z1225" s="180"/>
      <c r="AA1225" s="180"/>
      <c r="AB1225" s="180"/>
      <c r="AC1225" s="180"/>
      <c r="AD1225" s="180"/>
      <c r="AE1225" s="180"/>
      <c r="AF1225" s="283"/>
      <c r="AG1225" s="283"/>
      <c r="AH1225" s="180"/>
      <c r="APH1225" s="180"/>
      <c r="API1225" s="180"/>
      <c r="APJ1225" s="180"/>
      <c r="APK1225" s="180"/>
      <c r="APL1225" s="180"/>
      <c r="APM1225" s="180"/>
      <c r="APN1225" s="180"/>
    </row>
    <row r="1226" spans="1:34 1100:1106" ht="25.5" customHeight="1">
      <c r="A1226" s="180"/>
      <c r="B1226" s="180"/>
      <c r="C1226" s="180"/>
      <c r="D1226" s="180"/>
      <c r="E1226" s="244"/>
      <c r="F1226" s="180"/>
      <c r="G1226" s="180"/>
      <c r="H1226" s="180"/>
      <c r="I1226" s="180"/>
      <c r="J1226" s="180"/>
      <c r="K1226" s="252"/>
      <c r="L1226" s="252"/>
      <c r="M1226" s="252"/>
      <c r="N1226" s="252"/>
      <c r="O1226" s="180"/>
      <c r="P1226" s="180"/>
      <c r="Q1226" s="180"/>
      <c r="R1226" s="180"/>
      <c r="S1226" s="180"/>
      <c r="T1226" s="180"/>
      <c r="U1226" s="180"/>
      <c r="V1226" s="252"/>
      <c r="W1226" s="252"/>
      <c r="X1226" s="180"/>
      <c r="Y1226" s="180"/>
      <c r="Z1226" s="180"/>
      <c r="AA1226" s="180"/>
      <c r="AB1226" s="180"/>
      <c r="AC1226" s="180"/>
      <c r="AD1226" s="180"/>
      <c r="AE1226" s="180"/>
      <c r="AF1226" s="283"/>
      <c r="AG1226" s="283"/>
      <c r="AH1226" s="180"/>
      <c r="APH1226" s="180"/>
      <c r="API1226" s="180"/>
      <c r="APJ1226" s="180"/>
      <c r="APK1226" s="180"/>
      <c r="APL1226" s="180"/>
      <c r="APM1226" s="180"/>
      <c r="APN1226" s="180"/>
    </row>
    <row r="1227" spans="1:34 1100:1106" ht="25.5" customHeight="1">
      <c r="A1227" s="180"/>
      <c r="B1227" s="180"/>
      <c r="C1227" s="180"/>
      <c r="D1227" s="180"/>
      <c r="E1227" s="244"/>
      <c r="F1227" s="180"/>
      <c r="G1227" s="180"/>
      <c r="H1227" s="180"/>
      <c r="I1227" s="180"/>
      <c r="J1227" s="180"/>
      <c r="K1227" s="252"/>
      <c r="L1227" s="252"/>
      <c r="M1227" s="252"/>
      <c r="N1227" s="252"/>
      <c r="O1227" s="180"/>
      <c r="P1227" s="180"/>
      <c r="Q1227" s="180"/>
      <c r="R1227" s="180"/>
      <c r="S1227" s="180"/>
      <c r="T1227" s="180"/>
      <c r="U1227" s="180"/>
      <c r="V1227" s="252"/>
      <c r="W1227" s="252"/>
      <c r="X1227" s="180"/>
      <c r="Y1227" s="180"/>
      <c r="Z1227" s="180"/>
      <c r="AA1227" s="180"/>
      <c r="AB1227" s="180"/>
      <c r="AC1227" s="180"/>
      <c r="AD1227" s="180"/>
      <c r="AE1227" s="180"/>
      <c r="AF1227" s="283"/>
      <c r="AG1227" s="283"/>
      <c r="AH1227" s="180"/>
      <c r="APH1227" s="180"/>
      <c r="API1227" s="180"/>
      <c r="APJ1227" s="180"/>
      <c r="APK1227" s="180"/>
      <c r="APL1227" s="180"/>
      <c r="APM1227" s="180"/>
      <c r="APN1227" s="180"/>
    </row>
    <row r="1228" spans="1:34 1100:1106" ht="25.5" customHeight="1">
      <c r="A1228" s="180"/>
      <c r="B1228" s="180"/>
      <c r="C1228" s="180"/>
      <c r="D1228" s="180"/>
      <c r="E1228" s="244"/>
      <c r="F1228" s="180"/>
      <c r="G1228" s="180"/>
      <c r="H1228" s="180"/>
      <c r="I1228" s="180"/>
      <c r="J1228" s="180"/>
      <c r="K1228" s="252"/>
      <c r="L1228" s="252"/>
      <c r="M1228" s="252"/>
      <c r="N1228" s="252"/>
      <c r="O1228" s="180"/>
      <c r="P1228" s="180"/>
      <c r="Q1228" s="180"/>
      <c r="R1228" s="180"/>
      <c r="S1228" s="180"/>
      <c r="T1228" s="180"/>
      <c r="U1228" s="180"/>
      <c r="V1228" s="252"/>
      <c r="W1228" s="252"/>
      <c r="X1228" s="180"/>
      <c r="Y1228" s="180"/>
      <c r="Z1228" s="180"/>
      <c r="AA1228" s="180"/>
      <c r="AB1228" s="180"/>
      <c r="AC1228" s="180"/>
      <c r="AD1228" s="180"/>
      <c r="AE1228" s="180"/>
      <c r="AF1228" s="283"/>
      <c r="AG1228" s="283"/>
      <c r="AH1228" s="180"/>
      <c r="APH1228" s="180"/>
      <c r="API1228" s="180"/>
      <c r="APJ1228" s="180"/>
      <c r="APK1228" s="180"/>
      <c r="APL1228" s="180"/>
      <c r="APM1228" s="180"/>
      <c r="APN1228" s="180"/>
    </row>
    <row r="1229" spans="1:34 1100:1106" ht="25.5" customHeight="1">
      <c r="A1229" s="180"/>
      <c r="B1229" s="180"/>
      <c r="C1229" s="180"/>
      <c r="D1229" s="180"/>
      <c r="E1229" s="244"/>
      <c r="F1229" s="180"/>
      <c r="G1229" s="180"/>
      <c r="H1229" s="180"/>
      <c r="I1229" s="180"/>
      <c r="J1229" s="180"/>
      <c r="K1229" s="252"/>
      <c r="L1229" s="252"/>
      <c r="M1229" s="252"/>
      <c r="N1229" s="252"/>
      <c r="O1229" s="180"/>
      <c r="P1229" s="180"/>
      <c r="Q1229" s="180"/>
      <c r="R1229" s="180"/>
      <c r="S1229" s="180"/>
      <c r="T1229" s="180"/>
      <c r="U1229" s="180"/>
      <c r="V1229" s="252"/>
      <c r="W1229" s="252"/>
      <c r="X1229" s="180"/>
      <c r="Y1229" s="180"/>
      <c r="Z1229" s="180"/>
      <c r="AA1229" s="180"/>
      <c r="AB1229" s="180"/>
      <c r="AC1229" s="180"/>
      <c r="AD1229" s="180"/>
      <c r="AE1229" s="180"/>
      <c r="AF1229" s="283"/>
      <c r="AG1229" s="283"/>
      <c r="AH1229" s="180"/>
      <c r="APH1229" s="180"/>
      <c r="API1229" s="180"/>
      <c r="APJ1229" s="180"/>
      <c r="APK1229" s="180"/>
      <c r="APL1229" s="180"/>
      <c r="APM1229" s="180"/>
      <c r="APN1229" s="180"/>
    </row>
    <row r="1230" spans="1:34 1100:1106" ht="25.5" customHeight="1">
      <c r="A1230" s="180"/>
      <c r="B1230" s="180"/>
      <c r="C1230" s="180"/>
      <c r="D1230" s="180"/>
      <c r="E1230" s="244"/>
      <c r="F1230" s="180"/>
      <c r="G1230" s="180"/>
      <c r="H1230" s="180"/>
      <c r="I1230" s="180"/>
      <c r="J1230" s="180"/>
      <c r="K1230" s="252"/>
      <c r="L1230" s="252"/>
      <c r="M1230" s="252"/>
      <c r="N1230" s="252"/>
      <c r="O1230" s="180"/>
      <c r="P1230" s="180"/>
      <c r="Q1230" s="180"/>
      <c r="R1230" s="180"/>
      <c r="S1230" s="180"/>
      <c r="T1230" s="180"/>
      <c r="U1230" s="180"/>
      <c r="V1230" s="252"/>
      <c r="W1230" s="252"/>
      <c r="X1230" s="180"/>
      <c r="Y1230" s="180"/>
      <c r="Z1230" s="180"/>
      <c r="AA1230" s="180"/>
      <c r="AB1230" s="180"/>
      <c r="AC1230" s="180"/>
      <c r="AD1230" s="180"/>
      <c r="AE1230" s="180"/>
      <c r="AF1230" s="283"/>
      <c r="AG1230" s="283"/>
      <c r="AH1230" s="180"/>
      <c r="APH1230" s="180"/>
      <c r="API1230" s="180"/>
      <c r="APJ1230" s="180"/>
      <c r="APK1230" s="180"/>
      <c r="APL1230" s="180"/>
      <c r="APM1230" s="180"/>
      <c r="APN1230" s="180"/>
    </row>
    <row r="1231" spans="1:34 1100:1106" ht="25.5" customHeight="1">
      <c r="A1231" s="180"/>
      <c r="B1231" s="180"/>
      <c r="C1231" s="180"/>
      <c r="D1231" s="180"/>
      <c r="E1231" s="244"/>
      <c r="F1231" s="180"/>
      <c r="G1231" s="180"/>
      <c r="H1231" s="180"/>
      <c r="I1231" s="180"/>
      <c r="J1231" s="180"/>
      <c r="K1231" s="252"/>
      <c r="L1231" s="252"/>
      <c r="M1231" s="252"/>
      <c r="N1231" s="252"/>
      <c r="O1231" s="180"/>
      <c r="P1231" s="180"/>
      <c r="Q1231" s="180"/>
      <c r="R1231" s="180"/>
      <c r="S1231" s="180"/>
      <c r="T1231" s="180"/>
      <c r="U1231" s="180"/>
      <c r="V1231" s="252"/>
      <c r="W1231" s="252"/>
      <c r="X1231" s="180"/>
      <c r="Y1231" s="180"/>
      <c r="Z1231" s="180"/>
      <c r="AA1231" s="180"/>
      <c r="AB1231" s="180"/>
      <c r="AC1231" s="180"/>
      <c r="AD1231" s="180"/>
      <c r="AE1231" s="180"/>
      <c r="AF1231" s="283"/>
      <c r="AG1231" s="283"/>
      <c r="AH1231" s="180"/>
      <c r="APH1231" s="180"/>
      <c r="API1231" s="180"/>
      <c r="APJ1231" s="180"/>
      <c r="APK1231" s="180"/>
      <c r="APL1231" s="180"/>
      <c r="APM1231" s="180"/>
      <c r="APN1231" s="180"/>
    </row>
    <row r="1232" spans="1:34 1100:1106" ht="25.5" customHeight="1">
      <c r="A1232" s="180"/>
      <c r="B1232" s="180"/>
      <c r="C1232" s="180"/>
      <c r="D1232" s="180"/>
      <c r="E1232" s="244"/>
      <c r="F1232" s="180"/>
      <c r="G1232" s="180"/>
      <c r="H1232" s="180"/>
      <c r="I1232" s="180"/>
      <c r="J1232" s="180"/>
      <c r="K1232" s="252"/>
      <c r="L1232" s="252"/>
      <c r="M1232" s="252"/>
      <c r="N1232" s="252"/>
      <c r="O1232" s="180"/>
      <c r="P1232" s="180"/>
      <c r="Q1232" s="180"/>
      <c r="R1232" s="180"/>
      <c r="S1232" s="180"/>
      <c r="T1232" s="180"/>
      <c r="U1232" s="180"/>
      <c r="V1232" s="252"/>
      <c r="W1232" s="252"/>
      <c r="X1232" s="180"/>
      <c r="Y1232" s="180"/>
      <c r="Z1232" s="180"/>
      <c r="AA1232" s="180"/>
      <c r="AB1232" s="180"/>
      <c r="AC1232" s="180"/>
      <c r="AD1232" s="180"/>
      <c r="AE1232" s="180"/>
      <c r="AF1232" s="283"/>
      <c r="AG1232" s="283"/>
      <c r="AH1232" s="180"/>
      <c r="APH1232" s="180"/>
      <c r="API1232" s="180"/>
      <c r="APJ1232" s="180"/>
      <c r="APK1232" s="180"/>
      <c r="APL1232" s="180"/>
      <c r="APM1232" s="180"/>
      <c r="APN1232" s="180"/>
    </row>
    <row r="1233" spans="1:34 1100:1106" ht="25.5" customHeight="1">
      <c r="A1233" s="180"/>
      <c r="B1233" s="180"/>
      <c r="C1233" s="180"/>
      <c r="D1233" s="180"/>
      <c r="E1233" s="244"/>
      <c r="F1233" s="180"/>
      <c r="G1233" s="180"/>
      <c r="H1233" s="180"/>
      <c r="I1233" s="180"/>
      <c r="J1233" s="180"/>
      <c r="K1233" s="252"/>
      <c r="L1233" s="252"/>
      <c r="M1233" s="252"/>
      <c r="N1233" s="252"/>
      <c r="O1233" s="180"/>
      <c r="P1233" s="180"/>
      <c r="Q1233" s="180"/>
      <c r="R1233" s="180"/>
      <c r="S1233" s="180"/>
      <c r="T1233" s="180"/>
      <c r="U1233" s="180"/>
      <c r="V1233" s="252"/>
      <c r="W1233" s="252"/>
      <c r="X1233" s="180"/>
      <c r="Y1233" s="180"/>
      <c r="Z1233" s="180"/>
      <c r="AA1233" s="180"/>
      <c r="AB1233" s="180"/>
      <c r="AC1233" s="180"/>
      <c r="AD1233" s="180"/>
      <c r="AE1233" s="180"/>
      <c r="AF1233" s="283"/>
      <c r="AG1233" s="283"/>
      <c r="AH1233" s="180"/>
      <c r="APH1233" s="180"/>
      <c r="API1233" s="180"/>
      <c r="APJ1233" s="180"/>
      <c r="APK1233" s="180"/>
      <c r="APL1233" s="180"/>
      <c r="APM1233" s="180"/>
      <c r="APN1233" s="180"/>
    </row>
    <row r="1234" spans="1:34 1100:1106" ht="25.5" customHeight="1">
      <c r="A1234" s="180"/>
      <c r="B1234" s="180"/>
      <c r="C1234" s="180"/>
      <c r="D1234" s="180"/>
      <c r="E1234" s="244"/>
      <c r="F1234" s="180"/>
      <c r="G1234" s="180"/>
      <c r="H1234" s="180"/>
      <c r="I1234" s="180"/>
      <c r="J1234" s="180"/>
      <c r="K1234" s="252"/>
      <c r="L1234" s="252"/>
      <c r="M1234" s="252"/>
      <c r="N1234" s="252"/>
      <c r="O1234" s="180"/>
      <c r="P1234" s="180"/>
      <c r="Q1234" s="180"/>
      <c r="R1234" s="180"/>
      <c r="S1234" s="180"/>
      <c r="T1234" s="180"/>
      <c r="U1234" s="180"/>
      <c r="V1234" s="252"/>
      <c r="W1234" s="252"/>
      <c r="X1234" s="180"/>
      <c r="Y1234" s="180"/>
      <c r="Z1234" s="180"/>
      <c r="AA1234" s="180"/>
      <c r="AB1234" s="180"/>
      <c r="AC1234" s="180"/>
      <c r="AD1234" s="180"/>
      <c r="AE1234" s="180"/>
      <c r="AF1234" s="283"/>
      <c r="AG1234" s="283"/>
      <c r="AH1234" s="180"/>
      <c r="APH1234" s="180"/>
      <c r="API1234" s="180"/>
      <c r="APJ1234" s="180"/>
      <c r="APK1234" s="180"/>
      <c r="APL1234" s="180"/>
      <c r="APM1234" s="180"/>
      <c r="APN1234" s="180"/>
    </row>
    <row r="1235" spans="1:34 1100:1106" ht="25.5" customHeight="1">
      <c r="A1235" s="180"/>
      <c r="B1235" s="180"/>
      <c r="C1235" s="180"/>
      <c r="D1235" s="180"/>
      <c r="E1235" s="244"/>
      <c r="F1235" s="180"/>
      <c r="G1235" s="180"/>
      <c r="H1235" s="180"/>
      <c r="I1235" s="180"/>
      <c r="J1235" s="180"/>
      <c r="K1235" s="252"/>
      <c r="L1235" s="252"/>
      <c r="M1235" s="252"/>
      <c r="N1235" s="252"/>
      <c r="O1235" s="180"/>
      <c r="P1235" s="180"/>
      <c r="Q1235" s="180"/>
      <c r="R1235" s="180"/>
      <c r="S1235" s="180"/>
      <c r="T1235" s="180"/>
      <c r="U1235" s="180"/>
      <c r="V1235" s="252"/>
      <c r="W1235" s="252"/>
      <c r="X1235" s="180"/>
      <c r="Y1235" s="180"/>
      <c r="Z1235" s="180"/>
      <c r="AA1235" s="180"/>
      <c r="AB1235" s="180"/>
      <c r="AC1235" s="180"/>
      <c r="AD1235" s="180"/>
      <c r="AE1235" s="180"/>
      <c r="AF1235" s="283"/>
      <c r="AG1235" s="283"/>
      <c r="AH1235" s="180"/>
      <c r="APH1235" s="180"/>
      <c r="API1235" s="180"/>
      <c r="APJ1235" s="180"/>
      <c r="APK1235" s="180"/>
      <c r="APL1235" s="180"/>
      <c r="APM1235" s="180"/>
      <c r="APN1235" s="180"/>
    </row>
    <row r="1236" spans="1:34 1100:1106" ht="25.5" customHeight="1">
      <c r="A1236" s="180"/>
      <c r="B1236" s="180"/>
      <c r="C1236" s="180"/>
      <c r="D1236" s="180"/>
      <c r="E1236" s="244"/>
      <c r="F1236" s="180"/>
      <c r="G1236" s="180"/>
      <c r="H1236" s="180"/>
      <c r="I1236" s="180"/>
      <c r="J1236" s="180"/>
      <c r="K1236" s="252"/>
      <c r="L1236" s="252"/>
      <c r="M1236" s="252"/>
      <c r="N1236" s="252"/>
      <c r="O1236" s="180"/>
      <c r="P1236" s="180"/>
      <c r="Q1236" s="180"/>
      <c r="R1236" s="180"/>
      <c r="S1236" s="180"/>
      <c r="T1236" s="180"/>
      <c r="U1236" s="180"/>
      <c r="V1236" s="252"/>
      <c r="W1236" s="252"/>
      <c r="X1236" s="180"/>
      <c r="Y1236" s="180"/>
      <c r="Z1236" s="180"/>
      <c r="AA1236" s="180"/>
      <c r="AB1236" s="180"/>
      <c r="AC1236" s="180"/>
      <c r="AD1236" s="180"/>
      <c r="AE1236" s="180"/>
      <c r="AF1236" s="283"/>
      <c r="AG1236" s="283"/>
      <c r="AH1236" s="180"/>
      <c r="APH1236" s="180"/>
      <c r="API1236" s="180"/>
      <c r="APJ1236" s="180"/>
      <c r="APK1236" s="180"/>
      <c r="APL1236" s="180"/>
      <c r="APM1236" s="180"/>
      <c r="APN1236" s="180"/>
    </row>
    <row r="1237" spans="1:34 1100:1106" ht="25.5" customHeight="1">
      <c r="A1237" s="180"/>
      <c r="B1237" s="180"/>
      <c r="C1237" s="180"/>
      <c r="D1237" s="180"/>
      <c r="E1237" s="244"/>
      <c r="F1237" s="180"/>
      <c r="G1237" s="180"/>
      <c r="H1237" s="180"/>
      <c r="I1237" s="180"/>
      <c r="J1237" s="180"/>
      <c r="K1237" s="252"/>
      <c r="L1237" s="252"/>
      <c r="M1237" s="252"/>
      <c r="N1237" s="252"/>
      <c r="O1237" s="180"/>
      <c r="P1237" s="180"/>
      <c r="Q1237" s="180"/>
      <c r="R1237" s="180"/>
      <c r="S1237" s="180"/>
      <c r="T1237" s="180"/>
      <c r="U1237" s="180"/>
      <c r="V1237" s="252"/>
      <c r="W1237" s="252"/>
      <c r="X1237" s="180"/>
      <c r="Y1237" s="180"/>
      <c r="Z1237" s="180"/>
      <c r="AA1237" s="180"/>
      <c r="AB1237" s="180"/>
      <c r="AC1237" s="180"/>
      <c r="AD1237" s="180"/>
      <c r="AE1237" s="180"/>
      <c r="AF1237" s="283"/>
      <c r="AG1237" s="283"/>
      <c r="AH1237" s="180"/>
      <c r="APH1237" s="180"/>
      <c r="API1237" s="180"/>
      <c r="APJ1237" s="180"/>
      <c r="APK1237" s="180"/>
      <c r="APL1237" s="180"/>
      <c r="APM1237" s="180"/>
      <c r="APN1237" s="180"/>
    </row>
    <row r="1238" spans="1:34 1100:1106" ht="25.5" customHeight="1">
      <c r="A1238" s="180"/>
      <c r="B1238" s="180"/>
      <c r="C1238" s="180"/>
      <c r="D1238" s="180"/>
      <c r="E1238" s="244"/>
      <c r="F1238" s="180"/>
      <c r="G1238" s="180"/>
      <c r="H1238" s="180"/>
      <c r="I1238" s="180"/>
      <c r="J1238" s="180"/>
      <c r="K1238" s="252"/>
      <c r="L1238" s="252"/>
      <c r="M1238" s="252"/>
      <c r="N1238" s="252"/>
      <c r="O1238" s="180"/>
      <c r="P1238" s="180"/>
      <c r="Q1238" s="180"/>
      <c r="R1238" s="180"/>
      <c r="S1238" s="180"/>
      <c r="T1238" s="180"/>
      <c r="U1238" s="180"/>
      <c r="V1238" s="252"/>
      <c r="W1238" s="252"/>
      <c r="X1238" s="180"/>
      <c r="Y1238" s="180"/>
      <c r="Z1238" s="180"/>
      <c r="AA1238" s="180"/>
      <c r="AB1238" s="180"/>
      <c r="AC1238" s="180"/>
      <c r="AD1238" s="180"/>
      <c r="AE1238" s="180"/>
      <c r="AF1238" s="283"/>
      <c r="AG1238" s="283"/>
      <c r="AH1238" s="180"/>
      <c r="APH1238" s="180"/>
      <c r="API1238" s="180"/>
      <c r="APJ1238" s="180"/>
      <c r="APK1238" s="180"/>
      <c r="APL1238" s="180"/>
      <c r="APM1238" s="180"/>
      <c r="APN1238" s="180"/>
    </row>
    <row r="1239" spans="1:34 1100:1106" ht="25.5" customHeight="1">
      <c r="A1239" s="180"/>
      <c r="B1239" s="180"/>
      <c r="C1239" s="180"/>
      <c r="D1239" s="180"/>
      <c r="E1239" s="244"/>
      <c r="F1239" s="180"/>
      <c r="G1239" s="180"/>
      <c r="H1239" s="180"/>
      <c r="I1239" s="180"/>
      <c r="J1239" s="180"/>
      <c r="K1239" s="252"/>
      <c r="L1239" s="252"/>
      <c r="M1239" s="252"/>
      <c r="N1239" s="252"/>
      <c r="O1239" s="180"/>
      <c r="P1239" s="180"/>
      <c r="Q1239" s="180"/>
      <c r="R1239" s="180"/>
      <c r="S1239" s="180"/>
      <c r="T1239" s="180"/>
      <c r="U1239" s="180"/>
      <c r="V1239" s="252"/>
      <c r="W1239" s="252"/>
      <c r="X1239" s="180"/>
      <c r="Y1239" s="180"/>
      <c r="Z1239" s="180"/>
      <c r="AA1239" s="180"/>
      <c r="AB1239" s="180"/>
      <c r="AC1239" s="180"/>
      <c r="AD1239" s="180"/>
      <c r="AE1239" s="180"/>
      <c r="AF1239" s="283"/>
      <c r="AG1239" s="283"/>
      <c r="AH1239" s="180"/>
      <c r="APH1239" s="180"/>
      <c r="API1239" s="180"/>
      <c r="APJ1239" s="180"/>
      <c r="APK1239" s="180"/>
      <c r="APL1239" s="180"/>
      <c r="APM1239" s="180"/>
      <c r="APN1239" s="180"/>
    </row>
    <row r="1240" spans="1:34 1100:1106" ht="25.5" customHeight="1">
      <c r="A1240" s="180"/>
      <c r="B1240" s="180"/>
      <c r="C1240" s="180"/>
      <c r="D1240" s="180"/>
      <c r="E1240" s="244"/>
      <c r="F1240" s="180"/>
      <c r="G1240" s="180"/>
      <c r="H1240" s="180"/>
      <c r="I1240" s="180"/>
      <c r="J1240" s="180"/>
      <c r="K1240" s="252"/>
      <c r="L1240" s="252"/>
      <c r="M1240" s="252"/>
      <c r="N1240" s="252"/>
      <c r="O1240" s="180"/>
      <c r="P1240" s="180"/>
      <c r="Q1240" s="180"/>
      <c r="R1240" s="180"/>
      <c r="S1240" s="180"/>
      <c r="T1240" s="180"/>
      <c r="U1240" s="180"/>
      <c r="V1240" s="252"/>
      <c r="W1240" s="252"/>
      <c r="X1240" s="180"/>
      <c r="Y1240" s="180"/>
      <c r="Z1240" s="180"/>
      <c r="AA1240" s="180"/>
      <c r="AB1240" s="180"/>
      <c r="AC1240" s="180"/>
      <c r="AD1240" s="180"/>
      <c r="AE1240" s="180"/>
      <c r="AF1240" s="283"/>
      <c r="AG1240" s="283"/>
      <c r="AH1240" s="180"/>
      <c r="APH1240" s="180"/>
      <c r="API1240" s="180"/>
      <c r="APJ1240" s="180"/>
      <c r="APK1240" s="180"/>
      <c r="APL1240" s="180"/>
      <c r="APM1240" s="180"/>
      <c r="APN1240" s="180"/>
    </row>
    <row r="1241" spans="1:34 1100:1106" ht="25.5" customHeight="1">
      <c r="A1241" s="180"/>
      <c r="B1241" s="180"/>
      <c r="C1241" s="180"/>
      <c r="D1241" s="180"/>
      <c r="E1241" s="244"/>
      <c r="F1241" s="180"/>
      <c r="G1241" s="180"/>
      <c r="H1241" s="180"/>
      <c r="I1241" s="180"/>
      <c r="J1241" s="180"/>
      <c r="K1241" s="252"/>
      <c r="L1241" s="252"/>
      <c r="M1241" s="252"/>
      <c r="N1241" s="252"/>
      <c r="O1241" s="180"/>
      <c r="P1241" s="180"/>
      <c r="Q1241" s="180"/>
      <c r="R1241" s="180"/>
      <c r="S1241" s="180"/>
      <c r="T1241" s="180"/>
      <c r="U1241" s="180"/>
      <c r="V1241" s="252"/>
      <c r="W1241" s="252"/>
      <c r="X1241" s="180"/>
      <c r="Y1241" s="180"/>
      <c r="Z1241" s="180"/>
      <c r="AA1241" s="180"/>
      <c r="AB1241" s="180"/>
      <c r="AC1241" s="180"/>
      <c r="AD1241" s="180"/>
      <c r="AE1241" s="180"/>
      <c r="AF1241" s="283"/>
      <c r="AG1241" s="283"/>
      <c r="AH1241" s="180"/>
      <c r="APH1241" s="180"/>
      <c r="API1241" s="180"/>
      <c r="APJ1241" s="180"/>
      <c r="APK1241" s="180"/>
      <c r="APL1241" s="180"/>
      <c r="APM1241" s="180"/>
      <c r="APN1241" s="180"/>
    </row>
    <row r="1242" spans="1:34 1100:1106" ht="25.5" customHeight="1">
      <c r="A1242" s="180"/>
      <c r="B1242" s="180"/>
      <c r="C1242" s="180"/>
      <c r="D1242" s="180"/>
      <c r="E1242" s="244"/>
      <c r="F1242" s="180"/>
      <c r="G1242" s="180"/>
      <c r="H1242" s="180"/>
      <c r="I1242" s="180"/>
      <c r="J1242" s="180"/>
      <c r="K1242" s="252"/>
      <c r="L1242" s="252"/>
      <c r="M1242" s="252"/>
      <c r="N1242" s="252"/>
      <c r="O1242" s="180"/>
      <c r="P1242" s="180"/>
      <c r="Q1242" s="180"/>
      <c r="R1242" s="180"/>
      <c r="S1242" s="180"/>
      <c r="T1242" s="180"/>
      <c r="U1242" s="180"/>
      <c r="V1242" s="252"/>
      <c r="W1242" s="252"/>
      <c r="X1242" s="180"/>
      <c r="Y1242" s="180"/>
      <c r="Z1242" s="180"/>
      <c r="AA1242" s="180"/>
      <c r="AB1242" s="180"/>
      <c r="AC1242" s="180"/>
      <c r="AD1242" s="180"/>
      <c r="AE1242" s="180"/>
      <c r="AF1242" s="283"/>
      <c r="AG1242" s="283"/>
      <c r="AH1242" s="180"/>
      <c r="APH1242" s="180"/>
      <c r="API1242" s="180"/>
      <c r="APJ1242" s="180"/>
      <c r="APK1242" s="180"/>
      <c r="APL1242" s="180"/>
      <c r="APM1242" s="180"/>
      <c r="APN1242" s="180"/>
    </row>
    <row r="1243" spans="1:34 1100:1106" ht="25.5" customHeight="1">
      <c r="A1243" s="180"/>
      <c r="B1243" s="180"/>
      <c r="C1243" s="180"/>
      <c r="D1243" s="180"/>
      <c r="E1243" s="244"/>
      <c r="F1243" s="180"/>
      <c r="G1243" s="180"/>
      <c r="H1243" s="180"/>
      <c r="I1243" s="180"/>
      <c r="J1243" s="180"/>
      <c r="K1243" s="252"/>
      <c r="L1243" s="252"/>
      <c r="M1243" s="252"/>
      <c r="N1243" s="252"/>
      <c r="O1243" s="180"/>
      <c r="P1243" s="180"/>
      <c r="Q1243" s="180"/>
      <c r="R1243" s="180"/>
      <c r="S1243" s="180"/>
      <c r="T1243" s="180"/>
      <c r="U1243" s="180"/>
      <c r="V1243" s="252"/>
      <c r="W1243" s="252"/>
      <c r="X1243" s="180"/>
      <c r="Y1243" s="180"/>
      <c r="Z1243" s="180"/>
      <c r="AA1243" s="180"/>
      <c r="AB1243" s="180"/>
      <c r="AC1243" s="180"/>
      <c r="AD1243" s="180"/>
      <c r="AE1243" s="180"/>
      <c r="AF1243" s="283"/>
      <c r="AG1243" s="283"/>
      <c r="AH1243" s="180"/>
      <c r="APH1243" s="180"/>
      <c r="API1243" s="180"/>
      <c r="APJ1243" s="180"/>
      <c r="APK1243" s="180"/>
      <c r="APL1243" s="180"/>
      <c r="APM1243" s="180"/>
      <c r="APN1243" s="180"/>
    </row>
    <row r="1244" spans="1:34 1100:1106" ht="25.5" customHeight="1">
      <c r="A1244" s="180"/>
      <c r="B1244" s="180"/>
      <c r="C1244" s="180"/>
      <c r="D1244" s="180"/>
      <c r="E1244" s="244"/>
      <c r="F1244" s="180"/>
      <c r="G1244" s="180"/>
      <c r="H1244" s="180"/>
      <c r="I1244" s="180"/>
      <c r="J1244" s="180"/>
      <c r="K1244" s="252"/>
      <c r="L1244" s="252"/>
      <c r="M1244" s="252"/>
      <c r="N1244" s="252"/>
      <c r="O1244" s="180"/>
      <c r="P1244" s="180"/>
      <c r="Q1244" s="180"/>
      <c r="R1244" s="180"/>
      <c r="S1244" s="180"/>
      <c r="T1244" s="180"/>
      <c r="U1244" s="180"/>
      <c r="V1244" s="252"/>
      <c r="W1244" s="252"/>
      <c r="X1244" s="180"/>
      <c r="Y1244" s="180"/>
      <c r="Z1244" s="180"/>
      <c r="AA1244" s="180"/>
      <c r="AB1244" s="180"/>
      <c r="AC1244" s="180"/>
      <c r="AD1244" s="180"/>
      <c r="AE1244" s="180"/>
      <c r="AF1244" s="283"/>
      <c r="AG1244" s="283"/>
      <c r="AH1244" s="180"/>
      <c r="APH1244" s="180"/>
      <c r="API1244" s="180"/>
      <c r="APJ1244" s="180"/>
      <c r="APK1244" s="180"/>
      <c r="APL1244" s="180"/>
      <c r="APM1244" s="180"/>
      <c r="APN1244" s="180"/>
    </row>
    <row r="1245" spans="1:34 1100:1106" ht="25.5" customHeight="1">
      <c r="A1245" s="180"/>
      <c r="B1245" s="180"/>
      <c r="C1245" s="180"/>
      <c r="D1245" s="180"/>
      <c r="E1245" s="244"/>
      <c r="F1245" s="180"/>
      <c r="G1245" s="180"/>
      <c r="H1245" s="180"/>
      <c r="I1245" s="180"/>
      <c r="J1245" s="180"/>
      <c r="K1245" s="252"/>
      <c r="L1245" s="252"/>
      <c r="M1245" s="252"/>
      <c r="N1245" s="252"/>
      <c r="O1245" s="180"/>
      <c r="P1245" s="180"/>
      <c r="Q1245" s="180"/>
      <c r="R1245" s="180"/>
      <c r="S1245" s="180"/>
      <c r="T1245" s="180"/>
      <c r="U1245" s="180"/>
      <c r="V1245" s="252"/>
      <c r="W1245" s="252"/>
      <c r="X1245" s="180"/>
      <c r="Y1245" s="180"/>
      <c r="Z1245" s="180"/>
      <c r="AA1245" s="180"/>
      <c r="AB1245" s="180"/>
      <c r="AC1245" s="180"/>
      <c r="AD1245" s="180"/>
      <c r="AE1245" s="180"/>
      <c r="AF1245" s="283"/>
      <c r="AG1245" s="283"/>
      <c r="AH1245" s="180"/>
      <c r="APH1245" s="180"/>
      <c r="API1245" s="180"/>
      <c r="APJ1245" s="180"/>
      <c r="APK1245" s="180"/>
      <c r="APL1245" s="180"/>
      <c r="APM1245" s="180"/>
      <c r="APN1245" s="180"/>
    </row>
    <row r="1246" spans="1:34 1100:1106" ht="25.5" customHeight="1">
      <c r="A1246" s="180"/>
      <c r="B1246" s="180"/>
      <c r="C1246" s="180"/>
      <c r="D1246" s="180"/>
      <c r="E1246" s="244"/>
      <c r="F1246" s="180"/>
      <c r="G1246" s="180"/>
      <c r="H1246" s="180"/>
      <c r="I1246" s="180"/>
      <c r="J1246" s="180"/>
      <c r="K1246" s="252"/>
      <c r="L1246" s="252"/>
      <c r="M1246" s="252"/>
      <c r="N1246" s="252"/>
      <c r="O1246" s="180"/>
      <c r="P1246" s="180"/>
      <c r="Q1246" s="180"/>
      <c r="R1246" s="180"/>
      <c r="S1246" s="180"/>
      <c r="T1246" s="180"/>
      <c r="U1246" s="180"/>
      <c r="V1246" s="252"/>
      <c r="W1246" s="252"/>
      <c r="X1246" s="180"/>
      <c r="Y1246" s="180"/>
      <c r="Z1246" s="180"/>
      <c r="AA1246" s="180"/>
      <c r="AB1246" s="180"/>
      <c r="AC1246" s="180"/>
      <c r="AD1246" s="180"/>
      <c r="AE1246" s="180"/>
      <c r="AF1246" s="283"/>
      <c r="AG1246" s="283"/>
      <c r="AH1246" s="180"/>
      <c r="APH1246" s="180"/>
      <c r="API1246" s="180"/>
      <c r="APJ1246" s="180"/>
      <c r="APK1246" s="180"/>
      <c r="APL1246" s="180"/>
      <c r="APM1246" s="180"/>
      <c r="APN1246" s="180"/>
    </row>
    <row r="1247" spans="1:34 1100:1106" ht="25.5" customHeight="1">
      <c r="A1247" s="180"/>
      <c r="B1247" s="180"/>
      <c r="C1247" s="180"/>
      <c r="D1247" s="180"/>
      <c r="E1247" s="244"/>
      <c r="F1247" s="180"/>
      <c r="G1247" s="180"/>
      <c r="H1247" s="180"/>
      <c r="I1247" s="180"/>
      <c r="J1247" s="180"/>
      <c r="K1247" s="252"/>
      <c r="L1247" s="252"/>
      <c r="M1247" s="252"/>
      <c r="N1247" s="252"/>
      <c r="O1247" s="180"/>
      <c r="P1247" s="180"/>
      <c r="Q1247" s="180"/>
      <c r="R1247" s="180"/>
      <c r="S1247" s="180"/>
      <c r="T1247" s="180"/>
      <c r="U1247" s="180"/>
      <c r="V1247" s="252"/>
      <c r="W1247" s="252"/>
      <c r="X1247" s="180"/>
      <c r="Y1247" s="180"/>
      <c r="Z1247" s="180"/>
      <c r="AA1247" s="180"/>
      <c r="AB1247" s="180"/>
      <c r="AC1247" s="180"/>
      <c r="AD1247" s="180"/>
      <c r="AE1247" s="180"/>
      <c r="AF1247" s="283"/>
      <c r="AG1247" s="283"/>
      <c r="AH1247" s="180"/>
      <c r="APH1247" s="180"/>
      <c r="API1247" s="180"/>
      <c r="APJ1247" s="180"/>
      <c r="APK1247" s="180"/>
      <c r="APL1247" s="180"/>
      <c r="APM1247" s="180"/>
      <c r="APN1247" s="180"/>
    </row>
    <row r="1248" spans="1:34 1100:1106" ht="25.5" customHeight="1">
      <c r="A1248" s="180"/>
      <c r="B1248" s="180"/>
      <c r="C1248" s="180"/>
      <c r="D1248" s="180"/>
      <c r="E1248" s="244"/>
      <c r="F1248" s="180"/>
      <c r="G1248" s="180"/>
      <c r="H1248" s="180"/>
      <c r="I1248" s="180"/>
      <c r="J1248" s="180"/>
      <c r="K1248" s="252"/>
      <c r="L1248" s="252"/>
      <c r="M1248" s="252"/>
      <c r="N1248" s="252"/>
      <c r="O1248" s="180"/>
      <c r="P1248" s="180"/>
      <c r="Q1248" s="180"/>
      <c r="R1248" s="180"/>
      <c r="S1248" s="180"/>
      <c r="T1248" s="180"/>
      <c r="U1248" s="180"/>
      <c r="V1248" s="252"/>
      <c r="W1248" s="252"/>
      <c r="X1248" s="180"/>
      <c r="Y1248" s="180"/>
      <c r="Z1248" s="180"/>
      <c r="AA1248" s="180"/>
      <c r="AB1248" s="180"/>
      <c r="AC1248" s="180"/>
      <c r="AD1248" s="180"/>
      <c r="AE1248" s="180"/>
      <c r="AF1248" s="283"/>
      <c r="AG1248" s="283"/>
      <c r="AH1248" s="180"/>
      <c r="APH1248" s="180"/>
      <c r="API1248" s="180"/>
      <c r="APJ1248" s="180"/>
      <c r="APK1248" s="180"/>
      <c r="APL1248" s="180"/>
      <c r="APM1248" s="180"/>
      <c r="APN1248" s="180"/>
    </row>
    <row r="1249" spans="1:34 1100:1106" ht="25.5" customHeight="1">
      <c r="A1249" s="180"/>
      <c r="B1249" s="180"/>
      <c r="C1249" s="180"/>
      <c r="D1249" s="180"/>
      <c r="E1249" s="244"/>
      <c r="F1249" s="180"/>
      <c r="G1249" s="180"/>
      <c r="H1249" s="180"/>
      <c r="I1249" s="180"/>
      <c r="J1249" s="180"/>
      <c r="K1249" s="252"/>
      <c r="L1249" s="252"/>
      <c r="M1249" s="252"/>
      <c r="N1249" s="252"/>
      <c r="O1249" s="180"/>
      <c r="P1249" s="180"/>
      <c r="Q1249" s="180"/>
      <c r="R1249" s="180"/>
      <c r="S1249" s="180"/>
      <c r="T1249" s="180"/>
      <c r="U1249" s="180"/>
      <c r="V1249" s="252"/>
      <c r="W1249" s="252"/>
      <c r="X1249" s="180"/>
      <c r="Y1249" s="180"/>
      <c r="Z1249" s="180"/>
      <c r="AA1249" s="180"/>
      <c r="AB1249" s="180"/>
      <c r="AC1249" s="180"/>
      <c r="AD1249" s="180"/>
      <c r="AE1249" s="180"/>
      <c r="AF1249" s="283"/>
      <c r="AG1249" s="283"/>
      <c r="AH1249" s="180"/>
      <c r="APH1249" s="180"/>
      <c r="API1249" s="180"/>
      <c r="APJ1249" s="180"/>
      <c r="APK1249" s="180"/>
      <c r="APL1249" s="180"/>
      <c r="APM1249" s="180"/>
      <c r="APN1249" s="180"/>
    </row>
    <row r="1250" spans="1:34 1100:1106" ht="25.5" customHeight="1">
      <c r="A1250" s="180"/>
      <c r="B1250" s="180"/>
      <c r="C1250" s="180"/>
      <c r="D1250" s="180"/>
      <c r="E1250" s="244"/>
      <c r="F1250" s="180"/>
      <c r="G1250" s="180"/>
      <c r="H1250" s="180"/>
      <c r="I1250" s="180"/>
      <c r="J1250" s="180"/>
      <c r="K1250" s="252"/>
      <c r="L1250" s="252"/>
      <c r="M1250" s="252"/>
      <c r="N1250" s="252"/>
      <c r="O1250" s="180"/>
      <c r="P1250" s="180"/>
      <c r="Q1250" s="180"/>
      <c r="R1250" s="180"/>
      <c r="S1250" s="180"/>
      <c r="T1250" s="180"/>
      <c r="U1250" s="180"/>
      <c r="V1250" s="252"/>
      <c r="W1250" s="252"/>
      <c r="X1250" s="180"/>
      <c r="Y1250" s="180"/>
      <c r="Z1250" s="180"/>
      <c r="AA1250" s="180"/>
      <c r="AB1250" s="180"/>
      <c r="AC1250" s="180"/>
      <c r="AD1250" s="180"/>
      <c r="AE1250" s="180"/>
      <c r="AF1250" s="283"/>
      <c r="AG1250" s="283"/>
      <c r="AH1250" s="180"/>
      <c r="APH1250" s="180"/>
      <c r="API1250" s="180"/>
      <c r="APJ1250" s="180"/>
      <c r="APK1250" s="180"/>
      <c r="APL1250" s="180"/>
      <c r="APM1250" s="180"/>
      <c r="APN1250" s="180"/>
    </row>
    <row r="1251" spans="1:34 1100:1106" ht="25.5" customHeight="1">
      <c r="A1251" s="180"/>
      <c r="B1251" s="180"/>
      <c r="C1251" s="180"/>
      <c r="D1251" s="180"/>
      <c r="E1251" s="244"/>
      <c r="F1251" s="180"/>
      <c r="G1251" s="180"/>
      <c r="H1251" s="180"/>
      <c r="I1251" s="180"/>
      <c r="J1251" s="180"/>
      <c r="K1251" s="252"/>
      <c r="L1251" s="252"/>
      <c r="M1251" s="252"/>
      <c r="N1251" s="252"/>
      <c r="O1251" s="180"/>
      <c r="P1251" s="180"/>
      <c r="Q1251" s="180"/>
      <c r="R1251" s="180"/>
      <c r="S1251" s="180"/>
      <c r="T1251" s="180"/>
      <c r="U1251" s="180"/>
      <c r="V1251" s="252"/>
      <c r="W1251" s="252"/>
      <c r="X1251" s="180"/>
      <c r="Y1251" s="180"/>
      <c r="Z1251" s="180"/>
      <c r="AA1251" s="180"/>
      <c r="AB1251" s="180"/>
      <c r="AC1251" s="180"/>
      <c r="AD1251" s="180"/>
      <c r="AE1251" s="180"/>
      <c r="AF1251" s="283"/>
      <c r="AG1251" s="283"/>
      <c r="AH1251" s="180"/>
      <c r="APH1251" s="180"/>
      <c r="API1251" s="180"/>
      <c r="APJ1251" s="180"/>
      <c r="APK1251" s="180"/>
      <c r="APL1251" s="180"/>
      <c r="APM1251" s="180"/>
      <c r="APN1251" s="180"/>
    </row>
    <row r="1252" spans="1:34 1100:1106" ht="25.5" customHeight="1">
      <c r="A1252" s="180"/>
      <c r="B1252" s="180"/>
      <c r="C1252" s="180"/>
      <c r="D1252" s="180"/>
      <c r="E1252" s="244"/>
      <c r="F1252" s="180"/>
      <c r="G1252" s="180"/>
      <c r="H1252" s="180"/>
      <c r="I1252" s="180"/>
      <c r="J1252" s="180"/>
      <c r="K1252" s="252"/>
      <c r="L1252" s="252"/>
      <c r="M1252" s="252"/>
      <c r="N1252" s="252"/>
      <c r="O1252" s="180"/>
      <c r="P1252" s="180"/>
      <c r="Q1252" s="180"/>
      <c r="R1252" s="180"/>
      <c r="S1252" s="180"/>
      <c r="T1252" s="180"/>
      <c r="U1252" s="180"/>
      <c r="V1252" s="252"/>
      <c r="W1252" s="252"/>
      <c r="X1252" s="180"/>
      <c r="Y1252" s="180"/>
      <c r="Z1252" s="180"/>
      <c r="AA1252" s="180"/>
      <c r="AB1252" s="180"/>
      <c r="AC1252" s="180"/>
      <c r="AD1252" s="180"/>
      <c r="AE1252" s="180"/>
      <c r="AF1252" s="283"/>
      <c r="AG1252" s="283"/>
      <c r="AH1252" s="180"/>
      <c r="APH1252" s="180"/>
      <c r="API1252" s="180"/>
      <c r="APJ1252" s="180"/>
      <c r="APK1252" s="180"/>
      <c r="APL1252" s="180"/>
      <c r="APM1252" s="180"/>
      <c r="APN1252" s="180"/>
    </row>
    <row r="1253" spans="1:34 1100:1106" ht="25.5" customHeight="1">
      <c r="A1253" s="180"/>
      <c r="B1253" s="180"/>
      <c r="C1253" s="180"/>
      <c r="D1253" s="180"/>
      <c r="E1253" s="244"/>
      <c r="F1253" s="180"/>
      <c r="G1253" s="180"/>
      <c r="H1253" s="180"/>
      <c r="I1253" s="180"/>
      <c r="J1253" s="180"/>
      <c r="K1253" s="252"/>
      <c r="L1253" s="252"/>
      <c r="M1253" s="252"/>
      <c r="N1253" s="252"/>
      <c r="O1253" s="180"/>
      <c r="P1253" s="180"/>
      <c r="Q1253" s="180"/>
      <c r="R1253" s="180"/>
      <c r="S1253" s="180"/>
      <c r="T1253" s="180"/>
      <c r="U1253" s="180"/>
      <c r="V1253" s="252"/>
      <c r="W1253" s="252"/>
      <c r="X1253" s="180"/>
      <c r="Y1253" s="180"/>
      <c r="Z1253" s="180"/>
      <c r="AA1253" s="180"/>
      <c r="AB1253" s="180"/>
      <c r="AC1253" s="180"/>
      <c r="AD1253" s="180"/>
      <c r="AE1253" s="180"/>
      <c r="AF1253" s="283"/>
      <c r="AG1253" s="283"/>
      <c r="AH1253" s="180"/>
      <c r="APH1253" s="180"/>
      <c r="API1253" s="180"/>
      <c r="APJ1253" s="180"/>
      <c r="APK1253" s="180"/>
      <c r="APL1253" s="180"/>
      <c r="APM1253" s="180"/>
      <c r="APN1253" s="180"/>
    </row>
    <row r="1254" spans="1:34 1100:1106" ht="25.5" customHeight="1">
      <c r="A1254" s="180"/>
      <c r="B1254" s="180"/>
      <c r="C1254" s="180"/>
      <c r="D1254" s="180"/>
      <c r="E1254" s="244"/>
      <c r="F1254" s="180"/>
      <c r="G1254" s="180"/>
      <c r="H1254" s="180"/>
      <c r="I1254" s="180"/>
      <c r="J1254" s="180"/>
      <c r="K1254" s="252"/>
      <c r="L1254" s="252"/>
      <c r="M1254" s="252"/>
      <c r="N1254" s="252"/>
      <c r="O1254" s="180"/>
      <c r="P1254" s="180"/>
      <c r="Q1254" s="180"/>
      <c r="R1254" s="180"/>
      <c r="S1254" s="180"/>
      <c r="T1254" s="180"/>
      <c r="U1254" s="180"/>
      <c r="V1254" s="252"/>
      <c r="W1254" s="252"/>
      <c r="X1254" s="180"/>
      <c r="Y1254" s="180"/>
      <c r="Z1254" s="180"/>
      <c r="AA1254" s="180"/>
      <c r="AB1254" s="180"/>
      <c r="AC1254" s="180"/>
      <c r="AD1254" s="180"/>
      <c r="AE1254" s="180"/>
      <c r="AF1254" s="283"/>
      <c r="AG1254" s="283"/>
      <c r="AH1254" s="180"/>
      <c r="APH1254" s="180"/>
      <c r="API1254" s="180"/>
      <c r="APJ1254" s="180"/>
      <c r="APK1254" s="180"/>
      <c r="APL1254" s="180"/>
      <c r="APM1254" s="180"/>
      <c r="APN1254" s="180"/>
    </row>
    <row r="1255" spans="1:34 1100:1106" ht="25.5" customHeight="1">
      <c r="A1255" s="180"/>
      <c r="B1255" s="180"/>
      <c r="C1255" s="180"/>
      <c r="D1255" s="180"/>
      <c r="E1255" s="244"/>
      <c r="F1255" s="180"/>
      <c r="G1255" s="180"/>
      <c r="H1255" s="180"/>
      <c r="I1255" s="180"/>
      <c r="J1255" s="180"/>
      <c r="K1255" s="252"/>
      <c r="L1255" s="252"/>
      <c r="M1255" s="252"/>
      <c r="N1255" s="252"/>
      <c r="O1255" s="180"/>
      <c r="P1255" s="180"/>
      <c r="Q1255" s="180"/>
      <c r="R1255" s="180"/>
      <c r="S1255" s="180"/>
      <c r="T1255" s="180"/>
      <c r="U1255" s="180"/>
      <c r="V1255" s="252"/>
      <c r="W1255" s="252"/>
      <c r="X1255" s="180"/>
      <c r="Y1255" s="180"/>
      <c r="Z1255" s="180"/>
      <c r="AA1255" s="180"/>
      <c r="AB1255" s="180"/>
      <c r="AC1255" s="180"/>
      <c r="AD1255" s="180"/>
      <c r="AE1255" s="180"/>
      <c r="AF1255" s="283"/>
      <c r="AG1255" s="283"/>
      <c r="AH1255" s="180"/>
      <c r="APH1255" s="180"/>
      <c r="API1255" s="180"/>
      <c r="APJ1255" s="180"/>
      <c r="APK1255" s="180"/>
      <c r="APL1255" s="180"/>
      <c r="APM1255" s="180"/>
      <c r="APN1255" s="180"/>
    </row>
    <row r="1256" spans="1:34 1100:1106" ht="25.5" customHeight="1">
      <c r="A1256" s="180"/>
      <c r="B1256" s="180"/>
      <c r="C1256" s="180"/>
      <c r="D1256" s="180"/>
      <c r="E1256" s="244"/>
      <c r="F1256" s="180"/>
      <c r="G1256" s="180"/>
      <c r="H1256" s="180"/>
      <c r="I1256" s="180"/>
      <c r="J1256" s="180"/>
      <c r="K1256" s="252"/>
      <c r="L1256" s="252"/>
      <c r="M1256" s="252"/>
      <c r="N1256" s="252"/>
      <c r="O1256" s="180"/>
      <c r="P1256" s="180"/>
      <c r="Q1256" s="180"/>
      <c r="R1256" s="180"/>
      <c r="S1256" s="180"/>
      <c r="T1256" s="180"/>
      <c r="U1256" s="180"/>
      <c r="V1256" s="252"/>
      <c r="W1256" s="252"/>
      <c r="X1256" s="180"/>
      <c r="Y1256" s="180"/>
      <c r="Z1256" s="180"/>
      <c r="AA1256" s="180"/>
      <c r="AB1256" s="180"/>
      <c r="AC1256" s="180"/>
      <c r="AD1256" s="180"/>
      <c r="AE1256" s="180"/>
      <c r="AF1256" s="283"/>
      <c r="AG1256" s="283"/>
      <c r="AH1256" s="180"/>
      <c r="APH1256" s="180"/>
      <c r="API1256" s="180"/>
      <c r="APJ1256" s="180"/>
      <c r="APK1256" s="180"/>
      <c r="APL1256" s="180"/>
      <c r="APM1256" s="180"/>
      <c r="APN1256" s="180"/>
    </row>
    <row r="1257" spans="1:34 1100:1106" ht="25.5" customHeight="1">
      <c r="A1257" s="180"/>
      <c r="B1257" s="180"/>
      <c r="C1257" s="180"/>
      <c r="D1257" s="180"/>
      <c r="E1257" s="244"/>
      <c r="F1257" s="180"/>
      <c r="G1257" s="180"/>
      <c r="H1257" s="180"/>
      <c r="I1257" s="180"/>
      <c r="J1257" s="180"/>
      <c r="K1257" s="252"/>
      <c r="L1257" s="252"/>
      <c r="M1257" s="252"/>
      <c r="N1257" s="252"/>
      <c r="O1257" s="180"/>
      <c r="P1257" s="180"/>
      <c r="Q1257" s="180"/>
      <c r="R1257" s="180"/>
      <c r="S1257" s="180"/>
      <c r="T1257" s="180"/>
      <c r="U1257" s="180"/>
      <c r="V1257" s="252"/>
      <c r="W1257" s="252"/>
      <c r="X1257" s="180"/>
      <c r="Y1257" s="180"/>
      <c r="Z1257" s="180"/>
      <c r="AA1257" s="180"/>
      <c r="AB1257" s="180"/>
      <c r="AC1257" s="180"/>
      <c r="AD1257" s="180"/>
      <c r="AE1257" s="180"/>
      <c r="AF1257" s="283"/>
      <c r="AG1257" s="283"/>
      <c r="AH1257" s="180"/>
      <c r="APH1257" s="180"/>
      <c r="API1257" s="180"/>
      <c r="APJ1257" s="180"/>
      <c r="APK1257" s="180"/>
      <c r="APL1257" s="180"/>
      <c r="APM1257" s="180"/>
      <c r="APN1257" s="180"/>
    </row>
    <row r="1258" spans="1:34 1100:1106" ht="25.5" customHeight="1">
      <c r="A1258" s="180"/>
      <c r="B1258" s="180"/>
      <c r="C1258" s="180"/>
      <c r="D1258" s="180"/>
      <c r="E1258" s="244"/>
      <c r="F1258" s="180"/>
      <c r="G1258" s="180"/>
      <c r="H1258" s="180"/>
      <c r="I1258" s="180"/>
      <c r="J1258" s="180"/>
      <c r="K1258" s="252"/>
      <c r="L1258" s="252"/>
      <c r="M1258" s="252"/>
      <c r="N1258" s="252"/>
      <c r="O1258" s="180"/>
      <c r="P1258" s="180"/>
      <c r="Q1258" s="180"/>
      <c r="R1258" s="180"/>
      <c r="S1258" s="180"/>
      <c r="T1258" s="180"/>
      <c r="U1258" s="180"/>
      <c r="V1258" s="252"/>
      <c r="W1258" s="252"/>
      <c r="X1258" s="180"/>
      <c r="Y1258" s="180"/>
      <c r="Z1258" s="180"/>
      <c r="AA1258" s="180"/>
      <c r="AB1258" s="180"/>
      <c r="AC1258" s="180"/>
      <c r="AD1258" s="180"/>
      <c r="AE1258" s="180"/>
      <c r="AF1258" s="283"/>
      <c r="AG1258" s="283"/>
      <c r="AH1258" s="180"/>
      <c r="APH1258" s="180"/>
      <c r="API1258" s="180"/>
      <c r="APJ1258" s="180"/>
      <c r="APK1258" s="180"/>
      <c r="APL1258" s="180"/>
      <c r="APM1258" s="180"/>
      <c r="APN1258" s="180"/>
    </row>
    <row r="1259" spans="1:34 1100:1106" ht="25.5" customHeight="1">
      <c r="A1259" s="180"/>
      <c r="B1259" s="180"/>
      <c r="C1259" s="180"/>
      <c r="D1259" s="180"/>
      <c r="E1259" s="244"/>
      <c r="F1259" s="180"/>
      <c r="G1259" s="180"/>
      <c r="H1259" s="180"/>
      <c r="I1259" s="180"/>
      <c r="J1259" s="180"/>
      <c r="K1259" s="252"/>
      <c r="L1259" s="252"/>
      <c r="M1259" s="252"/>
      <c r="N1259" s="252"/>
      <c r="O1259" s="180"/>
      <c r="P1259" s="180"/>
      <c r="Q1259" s="180"/>
      <c r="R1259" s="180"/>
      <c r="S1259" s="180"/>
      <c r="T1259" s="180"/>
      <c r="U1259" s="180"/>
      <c r="V1259" s="252"/>
      <c r="W1259" s="252"/>
      <c r="X1259" s="180"/>
      <c r="Y1259" s="180"/>
      <c r="Z1259" s="180"/>
      <c r="AA1259" s="180"/>
      <c r="AB1259" s="180"/>
      <c r="AC1259" s="180"/>
      <c r="AD1259" s="180"/>
      <c r="AE1259" s="180"/>
      <c r="AF1259" s="283"/>
      <c r="AG1259" s="283"/>
      <c r="AH1259" s="180"/>
      <c r="APH1259" s="180"/>
      <c r="API1259" s="180"/>
      <c r="APJ1259" s="180"/>
      <c r="APK1259" s="180"/>
      <c r="APL1259" s="180"/>
      <c r="APM1259" s="180"/>
      <c r="APN1259" s="180"/>
    </row>
    <row r="1260" spans="1:34 1100:1106" ht="25.5" customHeight="1">
      <c r="A1260" s="180"/>
      <c r="B1260" s="180"/>
      <c r="C1260" s="180"/>
      <c r="D1260" s="180"/>
      <c r="E1260" s="244"/>
      <c r="F1260" s="180"/>
      <c r="G1260" s="180"/>
      <c r="H1260" s="180"/>
      <c r="I1260" s="180"/>
      <c r="J1260" s="180"/>
      <c r="K1260" s="252"/>
      <c r="L1260" s="252"/>
      <c r="M1260" s="252"/>
      <c r="N1260" s="252"/>
      <c r="O1260" s="180"/>
      <c r="P1260" s="180"/>
      <c r="Q1260" s="180"/>
      <c r="R1260" s="180"/>
      <c r="S1260" s="180"/>
      <c r="T1260" s="180"/>
      <c r="U1260" s="180"/>
      <c r="V1260" s="252"/>
      <c r="W1260" s="252"/>
      <c r="X1260" s="180"/>
      <c r="Y1260" s="180"/>
      <c r="Z1260" s="180"/>
      <c r="AA1260" s="180"/>
      <c r="AB1260" s="180"/>
      <c r="AC1260" s="180"/>
      <c r="AD1260" s="180"/>
      <c r="AE1260" s="180"/>
      <c r="AF1260" s="283"/>
      <c r="AG1260" s="283"/>
      <c r="AH1260" s="180"/>
      <c r="APH1260" s="180"/>
      <c r="API1260" s="180"/>
      <c r="APJ1260" s="180"/>
      <c r="APK1260" s="180"/>
      <c r="APL1260" s="180"/>
      <c r="APM1260" s="180"/>
      <c r="APN1260" s="180"/>
    </row>
    <row r="1261" spans="1:34 1100:1106" ht="25.5" customHeight="1">
      <c r="A1261" s="180"/>
      <c r="B1261" s="180"/>
      <c r="C1261" s="180"/>
      <c r="D1261" s="180"/>
      <c r="E1261" s="244"/>
      <c r="F1261" s="180"/>
      <c r="G1261" s="180"/>
      <c r="H1261" s="180"/>
      <c r="I1261" s="180"/>
      <c r="J1261" s="180"/>
      <c r="K1261" s="252"/>
      <c r="L1261" s="252"/>
      <c r="M1261" s="252"/>
      <c r="N1261" s="252"/>
      <c r="O1261" s="180"/>
      <c r="P1261" s="180"/>
      <c r="Q1261" s="180"/>
      <c r="R1261" s="180"/>
      <c r="S1261" s="180"/>
      <c r="T1261" s="180"/>
      <c r="U1261" s="180"/>
      <c r="V1261" s="252"/>
      <c r="W1261" s="252"/>
      <c r="X1261" s="180"/>
      <c r="Y1261" s="180"/>
      <c r="Z1261" s="180"/>
      <c r="AA1261" s="180"/>
      <c r="AB1261" s="180"/>
      <c r="AC1261" s="180"/>
      <c r="AD1261" s="180"/>
      <c r="AE1261" s="180"/>
      <c r="AF1261" s="283"/>
      <c r="AG1261" s="283"/>
      <c r="AH1261" s="180"/>
      <c r="APH1261" s="180"/>
      <c r="API1261" s="180"/>
      <c r="APJ1261" s="180"/>
      <c r="APK1261" s="180"/>
      <c r="APL1261" s="180"/>
      <c r="APM1261" s="180"/>
      <c r="APN1261" s="180"/>
    </row>
    <row r="1262" spans="1:34 1100:1106" ht="25.5" customHeight="1">
      <c r="A1262" s="180"/>
      <c r="B1262" s="180"/>
      <c r="C1262" s="180"/>
      <c r="D1262" s="180"/>
      <c r="E1262" s="244"/>
      <c r="F1262" s="180"/>
      <c r="G1262" s="180"/>
      <c r="H1262" s="180"/>
      <c r="I1262" s="180"/>
      <c r="J1262" s="180"/>
      <c r="K1262" s="252"/>
      <c r="L1262" s="252"/>
      <c r="M1262" s="252"/>
      <c r="N1262" s="252"/>
      <c r="O1262" s="180"/>
      <c r="P1262" s="180"/>
      <c r="Q1262" s="180"/>
      <c r="R1262" s="180"/>
      <c r="S1262" s="180"/>
      <c r="T1262" s="180"/>
      <c r="U1262" s="180"/>
      <c r="V1262" s="252"/>
      <c r="W1262" s="252"/>
      <c r="X1262" s="180"/>
      <c r="Y1262" s="180"/>
      <c r="Z1262" s="180"/>
      <c r="AA1262" s="180"/>
      <c r="AB1262" s="180"/>
      <c r="AC1262" s="180"/>
      <c r="AD1262" s="180"/>
      <c r="AE1262" s="180"/>
      <c r="AF1262" s="283"/>
      <c r="AG1262" s="283"/>
      <c r="AH1262" s="180"/>
      <c r="APH1262" s="180"/>
      <c r="API1262" s="180"/>
      <c r="APJ1262" s="180"/>
      <c r="APK1262" s="180"/>
      <c r="APL1262" s="180"/>
      <c r="APM1262" s="180"/>
      <c r="APN1262" s="180"/>
    </row>
    <row r="1263" spans="1:34 1100:1106" ht="25.5" customHeight="1">
      <c r="A1263" s="180"/>
      <c r="B1263" s="180"/>
      <c r="C1263" s="180"/>
      <c r="D1263" s="180"/>
      <c r="E1263" s="244"/>
      <c r="F1263" s="180"/>
      <c r="G1263" s="180"/>
      <c r="H1263" s="180"/>
      <c r="I1263" s="180"/>
      <c r="J1263" s="180"/>
      <c r="K1263" s="252"/>
      <c r="L1263" s="252"/>
      <c r="M1263" s="252"/>
      <c r="N1263" s="252"/>
      <c r="O1263" s="180"/>
      <c r="P1263" s="180"/>
      <c r="Q1263" s="180"/>
      <c r="R1263" s="180"/>
      <c r="S1263" s="180"/>
      <c r="T1263" s="180"/>
      <c r="U1263" s="180"/>
      <c r="V1263" s="252"/>
      <c r="W1263" s="252"/>
      <c r="X1263" s="180"/>
      <c r="Y1263" s="180"/>
      <c r="Z1263" s="180"/>
      <c r="AA1263" s="180"/>
      <c r="AB1263" s="180"/>
      <c r="AC1263" s="180"/>
      <c r="AD1263" s="180"/>
      <c r="AE1263" s="180"/>
      <c r="AF1263" s="283"/>
      <c r="AG1263" s="283"/>
      <c r="AH1263" s="180"/>
      <c r="APH1263" s="180"/>
      <c r="API1263" s="180"/>
      <c r="APJ1263" s="180"/>
      <c r="APK1263" s="180"/>
      <c r="APL1263" s="180"/>
      <c r="APM1263" s="180"/>
      <c r="APN1263" s="180"/>
    </row>
    <row r="1264" spans="1:34 1100:1106" ht="25.5" customHeight="1">
      <c r="A1264" s="180"/>
      <c r="B1264" s="180"/>
      <c r="C1264" s="180"/>
      <c r="D1264" s="180"/>
      <c r="E1264" s="244"/>
      <c r="F1264" s="180"/>
      <c r="G1264" s="180"/>
      <c r="H1264" s="180"/>
      <c r="I1264" s="180"/>
      <c r="J1264" s="180"/>
      <c r="K1264" s="252"/>
      <c r="L1264" s="252"/>
      <c r="M1264" s="252"/>
      <c r="N1264" s="252"/>
      <c r="O1264" s="180"/>
      <c r="P1264" s="180"/>
      <c r="Q1264" s="180"/>
      <c r="R1264" s="180"/>
      <c r="S1264" s="180"/>
      <c r="T1264" s="180"/>
      <c r="U1264" s="180"/>
      <c r="V1264" s="252"/>
      <c r="W1264" s="252"/>
      <c r="X1264" s="180"/>
      <c r="Y1264" s="180"/>
      <c r="Z1264" s="180"/>
      <c r="AA1264" s="180"/>
      <c r="AB1264" s="180"/>
      <c r="AC1264" s="180"/>
      <c r="AD1264" s="180"/>
      <c r="AE1264" s="180"/>
      <c r="AF1264" s="283"/>
      <c r="AG1264" s="283"/>
      <c r="AH1264" s="180"/>
      <c r="APH1264" s="180"/>
      <c r="API1264" s="180"/>
      <c r="APJ1264" s="180"/>
      <c r="APK1264" s="180"/>
      <c r="APL1264" s="180"/>
      <c r="APM1264" s="180"/>
      <c r="APN1264" s="180"/>
    </row>
    <row r="1265" spans="1:34 1100:1106" ht="25.5" customHeight="1">
      <c r="A1265" s="180"/>
      <c r="B1265" s="180"/>
      <c r="C1265" s="180"/>
      <c r="D1265" s="180"/>
      <c r="E1265" s="244"/>
      <c r="F1265" s="180"/>
      <c r="G1265" s="180"/>
      <c r="H1265" s="180"/>
      <c r="I1265" s="180"/>
      <c r="J1265" s="180"/>
      <c r="K1265" s="252"/>
      <c r="L1265" s="252"/>
      <c r="M1265" s="252"/>
      <c r="N1265" s="252"/>
      <c r="O1265" s="180"/>
      <c r="P1265" s="180"/>
      <c r="Q1265" s="180"/>
      <c r="R1265" s="180"/>
      <c r="S1265" s="180"/>
      <c r="T1265" s="180"/>
      <c r="U1265" s="180"/>
      <c r="V1265" s="252"/>
      <c r="W1265" s="252"/>
      <c r="X1265" s="180"/>
      <c r="Y1265" s="180"/>
      <c r="Z1265" s="180"/>
      <c r="AA1265" s="180"/>
      <c r="AB1265" s="180"/>
      <c r="AC1265" s="180"/>
      <c r="AD1265" s="180"/>
      <c r="AE1265" s="180"/>
      <c r="AF1265" s="283"/>
      <c r="AG1265" s="283"/>
      <c r="AH1265" s="180"/>
      <c r="APH1265" s="180"/>
      <c r="API1265" s="180"/>
      <c r="APJ1265" s="180"/>
      <c r="APK1265" s="180"/>
      <c r="APL1265" s="180"/>
      <c r="APM1265" s="180"/>
      <c r="APN1265" s="180"/>
    </row>
    <row r="1266" spans="1:34 1100:1106" ht="25.5" customHeight="1">
      <c r="A1266" s="180"/>
      <c r="B1266" s="180"/>
      <c r="C1266" s="180"/>
      <c r="D1266" s="180"/>
      <c r="E1266" s="244"/>
      <c r="F1266" s="180"/>
      <c r="G1266" s="180"/>
      <c r="H1266" s="180"/>
      <c r="I1266" s="180"/>
      <c r="J1266" s="180"/>
      <c r="K1266" s="252"/>
      <c r="L1266" s="252"/>
      <c r="M1266" s="252"/>
      <c r="N1266" s="252"/>
      <c r="O1266" s="180"/>
      <c r="P1266" s="180"/>
      <c r="Q1266" s="180"/>
      <c r="R1266" s="180"/>
      <c r="S1266" s="180"/>
      <c r="T1266" s="180"/>
      <c r="U1266" s="180"/>
      <c r="V1266" s="252"/>
      <c r="W1266" s="252"/>
      <c r="X1266" s="180"/>
      <c r="Y1266" s="180"/>
      <c r="Z1266" s="180"/>
      <c r="AA1266" s="180"/>
      <c r="AB1266" s="180"/>
      <c r="AC1266" s="180"/>
      <c r="AD1266" s="180"/>
      <c r="AE1266" s="180"/>
      <c r="AF1266" s="283"/>
      <c r="AG1266" s="283"/>
      <c r="AH1266" s="180"/>
      <c r="APH1266" s="180"/>
      <c r="API1266" s="180"/>
      <c r="APJ1266" s="180"/>
      <c r="APK1266" s="180"/>
      <c r="APL1266" s="180"/>
      <c r="APM1266" s="180"/>
      <c r="APN1266" s="180"/>
    </row>
    <row r="1267" spans="1:34 1100:1106" ht="25.5" customHeight="1">
      <c r="A1267" s="180"/>
      <c r="B1267" s="180"/>
      <c r="C1267" s="180"/>
      <c r="D1267" s="180"/>
      <c r="E1267" s="244"/>
      <c r="F1267" s="180"/>
      <c r="G1267" s="180"/>
      <c r="H1267" s="180"/>
      <c r="I1267" s="180"/>
      <c r="J1267" s="180"/>
      <c r="K1267" s="252"/>
      <c r="L1267" s="252"/>
      <c r="M1267" s="252"/>
      <c r="N1267" s="252"/>
      <c r="O1267" s="180"/>
      <c r="P1267" s="180"/>
      <c r="Q1267" s="180"/>
      <c r="R1267" s="180"/>
      <c r="S1267" s="180"/>
      <c r="T1267" s="180"/>
      <c r="U1267" s="180"/>
      <c r="V1267" s="252"/>
      <c r="W1267" s="252"/>
      <c r="X1267" s="180"/>
      <c r="Y1267" s="180"/>
      <c r="Z1267" s="180"/>
      <c r="AA1267" s="180"/>
      <c r="AB1267" s="180"/>
      <c r="AC1267" s="180"/>
      <c r="AD1267" s="180"/>
      <c r="AE1267" s="180"/>
      <c r="AF1267" s="283"/>
      <c r="AG1267" s="283"/>
      <c r="AH1267" s="180"/>
      <c r="APH1267" s="180"/>
      <c r="API1267" s="180"/>
      <c r="APJ1267" s="180"/>
      <c r="APK1267" s="180"/>
      <c r="APL1267" s="180"/>
      <c r="APM1267" s="180"/>
      <c r="APN1267" s="180"/>
    </row>
    <row r="1268" spans="1:34 1100:1106" ht="25.5" customHeight="1">
      <c r="A1268" s="180"/>
      <c r="B1268" s="180"/>
      <c r="C1268" s="180"/>
      <c r="D1268" s="180"/>
      <c r="E1268" s="244"/>
      <c r="F1268" s="180"/>
      <c r="G1268" s="180"/>
      <c r="H1268" s="180"/>
      <c r="I1268" s="180"/>
      <c r="J1268" s="180"/>
      <c r="K1268" s="252"/>
      <c r="L1268" s="252"/>
      <c r="M1268" s="252"/>
      <c r="N1268" s="252"/>
      <c r="O1268" s="180"/>
      <c r="P1268" s="180"/>
      <c r="Q1268" s="180"/>
      <c r="R1268" s="180"/>
      <c r="S1268" s="180"/>
      <c r="T1268" s="180"/>
      <c r="U1268" s="180"/>
      <c r="V1268" s="252"/>
      <c r="W1268" s="252"/>
      <c r="X1268" s="180"/>
      <c r="Y1268" s="180"/>
      <c r="Z1268" s="180"/>
      <c r="AA1268" s="180"/>
      <c r="AB1268" s="180"/>
      <c r="AC1268" s="180"/>
      <c r="AD1268" s="180"/>
      <c r="AE1268" s="180"/>
      <c r="AF1268" s="283"/>
      <c r="AG1268" s="283"/>
      <c r="AH1268" s="180"/>
      <c r="APH1268" s="180"/>
      <c r="API1268" s="180"/>
      <c r="APJ1268" s="180"/>
      <c r="APK1268" s="180"/>
      <c r="APL1268" s="180"/>
      <c r="APM1268" s="180"/>
      <c r="APN1268" s="180"/>
    </row>
    <row r="1269" spans="1:34 1100:1106" ht="25.5" customHeight="1">
      <c r="A1269" s="180"/>
      <c r="B1269" s="180"/>
      <c r="C1269" s="180"/>
      <c r="D1269" s="180"/>
      <c r="E1269" s="244"/>
      <c r="F1269" s="180"/>
      <c r="G1269" s="180"/>
      <c r="H1269" s="180"/>
      <c r="I1269" s="180"/>
      <c r="J1269" s="180"/>
      <c r="K1269" s="252"/>
      <c r="L1269" s="252"/>
      <c r="M1269" s="252"/>
      <c r="N1269" s="252"/>
      <c r="O1269" s="180"/>
      <c r="P1269" s="180"/>
      <c r="Q1269" s="180"/>
      <c r="R1269" s="180"/>
      <c r="S1269" s="180"/>
      <c r="T1269" s="180"/>
      <c r="U1269" s="180"/>
      <c r="V1269" s="252"/>
      <c r="W1269" s="252"/>
      <c r="X1269" s="180"/>
      <c r="Y1269" s="180"/>
      <c r="Z1269" s="180"/>
      <c r="AA1269" s="180"/>
      <c r="AB1269" s="180"/>
      <c r="AC1269" s="180"/>
      <c r="AD1269" s="180"/>
      <c r="AE1269" s="180"/>
      <c r="AF1269" s="283"/>
      <c r="AG1269" s="283"/>
      <c r="AH1269" s="180"/>
      <c r="APH1269" s="180"/>
      <c r="API1269" s="180"/>
      <c r="APJ1269" s="180"/>
      <c r="APK1269" s="180"/>
      <c r="APL1269" s="180"/>
      <c r="APM1269" s="180"/>
      <c r="APN1269" s="180"/>
    </row>
    <row r="1270" spans="1:34 1100:1106" ht="25.5" customHeight="1">
      <c r="A1270" s="180"/>
      <c r="B1270" s="180"/>
      <c r="C1270" s="180"/>
      <c r="D1270" s="180"/>
      <c r="E1270" s="244"/>
      <c r="F1270" s="180"/>
      <c r="G1270" s="180"/>
      <c r="H1270" s="180"/>
      <c r="I1270" s="180"/>
      <c r="J1270" s="180"/>
      <c r="K1270" s="252"/>
      <c r="L1270" s="252"/>
      <c r="M1270" s="252"/>
      <c r="N1270" s="252"/>
      <c r="O1270" s="180"/>
      <c r="P1270" s="180"/>
      <c r="Q1270" s="180"/>
      <c r="R1270" s="180"/>
      <c r="S1270" s="180"/>
      <c r="T1270" s="180"/>
      <c r="U1270" s="180"/>
      <c r="V1270" s="252"/>
      <c r="W1270" s="252"/>
      <c r="X1270" s="180"/>
      <c r="Y1270" s="180"/>
      <c r="Z1270" s="180"/>
      <c r="AA1270" s="180"/>
      <c r="AB1270" s="180"/>
      <c r="AC1270" s="180"/>
      <c r="AD1270" s="180"/>
      <c r="AE1270" s="180"/>
      <c r="AF1270" s="283"/>
      <c r="AG1270" s="283"/>
      <c r="AH1270" s="180"/>
      <c r="APH1270" s="180"/>
      <c r="API1270" s="180"/>
      <c r="APJ1270" s="180"/>
      <c r="APK1270" s="180"/>
      <c r="APL1270" s="180"/>
      <c r="APM1270" s="180"/>
      <c r="APN1270" s="180"/>
    </row>
    <row r="1271" spans="1:34 1100:1106" ht="25.5" customHeight="1">
      <c r="A1271" s="180"/>
      <c r="B1271" s="180"/>
      <c r="C1271" s="180"/>
      <c r="D1271" s="180"/>
      <c r="E1271" s="244"/>
      <c r="F1271" s="180"/>
      <c r="G1271" s="180"/>
      <c r="H1271" s="180"/>
      <c r="I1271" s="180"/>
      <c r="J1271" s="180"/>
      <c r="K1271" s="252"/>
      <c r="L1271" s="252"/>
      <c r="M1271" s="252"/>
      <c r="N1271" s="252"/>
      <c r="O1271" s="180"/>
      <c r="P1271" s="180"/>
      <c r="Q1271" s="180"/>
      <c r="R1271" s="180"/>
      <c r="S1271" s="180"/>
      <c r="T1271" s="180"/>
      <c r="U1271" s="180"/>
      <c r="V1271" s="252"/>
      <c r="W1271" s="252"/>
      <c r="X1271" s="180"/>
      <c r="Y1271" s="180"/>
      <c r="Z1271" s="180"/>
      <c r="AA1271" s="180"/>
      <c r="AB1271" s="180"/>
      <c r="AC1271" s="180"/>
      <c r="AD1271" s="180"/>
      <c r="AE1271" s="180"/>
      <c r="AF1271" s="283"/>
      <c r="AG1271" s="283"/>
      <c r="AH1271" s="180"/>
      <c r="APH1271" s="180"/>
      <c r="API1271" s="180"/>
      <c r="APJ1271" s="180"/>
      <c r="APK1271" s="180"/>
      <c r="APL1271" s="180"/>
      <c r="APM1271" s="180"/>
      <c r="APN1271" s="180"/>
    </row>
    <row r="1272" spans="1:34 1100:1106" ht="25.5" customHeight="1">
      <c r="A1272" s="180"/>
      <c r="B1272" s="180"/>
      <c r="C1272" s="180"/>
      <c r="D1272" s="180"/>
      <c r="E1272" s="244"/>
      <c r="F1272" s="180"/>
      <c r="G1272" s="180"/>
      <c r="H1272" s="180"/>
      <c r="I1272" s="180"/>
      <c r="J1272" s="180"/>
      <c r="K1272" s="252"/>
      <c r="L1272" s="252"/>
      <c r="M1272" s="252"/>
      <c r="N1272" s="252"/>
      <c r="O1272" s="180"/>
      <c r="P1272" s="180"/>
      <c r="Q1272" s="180"/>
      <c r="R1272" s="180"/>
      <c r="S1272" s="180"/>
      <c r="T1272" s="180"/>
      <c r="U1272" s="180"/>
      <c r="V1272" s="252"/>
      <c r="W1272" s="252"/>
      <c r="X1272" s="180"/>
      <c r="Y1272" s="180"/>
      <c r="Z1272" s="180"/>
      <c r="AA1272" s="180"/>
      <c r="AB1272" s="180"/>
      <c r="AC1272" s="180"/>
      <c r="AD1272" s="180"/>
      <c r="AE1272" s="180"/>
      <c r="AF1272" s="283"/>
      <c r="AG1272" s="283"/>
      <c r="AH1272" s="180"/>
      <c r="APH1272" s="180"/>
      <c r="API1272" s="180"/>
      <c r="APJ1272" s="180"/>
      <c r="APK1272" s="180"/>
      <c r="APL1272" s="180"/>
      <c r="APM1272" s="180"/>
      <c r="APN1272" s="180"/>
    </row>
    <row r="1273" spans="1:34 1100:1106" ht="25.5" customHeight="1">
      <c r="A1273" s="180"/>
      <c r="B1273" s="180"/>
      <c r="C1273" s="180"/>
      <c r="D1273" s="180"/>
      <c r="E1273" s="244"/>
      <c r="F1273" s="180"/>
      <c r="G1273" s="180"/>
      <c r="H1273" s="180"/>
      <c r="I1273" s="180"/>
      <c r="J1273" s="180"/>
      <c r="K1273" s="252"/>
      <c r="L1273" s="252"/>
      <c r="M1273" s="252"/>
      <c r="N1273" s="252"/>
      <c r="O1273" s="180"/>
      <c r="P1273" s="180"/>
      <c r="Q1273" s="180"/>
      <c r="R1273" s="180"/>
      <c r="S1273" s="180"/>
      <c r="T1273" s="180"/>
      <c r="U1273" s="180"/>
      <c r="V1273" s="252"/>
      <c r="W1273" s="252"/>
      <c r="X1273" s="180"/>
      <c r="Y1273" s="180"/>
      <c r="Z1273" s="180"/>
      <c r="AA1273" s="180"/>
      <c r="AB1273" s="180"/>
      <c r="AC1273" s="180"/>
      <c r="AD1273" s="180"/>
      <c r="AE1273" s="180"/>
      <c r="AF1273" s="283"/>
      <c r="AG1273" s="283"/>
      <c r="AH1273" s="180"/>
      <c r="APH1273" s="180"/>
      <c r="API1273" s="180"/>
      <c r="APJ1273" s="180"/>
      <c r="APK1273" s="180"/>
      <c r="APL1273" s="180"/>
      <c r="APM1273" s="180"/>
      <c r="APN1273" s="180"/>
    </row>
    <row r="1274" spans="1:34 1100:1106" ht="25.5" customHeight="1">
      <c r="A1274" s="180"/>
      <c r="B1274" s="180"/>
      <c r="C1274" s="180"/>
      <c r="D1274" s="180"/>
      <c r="E1274" s="244"/>
      <c r="F1274" s="180"/>
      <c r="G1274" s="180"/>
      <c r="H1274" s="180"/>
      <c r="I1274" s="180"/>
      <c r="J1274" s="180"/>
      <c r="K1274" s="252"/>
      <c r="L1274" s="252"/>
      <c r="M1274" s="252"/>
      <c r="N1274" s="252"/>
      <c r="O1274" s="180"/>
      <c r="P1274" s="180"/>
      <c r="Q1274" s="180"/>
      <c r="R1274" s="180"/>
      <c r="S1274" s="180"/>
      <c r="T1274" s="180"/>
      <c r="U1274" s="180"/>
      <c r="V1274" s="252"/>
      <c r="W1274" s="252"/>
      <c r="X1274" s="180"/>
      <c r="Y1274" s="180"/>
      <c r="Z1274" s="180"/>
      <c r="AA1274" s="180"/>
      <c r="AB1274" s="180"/>
      <c r="AC1274" s="180"/>
      <c r="AD1274" s="180"/>
      <c r="AE1274" s="180"/>
      <c r="AF1274" s="283"/>
      <c r="AG1274" s="283"/>
      <c r="AH1274" s="180"/>
      <c r="APH1274" s="180"/>
      <c r="API1274" s="180"/>
      <c r="APJ1274" s="180"/>
      <c r="APK1274" s="180"/>
      <c r="APL1274" s="180"/>
      <c r="APM1274" s="180"/>
      <c r="APN1274" s="180"/>
    </row>
    <row r="1275" spans="1:34 1100:1106" ht="25.5" customHeight="1">
      <c r="A1275" s="180"/>
      <c r="B1275" s="180"/>
      <c r="C1275" s="180"/>
      <c r="D1275" s="180"/>
      <c r="E1275" s="244"/>
      <c r="F1275" s="180"/>
      <c r="G1275" s="180"/>
      <c r="H1275" s="180"/>
      <c r="I1275" s="180"/>
      <c r="J1275" s="180"/>
      <c r="K1275" s="252"/>
      <c r="L1275" s="252"/>
      <c r="M1275" s="252"/>
      <c r="N1275" s="252"/>
      <c r="O1275" s="180"/>
      <c r="P1275" s="180"/>
      <c r="Q1275" s="180"/>
      <c r="R1275" s="180"/>
      <c r="S1275" s="180"/>
      <c r="T1275" s="180"/>
      <c r="U1275" s="180"/>
      <c r="V1275" s="252"/>
      <c r="W1275" s="252"/>
      <c r="X1275" s="180"/>
      <c r="Y1275" s="180"/>
      <c r="Z1275" s="180"/>
      <c r="AA1275" s="180"/>
      <c r="AB1275" s="180"/>
      <c r="AC1275" s="180"/>
      <c r="AD1275" s="180"/>
      <c r="AE1275" s="180"/>
      <c r="AF1275" s="283"/>
      <c r="AG1275" s="283"/>
      <c r="AH1275" s="180"/>
      <c r="APH1275" s="180"/>
      <c r="API1275" s="180"/>
      <c r="APJ1275" s="180"/>
      <c r="APK1275" s="180"/>
      <c r="APL1275" s="180"/>
      <c r="APM1275" s="180"/>
      <c r="APN1275" s="180"/>
    </row>
    <row r="1276" spans="1:34 1100:1106" ht="25.5" customHeight="1">
      <c r="A1276" s="180"/>
      <c r="B1276" s="180"/>
      <c r="C1276" s="180"/>
      <c r="D1276" s="180"/>
      <c r="E1276" s="244"/>
      <c r="F1276" s="180"/>
      <c r="G1276" s="180"/>
      <c r="H1276" s="180"/>
      <c r="I1276" s="180"/>
      <c r="J1276" s="180"/>
      <c r="K1276" s="252"/>
      <c r="L1276" s="252"/>
      <c r="M1276" s="252"/>
      <c r="N1276" s="252"/>
      <c r="O1276" s="180"/>
      <c r="P1276" s="180"/>
      <c r="Q1276" s="180"/>
      <c r="R1276" s="180"/>
      <c r="S1276" s="180"/>
      <c r="T1276" s="180"/>
      <c r="U1276" s="180"/>
      <c r="V1276" s="252"/>
      <c r="W1276" s="252"/>
      <c r="X1276" s="180"/>
      <c r="Y1276" s="180"/>
      <c r="Z1276" s="180"/>
      <c r="AA1276" s="180"/>
      <c r="AB1276" s="180"/>
      <c r="AC1276" s="180"/>
      <c r="AD1276" s="180"/>
      <c r="AE1276" s="180"/>
      <c r="AF1276" s="283"/>
      <c r="AG1276" s="283"/>
      <c r="AH1276" s="180"/>
      <c r="APH1276" s="180"/>
      <c r="API1276" s="180"/>
      <c r="APJ1276" s="180"/>
      <c r="APK1276" s="180"/>
      <c r="APL1276" s="180"/>
      <c r="APM1276" s="180"/>
      <c r="APN1276" s="180"/>
    </row>
    <row r="1277" spans="1:34 1100:1106" ht="25.5" customHeight="1">
      <c r="A1277" s="180"/>
      <c r="B1277" s="180"/>
      <c r="C1277" s="180"/>
      <c r="D1277" s="180"/>
      <c r="E1277" s="244"/>
      <c r="F1277" s="180"/>
      <c r="G1277" s="180"/>
      <c r="H1277" s="180"/>
      <c r="I1277" s="180"/>
      <c r="J1277" s="180"/>
      <c r="K1277" s="252"/>
      <c r="L1277" s="252"/>
      <c r="M1277" s="252"/>
      <c r="N1277" s="252"/>
      <c r="O1277" s="180"/>
      <c r="P1277" s="180"/>
      <c r="Q1277" s="180"/>
      <c r="R1277" s="180"/>
      <c r="S1277" s="180"/>
      <c r="T1277" s="180"/>
      <c r="U1277" s="180"/>
      <c r="V1277" s="252"/>
      <c r="W1277" s="252"/>
      <c r="X1277" s="180"/>
      <c r="Y1277" s="180"/>
      <c r="Z1277" s="180"/>
      <c r="AA1277" s="180"/>
      <c r="AB1277" s="180"/>
      <c r="AC1277" s="180"/>
      <c r="AD1277" s="180"/>
      <c r="AE1277" s="180"/>
      <c r="AF1277" s="283"/>
      <c r="AG1277" s="283"/>
      <c r="AH1277" s="180"/>
      <c r="APH1277" s="180"/>
      <c r="API1277" s="180"/>
      <c r="APJ1277" s="180"/>
      <c r="APK1277" s="180"/>
      <c r="APL1277" s="180"/>
      <c r="APM1277" s="180"/>
      <c r="APN1277" s="180"/>
    </row>
    <row r="1278" spans="1:34 1100:1106" ht="25.5" customHeight="1">
      <c r="A1278" s="180"/>
      <c r="B1278" s="180"/>
      <c r="C1278" s="180"/>
      <c r="D1278" s="180"/>
      <c r="E1278" s="244"/>
      <c r="F1278" s="180"/>
      <c r="G1278" s="180"/>
      <c r="H1278" s="180"/>
      <c r="I1278" s="180"/>
      <c r="J1278" s="180"/>
      <c r="K1278" s="252"/>
      <c r="L1278" s="252"/>
      <c r="M1278" s="252"/>
      <c r="N1278" s="252"/>
      <c r="O1278" s="180"/>
      <c r="P1278" s="180"/>
      <c r="Q1278" s="180"/>
      <c r="R1278" s="180"/>
      <c r="S1278" s="180"/>
      <c r="T1278" s="180"/>
      <c r="U1278" s="180"/>
      <c r="V1278" s="252"/>
      <c r="W1278" s="252"/>
      <c r="X1278" s="180"/>
      <c r="Y1278" s="180"/>
      <c r="Z1278" s="180"/>
      <c r="AA1278" s="180"/>
      <c r="AB1278" s="180"/>
      <c r="AC1278" s="180"/>
      <c r="AD1278" s="180"/>
      <c r="AE1278" s="180"/>
      <c r="AF1278" s="283"/>
      <c r="AG1278" s="283"/>
      <c r="AH1278" s="180"/>
      <c r="APH1278" s="180"/>
      <c r="API1278" s="180"/>
      <c r="APJ1278" s="180"/>
      <c r="APK1278" s="180"/>
      <c r="APL1278" s="180"/>
      <c r="APM1278" s="180"/>
      <c r="APN1278" s="180"/>
    </row>
    <row r="1279" spans="1:34 1100:1106" ht="25.5" customHeight="1">
      <c r="A1279" s="180"/>
      <c r="B1279" s="180"/>
      <c r="C1279" s="180"/>
      <c r="D1279" s="180"/>
      <c r="E1279" s="244"/>
      <c r="F1279" s="180"/>
      <c r="G1279" s="180"/>
      <c r="H1279" s="180"/>
      <c r="I1279" s="180"/>
      <c r="J1279" s="180"/>
      <c r="K1279" s="252"/>
      <c r="L1279" s="252"/>
      <c r="M1279" s="252"/>
      <c r="N1279" s="252"/>
      <c r="O1279" s="180"/>
      <c r="P1279" s="180"/>
      <c r="Q1279" s="180"/>
      <c r="R1279" s="180"/>
      <c r="S1279" s="180"/>
      <c r="T1279" s="180"/>
      <c r="U1279" s="180"/>
      <c r="V1279" s="252"/>
      <c r="W1279" s="252"/>
      <c r="X1279" s="180"/>
      <c r="Y1279" s="180"/>
      <c r="Z1279" s="180"/>
      <c r="AA1279" s="180"/>
      <c r="AB1279" s="180"/>
      <c r="AC1279" s="180"/>
      <c r="AD1279" s="180"/>
      <c r="AE1279" s="180"/>
      <c r="AF1279" s="283"/>
      <c r="AG1279" s="283"/>
      <c r="AH1279" s="180"/>
      <c r="APH1279" s="180"/>
      <c r="API1279" s="180"/>
      <c r="APJ1279" s="180"/>
      <c r="APK1279" s="180"/>
      <c r="APL1279" s="180"/>
      <c r="APM1279" s="180"/>
      <c r="APN1279" s="180"/>
    </row>
    <row r="1280" spans="1:34 1100:1106" ht="25.5" customHeight="1">
      <c r="A1280" s="180"/>
      <c r="B1280" s="180"/>
      <c r="C1280" s="180"/>
      <c r="D1280" s="180"/>
      <c r="E1280" s="244"/>
      <c r="F1280" s="180"/>
      <c r="G1280" s="180"/>
      <c r="H1280" s="180"/>
      <c r="I1280" s="180"/>
      <c r="J1280" s="180"/>
      <c r="K1280" s="252"/>
      <c r="L1280" s="252"/>
      <c r="M1280" s="252"/>
      <c r="N1280" s="252"/>
      <c r="O1280" s="180"/>
      <c r="P1280" s="180"/>
      <c r="Q1280" s="180"/>
      <c r="R1280" s="180"/>
      <c r="S1280" s="180"/>
      <c r="T1280" s="180"/>
      <c r="U1280" s="180"/>
      <c r="V1280" s="252"/>
      <c r="W1280" s="252"/>
      <c r="X1280" s="180"/>
      <c r="Y1280" s="180"/>
      <c r="Z1280" s="180"/>
      <c r="AA1280" s="180"/>
      <c r="AB1280" s="180"/>
      <c r="AC1280" s="180"/>
      <c r="AD1280" s="180"/>
      <c r="AE1280" s="180"/>
      <c r="AF1280" s="283"/>
      <c r="AG1280" s="283"/>
      <c r="AH1280" s="180"/>
      <c r="APH1280" s="180"/>
      <c r="API1280" s="180"/>
      <c r="APJ1280" s="180"/>
      <c r="APK1280" s="180"/>
      <c r="APL1280" s="180"/>
      <c r="APM1280" s="180"/>
      <c r="APN1280" s="180"/>
    </row>
    <row r="1281" spans="1:34 1100:1106" ht="25.5" customHeight="1">
      <c r="A1281" s="180"/>
      <c r="B1281" s="180"/>
      <c r="C1281" s="180"/>
      <c r="D1281" s="180"/>
      <c r="E1281" s="244"/>
      <c r="F1281" s="180"/>
      <c r="G1281" s="180"/>
      <c r="H1281" s="180"/>
      <c r="I1281" s="180"/>
      <c r="J1281" s="180"/>
      <c r="K1281" s="252"/>
      <c r="L1281" s="252"/>
      <c r="M1281" s="252"/>
      <c r="N1281" s="252"/>
      <c r="O1281" s="180"/>
      <c r="P1281" s="180"/>
      <c r="Q1281" s="180"/>
      <c r="R1281" s="180"/>
      <c r="S1281" s="180"/>
      <c r="T1281" s="180"/>
      <c r="U1281" s="180"/>
      <c r="V1281" s="252"/>
      <c r="W1281" s="252"/>
      <c r="X1281" s="180"/>
      <c r="Y1281" s="180"/>
      <c r="Z1281" s="180"/>
      <c r="AA1281" s="180"/>
      <c r="AB1281" s="180"/>
      <c r="AC1281" s="180"/>
      <c r="AD1281" s="180"/>
      <c r="AE1281" s="180"/>
      <c r="AF1281" s="283"/>
      <c r="AG1281" s="283"/>
      <c r="AH1281" s="180"/>
      <c r="APH1281" s="180"/>
      <c r="API1281" s="180"/>
      <c r="APJ1281" s="180"/>
      <c r="APK1281" s="180"/>
      <c r="APL1281" s="180"/>
      <c r="APM1281" s="180"/>
      <c r="APN1281" s="180"/>
    </row>
    <row r="1282" spans="1:34 1100:1106" ht="25.5" customHeight="1">
      <c r="A1282" s="180"/>
      <c r="B1282" s="180"/>
      <c r="C1282" s="180"/>
      <c r="D1282" s="180"/>
      <c r="E1282" s="244"/>
      <c r="F1282" s="180"/>
      <c r="G1282" s="180"/>
      <c r="H1282" s="180"/>
      <c r="I1282" s="180"/>
      <c r="J1282" s="180"/>
      <c r="K1282" s="252"/>
      <c r="L1282" s="252"/>
      <c r="M1282" s="252"/>
      <c r="N1282" s="252"/>
      <c r="O1282" s="180"/>
      <c r="P1282" s="180"/>
      <c r="Q1282" s="180"/>
      <c r="R1282" s="180"/>
      <c r="S1282" s="180"/>
      <c r="T1282" s="180"/>
      <c r="U1282" s="180"/>
      <c r="V1282" s="252"/>
      <c r="W1282" s="252"/>
      <c r="X1282" s="180"/>
      <c r="Y1282" s="180"/>
      <c r="Z1282" s="180"/>
      <c r="AA1282" s="180"/>
      <c r="AB1282" s="180"/>
      <c r="AC1282" s="180"/>
      <c r="AD1282" s="180"/>
      <c r="AE1282" s="180"/>
      <c r="AF1282" s="283"/>
      <c r="AG1282" s="283"/>
      <c r="AH1282" s="180"/>
      <c r="APH1282" s="180"/>
      <c r="API1282" s="180"/>
      <c r="APJ1282" s="180"/>
      <c r="APK1282" s="180"/>
      <c r="APL1282" s="180"/>
      <c r="APM1282" s="180"/>
      <c r="APN1282" s="180"/>
    </row>
    <row r="1283" spans="1:34 1100:1106" ht="25.5" customHeight="1">
      <c r="A1283" s="180"/>
      <c r="B1283" s="180"/>
      <c r="C1283" s="180"/>
      <c r="D1283" s="180"/>
      <c r="E1283" s="244"/>
      <c r="F1283" s="180"/>
      <c r="G1283" s="180"/>
      <c r="H1283" s="180"/>
      <c r="I1283" s="180"/>
      <c r="J1283" s="180"/>
      <c r="K1283" s="252"/>
      <c r="L1283" s="252"/>
      <c r="M1283" s="252"/>
      <c r="N1283" s="252"/>
      <c r="O1283" s="180"/>
      <c r="P1283" s="180"/>
      <c r="Q1283" s="180"/>
      <c r="R1283" s="180"/>
      <c r="S1283" s="180"/>
      <c r="T1283" s="180"/>
      <c r="U1283" s="180"/>
      <c r="V1283" s="252"/>
      <c r="W1283" s="252"/>
      <c r="X1283" s="180"/>
      <c r="Y1283" s="180"/>
      <c r="Z1283" s="180"/>
      <c r="AA1283" s="180"/>
      <c r="AB1283" s="180"/>
      <c r="AC1283" s="180"/>
      <c r="AD1283" s="180"/>
      <c r="AE1283" s="180"/>
      <c r="AF1283" s="283"/>
      <c r="AG1283" s="283"/>
      <c r="AH1283" s="180"/>
      <c r="APH1283" s="180"/>
      <c r="API1283" s="180"/>
      <c r="APJ1283" s="180"/>
      <c r="APK1283" s="180"/>
      <c r="APL1283" s="180"/>
      <c r="APM1283" s="180"/>
      <c r="APN1283" s="180"/>
    </row>
    <row r="1284" spans="1:34 1100:1106" ht="25.5" customHeight="1">
      <c r="A1284" s="180"/>
      <c r="B1284" s="180"/>
      <c r="C1284" s="180"/>
      <c r="D1284" s="180"/>
      <c r="E1284" s="244"/>
      <c r="F1284" s="180"/>
      <c r="G1284" s="180"/>
      <c r="H1284" s="180"/>
      <c r="I1284" s="180"/>
      <c r="J1284" s="180"/>
      <c r="K1284" s="252"/>
      <c r="L1284" s="252"/>
      <c r="M1284" s="252"/>
      <c r="N1284" s="252"/>
      <c r="O1284" s="180"/>
      <c r="P1284" s="180"/>
      <c r="Q1284" s="180"/>
      <c r="R1284" s="180"/>
      <c r="S1284" s="180"/>
      <c r="T1284" s="180"/>
      <c r="U1284" s="180"/>
      <c r="V1284" s="252"/>
      <c r="W1284" s="252"/>
      <c r="X1284" s="180"/>
      <c r="Y1284" s="180"/>
      <c r="Z1284" s="180"/>
      <c r="AA1284" s="180"/>
      <c r="AB1284" s="180"/>
      <c r="AC1284" s="180"/>
      <c r="AD1284" s="180"/>
      <c r="AE1284" s="180"/>
      <c r="AF1284" s="283"/>
      <c r="AG1284" s="283"/>
      <c r="AH1284" s="180"/>
      <c r="APH1284" s="180"/>
      <c r="API1284" s="180"/>
      <c r="APJ1284" s="180"/>
      <c r="APK1284" s="180"/>
      <c r="APL1284" s="180"/>
      <c r="APM1284" s="180"/>
      <c r="APN1284" s="180"/>
    </row>
    <row r="1285" spans="1:34 1100:1106" ht="25.5" customHeight="1">
      <c r="A1285" s="180"/>
      <c r="B1285" s="180"/>
      <c r="C1285" s="180"/>
      <c r="D1285" s="180"/>
      <c r="E1285" s="244"/>
      <c r="F1285" s="180"/>
      <c r="G1285" s="180"/>
      <c r="H1285" s="180"/>
      <c r="I1285" s="180"/>
      <c r="J1285" s="180"/>
      <c r="K1285" s="252"/>
      <c r="L1285" s="252"/>
      <c r="M1285" s="252"/>
      <c r="N1285" s="252"/>
      <c r="O1285" s="180"/>
      <c r="P1285" s="180"/>
      <c r="Q1285" s="180"/>
      <c r="R1285" s="180"/>
      <c r="S1285" s="180"/>
      <c r="T1285" s="180"/>
      <c r="U1285" s="180"/>
      <c r="V1285" s="252"/>
      <c r="W1285" s="252"/>
      <c r="X1285" s="180"/>
      <c r="Y1285" s="180"/>
      <c r="Z1285" s="180"/>
      <c r="AA1285" s="180"/>
      <c r="AB1285" s="180"/>
      <c r="AC1285" s="180"/>
      <c r="AD1285" s="180"/>
      <c r="AE1285" s="180"/>
      <c r="AF1285" s="283"/>
      <c r="AG1285" s="283"/>
      <c r="AH1285" s="180"/>
      <c r="APH1285" s="180"/>
      <c r="API1285" s="180"/>
      <c r="APJ1285" s="180"/>
      <c r="APK1285" s="180"/>
      <c r="APL1285" s="180"/>
      <c r="APM1285" s="180"/>
      <c r="APN1285" s="180"/>
    </row>
    <row r="1286" spans="1:34 1100:1106" ht="25.5" customHeight="1">
      <c r="A1286" s="180"/>
      <c r="B1286" s="180"/>
      <c r="C1286" s="180"/>
      <c r="D1286" s="180"/>
      <c r="E1286" s="244"/>
      <c r="F1286" s="180"/>
      <c r="G1286" s="180"/>
      <c r="H1286" s="180"/>
      <c r="I1286" s="180"/>
      <c r="J1286" s="180"/>
      <c r="K1286" s="252"/>
      <c r="L1286" s="252"/>
      <c r="M1286" s="252"/>
      <c r="N1286" s="252"/>
      <c r="O1286" s="180"/>
      <c r="P1286" s="180"/>
      <c r="Q1286" s="180"/>
      <c r="R1286" s="180"/>
      <c r="S1286" s="180"/>
      <c r="T1286" s="180"/>
      <c r="U1286" s="180"/>
      <c r="V1286" s="252"/>
      <c r="W1286" s="252"/>
      <c r="X1286" s="180"/>
      <c r="Y1286" s="180"/>
      <c r="Z1286" s="180"/>
      <c r="AA1286" s="180"/>
      <c r="AB1286" s="180"/>
      <c r="AC1286" s="180"/>
      <c r="AD1286" s="180"/>
      <c r="AE1286" s="180"/>
      <c r="AF1286" s="283"/>
      <c r="AG1286" s="283"/>
      <c r="AH1286" s="180"/>
      <c r="APH1286" s="180"/>
      <c r="API1286" s="180"/>
      <c r="APJ1286" s="180"/>
      <c r="APK1286" s="180"/>
      <c r="APL1286" s="180"/>
      <c r="APM1286" s="180"/>
      <c r="APN1286" s="180"/>
    </row>
    <row r="1287" spans="1:34 1100:1106" ht="25.5" customHeight="1">
      <c r="A1287" s="180"/>
      <c r="B1287" s="180"/>
      <c r="C1287" s="180"/>
      <c r="D1287" s="180"/>
      <c r="E1287" s="244"/>
      <c r="F1287" s="180"/>
      <c r="G1287" s="180"/>
      <c r="H1287" s="180"/>
      <c r="I1287" s="180"/>
      <c r="J1287" s="180"/>
      <c r="K1287" s="252"/>
      <c r="L1287" s="252"/>
      <c r="M1287" s="252"/>
      <c r="N1287" s="252"/>
      <c r="O1287" s="180"/>
      <c r="P1287" s="180"/>
      <c r="Q1287" s="180"/>
      <c r="R1287" s="180"/>
      <c r="S1287" s="180"/>
      <c r="T1287" s="180"/>
      <c r="U1287" s="180"/>
      <c r="V1287" s="252"/>
      <c r="W1287" s="252"/>
      <c r="X1287" s="180"/>
      <c r="Y1287" s="180"/>
      <c r="Z1287" s="180"/>
      <c r="AA1287" s="180"/>
      <c r="AB1287" s="180"/>
      <c r="AC1287" s="180"/>
      <c r="AD1287" s="180"/>
      <c r="AE1287" s="180"/>
      <c r="AF1287" s="283"/>
      <c r="AG1287" s="283"/>
      <c r="AH1287" s="180"/>
      <c r="APH1287" s="180"/>
      <c r="API1287" s="180"/>
      <c r="APJ1287" s="180"/>
      <c r="APK1287" s="180"/>
      <c r="APL1287" s="180"/>
      <c r="APM1287" s="180"/>
      <c r="APN1287" s="180"/>
    </row>
    <row r="1288" spans="1:34 1100:1106" ht="25.5" customHeight="1">
      <c r="A1288" s="180"/>
      <c r="B1288" s="180"/>
      <c r="C1288" s="180"/>
      <c r="D1288" s="180"/>
      <c r="E1288" s="244"/>
      <c r="F1288" s="180"/>
      <c r="G1288" s="180"/>
      <c r="H1288" s="180"/>
      <c r="I1288" s="180"/>
      <c r="J1288" s="180"/>
      <c r="K1288" s="252"/>
      <c r="L1288" s="252"/>
      <c r="M1288" s="252"/>
      <c r="N1288" s="252"/>
      <c r="O1288" s="180"/>
      <c r="P1288" s="180"/>
      <c r="Q1288" s="180"/>
      <c r="R1288" s="180"/>
      <c r="S1288" s="180"/>
      <c r="T1288" s="180"/>
      <c r="U1288" s="180"/>
      <c r="V1288" s="252"/>
      <c r="W1288" s="252"/>
      <c r="X1288" s="180"/>
      <c r="Y1288" s="180"/>
      <c r="Z1288" s="180"/>
      <c r="AA1288" s="180"/>
      <c r="AB1288" s="180"/>
      <c r="AC1288" s="180"/>
      <c r="AD1288" s="180"/>
      <c r="AE1288" s="180"/>
      <c r="AF1288" s="283"/>
      <c r="AG1288" s="283"/>
      <c r="AH1288" s="180"/>
      <c r="APH1288" s="180"/>
      <c r="API1288" s="180"/>
      <c r="APJ1288" s="180"/>
      <c r="APK1288" s="180"/>
      <c r="APL1288" s="180"/>
      <c r="APM1288" s="180"/>
      <c r="APN1288" s="180"/>
    </row>
    <row r="1289" spans="1:34 1100:1106" ht="25.5" customHeight="1">
      <c r="A1289" s="180"/>
      <c r="B1289" s="180"/>
      <c r="C1289" s="180"/>
      <c r="D1289" s="180"/>
      <c r="E1289" s="244"/>
      <c r="F1289" s="180"/>
      <c r="G1289" s="180"/>
      <c r="H1289" s="180"/>
      <c r="I1289" s="180"/>
      <c r="J1289" s="180"/>
      <c r="K1289" s="252"/>
      <c r="L1289" s="252"/>
      <c r="M1289" s="252"/>
      <c r="N1289" s="252"/>
      <c r="O1289" s="180"/>
      <c r="P1289" s="180"/>
      <c r="Q1289" s="180"/>
      <c r="R1289" s="180"/>
      <c r="S1289" s="180"/>
      <c r="T1289" s="180"/>
      <c r="U1289" s="180"/>
      <c r="V1289" s="252"/>
      <c r="W1289" s="252"/>
      <c r="X1289" s="180"/>
      <c r="Y1289" s="180"/>
      <c r="Z1289" s="180"/>
      <c r="AA1289" s="180"/>
      <c r="AB1289" s="180"/>
      <c r="AC1289" s="180"/>
      <c r="AD1289" s="180"/>
      <c r="AE1289" s="180"/>
      <c r="AF1289" s="283"/>
      <c r="AG1289" s="283"/>
      <c r="AH1289" s="180"/>
      <c r="APH1289" s="180"/>
      <c r="API1289" s="180"/>
      <c r="APJ1289" s="180"/>
      <c r="APK1289" s="180"/>
      <c r="APL1289" s="180"/>
      <c r="APM1289" s="180"/>
      <c r="APN1289" s="180"/>
    </row>
    <row r="1290" spans="1:34 1100:1106" ht="25.5" customHeight="1">
      <c r="A1290" s="180"/>
      <c r="B1290" s="180"/>
      <c r="C1290" s="180"/>
      <c r="D1290" s="180"/>
      <c r="E1290" s="244"/>
      <c r="F1290" s="180"/>
      <c r="G1290" s="180"/>
      <c r="H1290" s="180"/>
      <c r="I1290" s="180"/>
      <c r="J1290" s="180"/>
      <c r="K1290" s="252"/>
      <c r="L1290" s="252"/>
      <c r="M1290" s="252"/>
      <c r="N1290" s="252"/>
      <c r="O1290" s="180"/>
      <c r="P1290" s="180"/>
      <c r="Q1290" s="180"/>
      <c r="R1290" s="180"/>
      <c r="S1290" s="180"/>
      <c r="T1290" s="180"/>
      <c r="U1290" s="180"/>
      <c r="V1290" s="252"/>
      <c r="W1290" s="252"/>
      <c r="X1290" s="180"/>
      <c r="Y1290" s="180"/>
      <c r="Z1290" s="180"/>
      <c r="AA1290" s="180"/>
      <c r="AB1290" s="180"/>
      <c r="AC1290" s="180"/>
      <c r="AD1290" s="180"/>
      <c r="AE1290" s="180"/>
      <c r="AF1290" s="283"/>
      <c r="AG1290" s="283"/>
      <c r="AH1290" s="180"/>
      <c r="APH1290" s="180"/>
      <c r="API1290" s="180"/>
      <c r="APJ1290" s="180"/>
      <c r="APK1290" s="180"/>
      <c r="APL1290" s="180"/>
      <c r="APM1290" s="180"/>
      <c r="APN1290" s="180"/>
    </row>
    <row r="1291" spans="1:34 1100:1106" ht="25.5" customHeight="1">
      <c r="A1291" s="180"/>
      <c r="B1291" s="180"/>
      <c r="C1291" s="180"/>
      <c r="D1291" s="180"/>
      <c r="E1291" s="244"/>
      <c r="F1291" s="180"/>
      <c r="G1291" s="180"/>
      <c r="H1291" s="180"/>
      <c r="I1291" s="180"/>
      <c r="J1291" s="180"/>
      <c r="K1291" s="252"/>
      <c r="L1291" s="252"/>
      <c r="M1291" s="252"/>
      <c r="N1291" s="252"/>
      <c r="O1291" s="180"/>
      <c r="P1291" s="180"/>
      <c r="Q1291" s="180"/>
      <c r="R1291" s="180"/>
      <c r="S1291" s="180"/>
      <c r="T1291" s="180"/>
      <c r="U1291" s="180"/>
      <c r="V1291" s="252"/>
      <c r="W1291" s="252"/>
      <c r="X1291" s="180"/>
      <c r="Y1291" s="180"/>
      <c r="Z1291" s="180"/>
      <c r="AA1291" s="180"/>
      <c r="AB1291" s="180"/>
      <c r="AC1291" s="180"/>
      <c r="AD1291" s="180"/>
      <c r="AE1291" s="180"/>
      <c r="AF1291" s="283"/>
      <c r="AG1291" s="283"/>
      <c r="AH1291" s="180"/>
      <c r="APH1291" s="180"/>
      <c r="API1291" s="180"/>
      <c r="APJ1291" s="180"/>
      <c r="APK1291" s="180"/>
      <c r="APL1291" s="180"/>
      <c r="APM1291" s="180"/>
      <c r="APN1291" s="180"/>
    </row>
    <row r="1292" spans="1:34 1100:1106" ht="25.5" customHeight="1">
      <c r="A1292" s="180"/>
      <c r="B1292" s="180"/>
      <c r="C1292" s="180"/>
      <c r="D1292" s="180"/>
      <c r="E1292" s="244"/>
      <c r="F1292" s="180"/>
      <c r="G1292" s="180"/>
      <c r="H1292" s="180"/>
      <c r="I1292" s="180"/>
      <c r="J1292" s="180"/>
      <c r="K1292" s="252"/>
      <c r="L1292" s="252"/>
      <c r="M1292" s="252"/>
      <c r="N1292" s="252"/>
      <c r="O1292" s="180"/>
      <c r="P1292" s="180"/>
      <c r="Q1292" s="180"/>
      <c r="R1292" s="180"/>
      <c r="S1292" s="180"/>
      <c r="T1292" s="180"/>
      <c r="U1292" s="180"/>
      <c r="V1292" s="252"/>
      <c r="W1292" s="252"/>
      <c r="X1292" s="180"/>
      <c r="Y1292" s="180"/>
      <c r="Z1292" s="180"/>
      <c r="AA1292" s="180"/>
      <c r="AB1292" s="180"/>
      <c r="AC1292" s="180"/>
      <c r="AD1292" s="180"/>
      <c r="AE1292" s="180"/>
      <c r="AF1292" s="283"/>
      <c r="AG1292" s="283"/>
      <c r="AH1292" s="180"/>
      <c r="APH1292" s="180"/>
      <c r="API1292" s="180"/>
      <c r="APJ1292" s="180"/>
      <c r="APK1292" s="180"/>
      <c r="APL1292" s="180"/>
      <c r="APM1292" s="180"/>
      <c r="APN1292" s="180"/>
    </row>
    <row r="1293" spans="1:34 1100:1106" ht="25.5" customHeight="1">
      <c r="A1293" s="180"/>
      <c r="B1293" s="180"/>
      <c r="C1293" s="180"/>
      <c r="D1293" s="180"/>
      <c r="E1293" s="244"/>
      <c r="F1293" s="180"/>
      <c r="G1293" s="180"/>
      <c r="H1293" s="180"/>
      <c r="I1293" s="180"/>
      <c r="J1293" s="180"/>
      <c r="K1293" s="252"/>
      <c r="L1293" s="252"/>
      <c r="M1293" s="252"/>
      <c r="N1293" s="252"/>
      <c r="O1293" s="180"/>
      <c r="P1293" s="180"/>
      <c r="Q1293" s="180"/>
      <c r="R1293" s="180"/>
      <c r="S1293" s="180"/>
      <c r="T1293" s="180"/>
      <c r="U1293" s="180"/>
      <c r="V1293" s="252"/>
      <c r="W1293" s="252"/>
      <c r="X1293" s="180"/>
      <c r="Y1293" s="180"/>
      <c r="Z1293" s="180"/>
      <c r="AA1293" s="180"/>
      <c r="AB1293" s="180"/>
      <c r="AC1293" s="180"/>
      <c r="AD1293" s="180"/>
      <c r="AE1293" s="180"/>
      <c r="AF1293" s="283"/>
      <c r="AG1293" s="283"/>
      <c r="AH1293" s="180"/>
      <c r="APH1293" s="180"/>
      <c r="API1293" s="180"/>
      <c r="APJ1293" s="180"/>
      <c r="APK1293" s="180"/>
      <c r="APL1293" s="180"/>
      <c r="APM1293" s="180"/>
      <c r="APN1293" s="180"/>
    </row>
    <row r="1294" spans="1:34 1100:1106" ht="25.5" customHeight="1">
      <c r="A1294" s="180"/>
      <c r="B1294" s="180"/>
      <c r="C1294" s="180"/>
      <c r="D1294" s="180"/>
      <c r="E1294" s="244"/>
      <c r="F1294" s="180"/>
      <c r="G1294" s="180"/>
      <c r="H1294" s="180"/>
      <c r="I1294" s="180"/>
      <c r="J1294" s="180"/>
      <c r="K1294" s="252"/>
      <c r="L1294" s="252"/>
      <c r="M1294" s="252"/>
      <c r="N1294" s="252"/>
      <c r="O1294" s="180"/>
      <c r="P1294" s="180"/>
      <c r="Q1294" s="180"/>
      <c r="R1294" s="180"/>
      <c r="S1294" s="180"/>
      <c r="T1294" s="180"/>
      <c r="U1294" s="180"/>
      <c r="V1294" s="252"/>
      <c r="W1294" s="252"/>
      <c r="X1294" s="180"/>
      <c r="Y1294" s="180"/>
      <c r="Z1294" s="180"/>
      <c r="AA1294" s="180"/>
      <c r="AB1294" s="180"/>
      <c r="AC1294" s="180"/>
      <c r="AD1294" s="180"/>
      <c r="AE1294" s="180"/>
      <c r="AF1294" s="283"/>
      <c r="AG1294" s="283"/>
      <c r="AH1294" s="180"/>
      <c r="APH1294" s="180"/>
      <c r="API1294" s="180"/>
      <c r="APJ1294" s="180"/>
      <c r="APK1294" s="180"/>
      <c r="APL1294" s="180"/>
      <c r="APM1294" s="180"/>
      <c r="APN1294" s="180"/>
    </row>
    <row r="1295" spans="1:34 1100:1106" ht="25.5" customHeight="1">
      <c r="A1295" s="180"/>
      <c r="B1295" s="180"/>
      <c r="C1295" s="180"/>
      <c r="D1295" s="180"/>
      <c r="E1295" s="244"/>
      <c r="F1295" s="180"/>
      <c r="G1295" s="180"/>
      <c r="H1295" s="180"/>
      <c r="I1295" s="180"/>
      <c r="J1295" s="180"/>
      <c r="K1295" s="252"/>
      <c r="L1295" s="252"/>
      <c r="M1295" s="252"/>
      <c r="N1295" s="252"/>
      <c r="O1295" s="180"/>
      <c r="P1295" s="180"/>
      <c r="Q1295" s="180"/>
      <c r="R1295" s="180"/>
      <c r="S1295" s="180"/>
      <c r="T1295" s="180"/>
      <c r="U1295" s="180"/>
      <c r="V1295" s="252"/>
      <c r="W1295" s="252"/>
      <c r="X1295" s="180"/>
      <c r="Y1295" s="180"/>
      <c r="Z1295" s="180"/>
      <c r="AA1295" s="180"/>
      <c r="AB1295" s="180"/>
      <c r="AC1295" s="180"/>
      <c r="AD1295" s="180"/>
      <c r="AE1295" s="180"/>
      <c r="AF1295" s="283"/>
      <c r="AG1295" s="283"/>
      <c r="AH1295" s="180"/>
      <c r="APH1295" s="180"/>
      <c r="API1295" s="180"/>
      <c r="APJ1295" s="180"/>
      <c r="APK1295" s="180"/>
      <c r="APL1295" s="180"/>
      <c r="APM1295" s="180"/>
      <c r="APN1295" s="180"/>
    </row>
    <row r="1296" spans="1:34 1100:1106" ht="25.5" customHeight="1">
      <c r="A1296" s="180"/>
      <c r="B1296" s="180"/>
      <c r="C1296" s="180"/>
      <c r="D1296" s="180"/>
      <c r="E1296" s="244"/>
      <c r="F1296" s="180"/>
      <c r="G1296" s="180"/>
      <c r="H1296" s="180"/>
      <c r="I1296" s="180"/>
      <c r="J1296" s="180"/>
      <c r="K1296" s="252"/>
      <c r="L1296" s="252"/>
      <c r="M1296" s="252"/>
      <c r="N1296" s="252"/>
      <c r="O1296" s="180"/>
      <c r="P1296" s="180"/>
      <c r="Q1296" s="180"/>
      <c r="R1296" s="180"/>
      <c r="S1296" s="180"/>
      <c r="T1296" s="180"/>
      <c r="U1296" s="180"/>
      <c r="V1296" s="252"/>
      <c r="W1296" s="252"/>
      <c r="X1296" s="180"/>
      <c r="Y1296" s="180"/>
      <c r="Z1296" s="180"/>
      <c r="AA1296" s="180"/>
      <c r="AB1296" s="180"/>
      <c r="AC1296" s="180"/>
      <c r="AD1296" s="180"/>
      <c r="AE1296" s="180"/>
      <c r="AF1296" s="283"/>
      <c r="AG1296" s="283"/>
      <c r="AH1296" s="180"/>
      <c r="APH1296" s="180"/>
      <c r="API1296" s="180"/>
      <c r="APJ1296" s="180"/>
      <c r="APK1296" s="180"/>
      <c r="APL1296" s="180"/>
      <c r="APM1296" s="180"/>
      <c r="APN1296" s="180"/>
    </row>
    <row r="1297" spans="1:34 1100:1106" ht="25.5" customHeight="1">
      <c r="A1297" s="180"/>
      <c r="B1297" s="180"/>
      <c r="C1297" s="180"/>
      <c r="D1297" s="180"/>
      <c r="E1297" s="244"/>
      <c r="F1297" s="180"/>
      <c r="G1297" s="180"/>
      <c r="H1297" s="180"/>
      <c r="I1297" s="180"/>
      <c r="J1297" s="180"/>
      <c r="K1297" s="252"/>
      <c r="L1297" s="252"/>
      <c r="M1297" s="252"/>
      <c r="N1297" s="252"/>
      <c r="O1297" s="180"/>
      <c r="P1297" s="180"/>
      <c r="Q1297" s="180"/>
      <c r="R1297" s="180"/>
      <c r="S1297" s="180"/>
      <c r="T1297" s="180"/>
      <c r="U1297" s="180"/>
      <c r="V1297" s="252"/>
      <c r="W1297" s="252"/>
      <c r="X1297" s="180"/>
      <c r="Y1297" s="180"/>
      <c r="Z1297" s="180"/>
      <c r="AA1297" s="180"/>
      <c r="AB1297" s="180"/>
      <c r="AC1297" s="180"/>
      <c r="AD1297" s="180"/>
      <c r="AE1297" s="180"/>
      <c r="AF1297" s="283"/>
      <c r="AG1297" s="283"/>
      <c r="AH1297" s="180"/>
      <c r="APH1297" s="180"/>
      <c r="API1297" s="180"/>
      <c r="APJ1297" s="180"/>
      <c r="APK1297" s="180"/>
      <c r="APL1297" s="180"/>
      <c r="APM1297" s="180"/>
      <c r="APN1297" s="180"/>
    </row>
    <row r="1298" spans="1:34 1100:1106" ht="25.5" customHeight="1">
      <c r="A1298" s="180"/>
      <c r="B1298" s="180"/>
      <c r="C1298" s="180"/>
      <c r="D1298" s="180"/>
      <c r="E1298" s="244"/>
      <c r="F1298" s="180"/>
      <c r="G1298" s="180"/>
      <c r="H1298" s="180"/>
      <c r="I1298" s="180"/>
      <c r="J1298" s="180"/>
      <c r="K1298" s="252"/>
      <c r="L1298" s="252"/>
      <c r="M1298" s="252"/>
      <c r="N1298" s="252"/>
      <c r="O1298" s="180"/>
      <c r="P1298" s="180"/>
      <c r="Q1298" s="180"/>
      <c r="R1298" s="180"/>
      <c r="S1298" s="180"/>
      <c r="T1298" s="180"/>
      <c r="U1298" s="180"/>
      <c r="V1298" s="252"/>
      <c r="W1298" s="252"/>
      <c r="X1298" s="180"/>
      <c r="Y1298" s="180"/>
      <c r="Z1298" s="180"/>
      <c r="AA1298" s="180"/>
      <c r="AB1298" s="180"/>
      <c r="AC1298" s="180"/>
      <c r="AD1298" s="180"/>
      <c r="AE1298" s="180"/>
      <c r="AF1298" s="283"/>
      <c r="AG1298" s="283"/>
      <c r="AH1298" s="180"/>
      <c r="APH1298" s="180"/>
      <c r="API1298" s="180"/>
      <c r="APJ1298" s="180"/>
      <c r="APK1298" s="180"/>
      <c r="APL1298" s="180"/>
      <c r="APM1298" s="180"/>
      <c r="APN1298" s="180"/>
    </row>
    <row r="1299" spans="1:34 1100:1106" ht="25.5" customHeight="1">
      <c r="A1299" s="180"/>
      <c r="B1299" s="180"/>
      <c r="C1299" s="180"/>
      <c r="D1299" s="180"/>
      <c r="E1299" s="244"/>
      <c r="F1299" s="180"/>
      <c r="G1299" s="180"/>
      <c r="H1299" s="180"/>
      <c r="I1299" s="180"/>
      <c r="J1299" s="180"/>
      <c r="K1299" s="252"/>
      <c r="L1299" s="252"/>
      <c r="M1299" s="252"/>
      <c r="N1299" s="252"/>
      <c r="O1299" s="180"/>
      <c r="P1299" s="180"/>
      <c r="Q1299" s="180"/>
      <c r="R1299" s="180"/>
      <c r="S1299" s="180"/>
      <c r="T1299" s="180"/>
      <c r="U1299" s="180"/>
      <c r="V1299" s="252"/>
      <c r="W1299" s="252"/>
      <c r="X1299" s="180"/>
      <c r="Y1299" s="180"/>
      <c r="Z1299" s="180"/>
      <c r="AA1299" s="180"/>
      <c r="AB1299" s="180"/>
      <c r="AC1299" s="180"/>
      <c r="AD1299" s="180"/>
      <c r="AE1299" s="180"/>
      <c r="AF1299" s="283"/>
      <c r="AG1299" s="283"/>
      <c r="AH1299" s="180"/>
      <c r="APH1299" s="180"/>
      <c r="API1299" s="180"/>
      <c r="APJ1299" s="180"/>
      <c r="APK1299" s="180"/>
      <c r="APL1299" s="180"/>
      <c r="APM1299" s="180"/>
      <c r="APN1299" s="180"/>
    </row>
    <row r="1300" spans="1:34 1100:1106" ht="25.5" customHeight="1">
      <c r="A1300" s="180"/>
      <c r="B1300" s="180"/>
      <c r="C1300" s="180"/>
      <c r="D1300" s="180"/>
      <c r="E1300" s="244"/>
      <c r="F1300" s="180"/>
      <c r="G1300" s="180"/>
      <c r="H1300" s="180"/>
      <c r="I1300" s="180"/>
      <c r="J1300" s="180"/>
      <c r="K1300" s="252"/>
      <c r="L1300" s="252"/>
      <c r="M1300" s="252"/>
      <c r="N1300" s="252"/>
      <c r="O1300" s="180"/>
      <c r="P1300" s="180"/>
      <c r="Q1300" s="180"/>
      <c r="R1300" s="180"/>
      <c r="S1300" s="180"/>
      <c r="T1300" s="180"/>
      <c r="U1300" s="180"/>
      <c r="V1300" s="252"/>
      <c r="W1300" s="252"/>
      <c r="X1300" s="180"/>
      <c r="Y1300" s="180"/>
      <c r="Z1300" s="180"/>
      <c r="AA1300" s="180"/>
      <c r="AB1300" s="180"/>
      <c r="AC1300" s="180"/>
      <c r="AD1300" s="180"/>
      <c r="AE1300" s="180"/>
      <c r="AF1300" s="283"/>
      <c r="AG1300" s="283"/>
      <c r="AH1300" s="180"/>
      <c r="APH1300" s="180"/>
      <c r="API1300" s="180"/>
      <c r="APJ1300" s="180"/>
      <c r="APK1300" s="180"/>
      <c r="APL1300" s="180"/>
      <c r="APM1300" s="180"/>
      <c r="APN1300" s="180"/>
    </row>
    <row r="1301" spans="1:34 1100:1106" ht="25.5" customHeight="1">
      <c r="A1301" s="180"/>
      <c r="B1301" s="180"/>
      <c r="C1301" s="180"/>
      <c r="D1301" s="180"/>
      <c r="E1301" s="244"/>
      <c r="F1301" s="180"/>
      <c r="G1301" s="180"/>
      <c r="H1301" s="180"/>
      <c r="I1301" s="180"/>
      <c r="J1301" s="180"/>
      <c r="K1301" s="252"/>
      <c r="L1301" s="252"/>
      <c r="M1301" s="252"/>
      <c r="N1301" s="252"/>
      <c r="O1301" s="180"/>
      <c r="P1301" s="180"/>
      <c r="Q1301" s="180"/>
      <c r="R1301" s="180"/>
      <c r="S1301" s="180"/>
      <c r="T1301" s="180"/>
      <c r="U1301" s="180"/>
      <c r="V1301" s="252"/>
      <c r="W1301" s="252"/>
      <c r="X1301" s="180"/>
      <c r="Y1301" s="180"/>
      <c r="Z1301" s="180"/>
      <c r="AA1301" s="180"/>
      <c r="AB1301" s="180"/>
      <c r="AC1301" s="180"/>
      <c r="AD1301" s="180"/>
      <c r="AE1301" s="180"/>
      <c r="AF1301" s="283"/>
      <c r="AG1301" s="283"/>
      <c r="AH1301" s="180"/>
      <c r="APH1301" s="180"/>
      <c r="API1301" s="180"/>
      <c r="APJ1301" s="180"/>
      <c r="APK1301" s="180"/>
      <c r="APL1301" s="180"/>
      <c r="APM1301" s="180"/>
      <c r="APN1301" s="180"/>
    </row>
    <row r="1302" spans="1:34 1100:1106" ht="25.5" customHeight="1">
      <c r="A1302" s="180"/>
      <c r="B1302" s="180"/>
      <c r="C1302" s="180"/>
      <c r="D1302" s="180"/>
      <c r="E1302" s="244"/>
      <c r="F1302" s="180"/>
      <c r="G1302" s="180"/>
      <c r="H1302" s="180"/>
      <c r="I1302" s="180"/>
      <c r="J1302" s="180"/>
      <c r="K1302" s="252"/>
      <c r="L1302" s="252"/>
      <c r="M1302" s="252"/>
      <c r="N1302" s="252"/>
      <c r="O1302" s="180"/>
      <c r="P1302" s="180"/>
      <c r="Q1302" s="180"/>
      <c r="R1302" s="180"/>
      <c r="S1302" s="180"/>
      <c r="T1302" s="180"/>
      <c r="U1302" s="180"/>
      <c r="V1302" s="252"/>
      <c r="W1302" s="252"/>
      <c r="X1302" s="180"/>
      <c r="Y1302" s="180"/>
      <c r="Z1302" s="180"/>
      <c r="AA1302" s="180"/>
      <c r="AB1302" s="180"/>
      <c r="AC1302" s="180"/>
      <c r="AD1302" s="180"/>
      <c r="AE1302" s="180"/>
      <c r="AF1302" s="283"/>
      <c r="AG1302" s="283"/>
      <c r="AH1302" s="180"/>
      <c r="APH1302" s="180"/>
      <c r="API1302" s="180"/>
      <c r="APJ1302" s="180"/>
      <c r="APK1302" s="180"/>
      <c r="APL1302" s="180"/>
      <c r="APM1302" s="180"/>
      <c r="APN1302" s="180"/>
    </row>
    <row r="1303" spans="1:34 1100:1106" ht="25.5" customHeight="1">
      <c r="A1303" s="180"/>
      <c r="B1303" s="180"/>
      <c r="C1303" s="180"/>
      <c r="D1303" s="180"/>
      <c r="E1303" s="244"/>
      <c r="F1303" s="180"/>
      <c r="G1303" s="180"/>
      <c r="H1303" s="180"/>
      <c r="I1303" s="180"/>
      <c r="J1303" s="180"/>
      <c r="K1303" s="252"/>
      <c r="L1303" s="252"/>
      <c r="M1303" s="252"/>
      <c r="N1303" s="252"/>
      <c r="O1303" s="180"/>
      <c r="P1303" s="180"/>
      <c r="Q1303" s="180"/>
      <c r="R1303" s="180"/>
      <c r="S1303" s="180"/>
      <c r="T1303" s="180"/>
      <c r="U1303" s="180"/>
      <c r="V1303" s="252"/>
      <c r="W1303" s="252"/>
      <c r="X1303" s="180"/>
      <c r="Y1303" s="180"/>
      <c r="Z1303" s="180"/>
      <c r="AA1303" s="180"/>
      <c r="AB1303" s="180"/>
      <c r="AC1303" s="180"/>
      <c r="AD1303" s="180"/>
      <c r="AE1303" s="180"/>
      <c r="AF1303" s="283"/>
      <c r="AG1303" s="283"/>
      <c r="AH1303" s="180"/>
      <c r="APH1303" s="180"/>
      <c r="API1303" s="180"/>
      <c r="APJ1303" s="180"/>
      <c r="APK1303" s="180"/>
      <c r="APL1303" s="180"/>
      <c r="APM1303" s="180"/>
      <c r="APN1303" s="180"/>
    </row>
    <row r="1304" spans="1:34 1100:1106" ht="25.5" customHeight="1">
      <c r="A1304" s="180"/>
      <c r="B1304" s="180"/>
      <c r="C1304" s="180"/>
      <c r="D1304" s="180"/>
      <c r="E1304" s="244"/>
      <c r="F1304" s="180"/>
      <c r="G1304" s="180"/>
      <c r="H1304" s="180"/>
      <c r="I1304" s="180"/>
      <c r="J1304" s="180"/>
      <c r="K1304" s="252"/>
      <c r="L1304" s="252"/>
      <c r="M1304" s="252"/>
      <c r="N1304" s="252"/>
      <c r="O1304" s="180"/>
      <c r="P1304" s="180"/>
      <c r="Q1304" s="180"/>
      <c r="R1304" s="180"/>
      <c r="S1304" s="180"/>
      <c r="T1304" s="180"/>
      <c r="U1304" s="180"/>
      <c r="V1304" s="252"/>
      <c r="W1304" s="252"/>
      <c r="X1304" s="180"/>
      <c r="Y1304" s="180"/>
      <c r="Z1304" s="180"/>
      <c r="AA1304" s="180"/>
      <c r="AB1304" s="180"/>
      <c r="AC1304" s="180"/>
      <c r="AD1304" s="180"/>
      <c r="AE1304" s="180"/>
      <c r="AF1304" s="283"/>
      <c r="AG1304" s="283"/>
      <c r="AH1304" s="180"/>
      <c r="APH1304" s="180"/>
      <c r="API1304" s="180"/>
      <c r="APJ1304" s="180"/>
      <c r="APK1304" s="180"/>
      <c r="APL1304" s="180"/>
      <c r="APM1304" s="180"/>
      <c r="APN1304" s="180"/>
    </row>
    <row r="1305" spans="1:34 1100:1106" ht="25.5" customHeight="1">
      <c r="A1305" s="180"/>
      <c r="B1305" s="180"/>
      <c r="C1305" s="180"/>
      <c r="D1305" s="180"/>
      <c r="E1305" s="244"/>
      <c r="F1305" s="180"/>
      <c r="G1305" s="180"/>
      <c r="H1305" s="180"/>
      <c r="I1305" s="180"/>
      <c r="J1305" s="180"/>
      <c r="K1305" s="252"/>
      <c r="L1305" s="252"/>
      <c r="M1305" s="252"/>
      <c r="N1305" s="252"/>
      <c r="O1305" s="180"/>
      <c r="P1305" s="180"/>
      <c r="Q1305" s="180"/>
      <c r="R1305" s="180"/>
      <c r="S1305" s="180"/>
      <c r="T1305" s="180"/>
      <c r="U1305" s="180"/>
      <c r="V1305" s="252"/>
      <c r="W1305" s="252"/>
      <c r="X1305" s="180"/>
      <c r="Y1305" s="180"/>
      <c r="Z1305" s="180"/>
      <c r="AA1305" s="180"/>
      <c r="AB1305" s="180"/>
      <c r="AC1305" s="180"/>
      <c r="AD1305" s="180"/>
      <c r="AE1305" s="180"/>
      <c r="AF1305" s="283"/>
      <c r="AG1305" s="283"/>
      <c r="AH1305" s="180"/>
      <c r="APH1305" s="180"/>
      <c r="API1305" s="180"/>
      <c r="APJ1305" s="180"/>
      <c r="APK1305" s="180"/>
      <c r="APL1305" s="180"/>
      <c r="APM1305" s="180"/>
      <c r="APN1305" s="180"/>
    </row>
    <row r="1306" spans="1:34 1100:1106" ht="25.5" customHeight="1">
      <c r="A1306" s="180"/>
      <c r="B1306" s="180"/>
      <c r="C1306" s="180"/>
      <c r="D1306" s="180"/>
      <c r="E1306" s="244"/>
      <c r="F1306" s="180"/>
      <c r="G1306" s="180"/>
      <c r="H1306" s="180"/>
      <c r="I1306" s="180"/>
      <c r="J1306" s="180"/>
      <c r="K1306" s="252"/>
      <c r="L1306" s="252"/>
      <c r="M1306" s="252"/>
      <c r="N1306" s="252"/>
      <c r="O1306" s="180"/>
      <c r="P1306" s="180"/>
      <c r="Q1306" s="180"/>
      <c r="R1306" s="180"/>
      <c r="S1306" s="180"/>
      <c r="T1306" s="180"/>
      <c r="U1306" s="180"/>
      <c r="V1306" s="252"/>
      <c r="W1306" s="252"/>
      <c r="X1306" s="180"/>
      <c r="Y1306" s="180"/>
      <c r="Z1306" s="180"/>
      <c r="AA1306" s="180"/>
      <c r="AB1306" s="180"/>
      <c r="AC1306" s="180"/>
      <c r="AD1306" s="180"/>
      <c r="AE1306" s="180"/>
      <c r="AF1306" s="283"/>
      <c r="AG1306" s="283"/>
      <c r="AH1306" s="180"/>
      <c r="APH1306" s="180"/>
      <c r="API1306" s="180"/>
      <c r="APJ1306" s="180"/>
      <c r="APK1306" s="180"/>
      <c r="APL1306" s="180"/>
      <c r="APM1306" s="180"/>
      <c r="APN1306" s="180"/>
    </row>
    <row r="1307" spans="1:34 1100:1106" ht="25.5" customHeight="1">
      <c r="A1307" s="180"/>
      <c r="B1307" s="180"/>
      <c r="C1307" s="180"/>
      <c r="D1307" s="180"/>
      <c r="E1307" s="244"/>
      <c r="F1307" s="180"/>
      <c r="G1307" s="180"/>
      <c r="H1307" s="180"/>
      <c r="I1307" s="180"/>
      <c r="J1307" s="180"/>
      <c r="K1307" s="252"/>
      <c r="L1307" s="252"/>
      <c r="M1307" s="252"/>
      <c r="N1307" s="252"/>
      <c r="O1307" s="180"/>
      <c r="P1307" s="180"/>
      <c r="Q1307" s="180"/>
      <c r="R1307" s="180"/>
      <c r="S1307" s="180"/>
      <c r="T1307" s="180"/>
      <c r="U1307" s="180"/>
      <c r="V1307" s="252"/>
      <c r="W1307" s="252"/>
      <c r="X1307" s="180"/>
      <c r="Y1307" s="180"/>
      <c r="Z1307" s="180"/>
      <c r="AA1307" s="180"/>
      <c r="AB1307" s="180"/>
      <c r="AC1307" s="180"/>
      <c r="AD1307" s="180"/>
      <c r="AE1307" s="180"/>
      <c r="AF1307" s="283"/>
      <c r="AG1307" s="283"/>
      <c r="AH1307" s="180"/>
      <c r="APH1307" s="180"/>
      <c r="API1307" s="180"/>
      <c r="APJ1307" s="180"/>
      <c r="APK1307" s="180"/>
      <c r="APL1307" s="180"/>
      <c r="APM1307" s="180"/>
      <c r="APN1307" s="180"/>
    </row>
    <row r="1308" spans="1:34 1100:1106" ht="25.5" customHeight="1">
      <c r="A1308" s="180"/>
      <c r="B1308" s="180"/>
      <c r="C1308" s="180"/>
      <c r="D1308" s="180"/>
      <c r="E1308" s="244"/>
      <c r="F1308" s="180"/>
      <c r="G1308" s="180"/>
      <c r="H1308" s="180"/>
      <c r="I1308" s="180"/>
      <c r="J1308" s="180"/>
      <c r="K1308" s="252"/>
      <c r="L1308" s="252"/>
      <c r="M1308" s="252"/>
      <c r="N1308" s="252"/>
      <c r="O1308" s="180"/>
      <c r="P1308" s="180"/>
      <c r="Q1308" s="180"/>
      <c r="R1308" s="180"/>
      <c r="S1308" s="180"/>
      <c r="T1308" s="180"/>
      <c r="U1308" s="180"/>
      <c r="V1308" s="252"/>
      <c r="W1308" s="252"/>
      <c r="X1308" s="180"/>
      <c r="Y1308" s="180"/>
      <c r="Z1308" s="180"/>
      <c r="AA1308" s="180"/>
      <c r="AB1308" s="180"/>
      <c r="AC1308" s="180"/>
      <c r="AD1308" s="180"/>
      <c r="AE1308" s="180"/>
      <c r="AF1308" s="283"/>
      <c r="AG1308" s="283"/>
      <c r="AH1308" s="180"/>
      <c r="APH1308" s="180"/>
      <c r="API1308" s="180"/>
      <c r="APJ1308" s="180"/>
      <c r="APK1308" s="180"/>
      <c r="APL1308" s="180"/>
      <c r="APM1308" s="180"/>
      <c r="APN1308" s="180"/>
    </row>
    <row r="1309" spans="1:34 1100:1106" ht="25.5" customHeight="1">
      <c r="A1309" s="180"/>
      <c r="B1309" s="180"/>
      <c r="C1309" s="180"/>
      <c r="D1309" s="180"/>
      <c r="E1309" s="244"/>
      <c r="F1309" s="180"/>
      <c r="G1309" s="180"/>
      <c r="H1309" s="180"/>
      <c r="I1309" s="180"/>
      <c r="J1309" s="180"/>
      <c r="K1309" s="252"/>
      <c r="L1309" s="252"/>
      <c r="M1309" s="252"/>
      <c r="N1309" s="252"/>
      <c r="O1309" s="180"/>
      <c r="P1309" s="180"/>
      <c r="Q1309" s="180"/>
      <c r="R1309" s="180"/>
      <c r="S1309" s="180"/>
      <c r="T1309" s="180"/>
      <c r="U1309" s="180"/>
      <c r="V1309" s="252"/>
      <c r="W1309" s="252"/>
      <c r="X1309" s="180"/>
      <c r="Y1309" s="180"/>
      <c r="Z1309" s="180"/>
      <c r="AA1309" s="180"/>
      <c r="AB1309" s="180"/>
      <c r="AC1309" s="180"/>
      <c r="AD1309" s="180"/>
      <c r="AE1309" s="180"/>
      <c r="AF1309" s="283"/>
      <c r="AG1309" s="283"/>
      <c r="AH1309" s="180"/>
      <c r="APH1309" s="180"/>
      <c r="API1309" s="180"/>
      <c r="APJ1309" s="180"/>
      <c r="APK1309" s="180"/>
      <c r="APL1309" s="180"/>
      <c r="APM1309" s="180"/>
      <c r="APN1309" s="180"/>
    </row>
    <row r="1310" spans="1:34 1100:1106" ht="25.5" customHeight="1">
      <c r="A1310" s="180"/>
      <c r="B1310" s="180"/>
      <c r="C1310" s="180"/>
      <c r="D1310" s="180"/>
      <c r="E1310" s="244"/>
      <c r="F1310" s="180"/>
      <c r="G1310" s="180"/>
      <c r="H1310" s="180"/>
      <c r="I1310" s="180"/>
      <c r="J1310" s="180"/>
      <c r="K1310" s="252"/>
      <c r="L1310" s="252"/>
      <c r="M1310" s="252"/>
      <c r="N1310" s="252"/>
      <c r="O1310" s="180"/>
      <c r="P1310" s="180"/>
      <c r="Q1310" s="180"/>
      <c r="R1310" s="180"/>
      <c r="S1310" s="180"/>
      <c r="T1310" s="180"/>
      <c r="U1310" s="180"/>
      <c r="V1310" s="252"/>
      <c r="W1310" s="252"/>
      <c r="X1310" s="180"/>
      <c r="Y1310" s="180"/>
      <c r="Z1310" s="180"/>
      <c r="AA1310" s="180"/>
      <c r="AB1310" s="180"/>
      <c r="AC1310" s="180"/>
      <c r="AD1310" s="180"/>
      <c r="AE1310" s="180"/>
      <c r="AF1310" s="283"/>
      <c r="AG1310" s="283"/>
      <c r="AH1310" s="180"/>
      <c r="APH1310" s="180"/>
      <c r="API1310" s="180"/>
      <c r="APJ1310" s="180"/>
      <c r="APK1310" s="180"/>
      <c r="APL1310" s="180"/>
      <c r="APM1310" s="180"/>
      <c r="APN1310" s="180"/>
    </row>
    <row r="1311" spans="1:34 1100:1106" ht="25.5" customHeight="1">
      <c r="A1311" s="180"/>
      <c r="B1311" s="180"/>
      <c r="C1311" s="180"/>
      <c r="D1311" s="180"/>
      <c r="E1311" s="244"/>
      <c r="F1311" s="180"/>
      <c r="G1311" s="180"/>
      <c r="H1311" s="180"/>
      <c r="I1311" s="180"/>
      <c r="J1311" s="180"/>
      <c r="K1311" s="252"/>
      <c r="L1311" s="252"/>
      <c r="M1311" s="252"/>
      <c r="N1311" s="252"/>
      <c r="O1311" s="180"/>
      <c r="P1311" s="180"/>
      <c r="Q1311" s="180"/>
      <c r="R1311" s="180"/>
      <c r="S1311" s="180"/>
      <c r="T1311" s="180"/>
      <c r="U1311" s="180"/>
      <c r="V1311" s="252"/>
      <c r="W1311" s="252"/>
      <c r="X1311" s="180"/>
      <c r="Y1311" s="180"/>
      <c r="Z1311" s="180"/>
      <c r="AA1311" s="180"/>
      <c r="AB1311" s="180"/>
      <c r="AC1311" s="180"/>
      <c r="AD1311" s="180"/>
      <c r="AE1311" s="180"/>
      <c r="AF1311" s="283"/>
      <c r="AG1311" s="283"/>
      <c r="AH1311" s="180"/>
      <c r="APH1311" s="180"/>
      <c r="API1311" s="180"/>
      <c r="APJ1311" s="180"/>
      <c r="APK1311" s="180"/>
      <c r="APL1311" s="180"/>
      <c r="APM1311" s="180"/>
      <c r="APN1311" s="180"/>
    </row>
    <row r="1312" spans="1:34 1100:1106" ht="25.5" customHeight="1">
      <c r="A1312" s="180"/>
      <c r="B1312" s="180"/>
      <c r="C1312" s="180"/>
      <c r="D1312" s="180"/>
      <c r="E1312" s="244"/>
      <c r="F1312" s="180"/>
      <c r="G1312" s="180"/>
      <c r="H1312" s="180"/>
      <c r="I1312" s="180"/>
      <c r="J1312" s="180"/>
      <c r="K1312" s="252"/>
      <c r="L1312" s="252"/>
      <c r="M1312" s="252"/>
      <c r="N1312" s="252"/>
      <c r="O1312" s="180"/>
      <c r="P1312" s="180"/>
      <c r="Q1312" s="180"/>
      <c r="R1312" s="180"/>
      <c r="S1312" s="180"/>
      <c r="T1312" s="180"/>
      <c r="U1312" s="180"/>
      <c r="V1312" s="252"/>
      <c r="W1312" s="252"/>
      <c r="X1312" s="180"/>
      <c r="Y1312" s="180"/>
      <c r="Z1312" s="180"/>
      <c r="AA1312" s="180"/>
      <c r="AB1312" s="180"/>
      <c r="AC1312" s="180"/>
      <c r="AD1312" s="180"/>
      <c r="AE1312" s="180"/>
      <c r="AF1312" s="283"/>
      <c r="AG1312" s="283"/>
      <c r="AH1312" s="180"/>
      <c r="APH1312" s="180"/>
      <c r="API1312" s="180"/>
      <c r="APJ1312" s="180"/>
      <c r="APK1312" s="180"/>
      <c r="APL1312" s="180"/>
      <c r="APM1312" s="180"/>
      <c r="APN1312" s="180"/>
    </row>
    <row r="1313" spans="1:34 1100:1106" ht="25.5" customHeight="1">
      <c r="A1313" s="180"/>
      <c r="B1313" s="180"/>
      <c r="C1313" s="180"/>
      <c r="D1313" s="180"/>
      <c r="E1313" s="244"/>
      <c r="F1313" s="180"/>
      <c r="G1313" s="180"/>
      <c r="H1313" s="180"/>
      <c r="I1313" s="180"/>
      <c r="J1313" s="180"/>
      <c r="K1313" s="252"/>
      <c r="L1313" s="252"/>
      <c r="M1313" s="252"/>
      <c r="N1313" s="252"/>
      <c r="O1313" s="180"/>
      <c r="P1313" s="180"/>
      <c r="Q1313" s="180"/>
      <c r="R1313" s="180"/>
      <c r="S1313" s="180"/>
      <c r="T1313" s="180"/>
      <c r="U1313" s="180"/>
      <c r="V1313" s="252"/>
      <c r="W1313" s="252"/>
      <c r="X1313" s="180"/>
      <c r="Y1313" s="180"/>
      <c r="Z1313" s="180"/>
      <c r="AA1313" s="180"/>
      <c r="AB1313" s="180"/>
      <c r="AC1313" s="180"/>
      <c r="AD1313" s="180"/>
      <c r="AE1313" s="180"/>
      <c r="AF1313" s="283"/>
      <c r="AG1313" s="283"/>
      <c r="AH1313" s="180"/>
      <c r="APH1313" s="180"/>
      <c r="API1313" s="180"/>
      <c r="APJ1313" s="180"/>
      <c r="APK1313" s="180"/>
      <c r="APL1313" s="180"/>
      <c r="APM1313" s="180"/>
      <c r="APN1313" s="180"/>
    </row>
    <row r="1314" spans="1:34 1100:1106" ht="25.5" customHeight="1">
      <c r="A1314" s="180"/>
      <c r="B1314" s="180"/>
      <c r="C1314" s="180"/>
      <c r="D1314" s="180"/>
      <c r="E1314" s="244"/>
      <c r="F1314" s="180"/>
      <c r="G1314" s="180"/>
      <c r="H1314" s="180"/>
      <c r="I1314" s="180"/>
      <c r="J1314" s="180"/>
      <c r="K1314" s="252"/>
      <c r="L1314" s="252"/>
      <c r="M1314" s="252"/>
      <c r="N1314" s="252"/>
      <c r="O1314" s="180"/>
      <c r="P1314" s="180"/>
      <c r="Q1314" s="180"/>
      <c r="R1314" s="180"/>
      <c r="S1314" s="180"/>
      <c r="T1314" s="180"/>
      <c r="U1314" s="180"/>
      <c r="V1314" s="252"/>
      <c r="W1314" s="252"/>
      <c r="X1314" s="180"/>
      <c r="Y1314" s="180"/>
      <c r="Z1314" s="180"/>
      <c r="AA1314" s="180"/>
      <c r="AB1314" s="180"/>
      <c r="AC1314" s="180"/>
      <c r="AD1314" s="180"/>
      <c r="AE1314" s="180"/>
      <c r="AF1314" s="283"/>
      <c r="AG1314" s="283"/>
      <c r="AH1314" s="180"/>
      <c r="APH1314" s="180"/>
      <c r="API1314" s="180"/>
      <c r="APJ1314" s="180"/>
      <c r="APK1314" s="180"/>
      <c r="APL1314" s="180"/>
      <c r="APM1314" s="180"/>
      <c r="APN1314" s="180"/>
    </row>
    <row r="1315" spans="1:34 1100:1106" ht="25.5" customHeight="1">
      <c r="A1315" s="180"/>
      <c r="B1315" s="180"/>
      <c r="C1315" s="180"/>
      <c r="D1315" s="180"/>
      <c r="E1315" s="244"/>
      <c r="F1315" s="180"/>
      <c r="G1315" s="180"/>
      <c r="H1315" s="180"/>
      <c r="I1315" s="180"/>
      <c r="J1315" s="180"/>
      <c r="K1315" s="252"/>
      <c r="L1315" s="252"/>
      <c r="M1315" s="252"/>
      <c r="N1315" s="252"/>
      <c r="O1315" s="180"/>
      <c r="P1315" s="180"/>
      <c r="Q1315" s="180"/>
      <c r="R1315" s="180"/>
      <c r="S1315" s="180"/>
      <c r="T1315" s="180"/>
      <c r="U1315" s="180"/>
      <c r="V1315" s="252"/>
      <c r="W1315" s="252"/>
      <c r="X1315" s="180"/>
      <c r="Y1315" s="180"/>
      <c r="Z1315" s="180"/>
      <c r="AA1315" s="180"/>
      <c r="AB1315" s="180"/>
      <c r="AC1315" s="180"/>
      <c r="AD1315" s="180"/>
      <c r="AE1315" s="180"/>
      <c r="AF1315" s="283"/>
      <c r="AG1315" s="283"/>
      <c r="AH1315" s="180"/>
      <c r="APH1315" s="180"/>
      <c r="API1315" s="180"/>
      <c r="APJ1315" s="180"/>
      <c r="APK1315" s="180"/>
      <c r="APL1315" s="180"/>
      <c r="APM1315" s="180"/>
      <c r="APN1315" s="180"/>
    </row>
    <row r="1316" spans="1:34 1100:1106" ht="25.5" customHeight="1">
      <c r="A1316" s="180"/>
      <c r="B1316" s="180"/>
      <c r="C1316" s="180"/>
      <c r="D1316" s="180"/>
      <c r="E1316" s="244"/>
      <c r="F1316" s="180"/>
      <c r="G1316" s="180"/>
      <c r="H1316" s="180"/>
      <c r="I1316" s="180"/>
      <c r="J1316" s="180"/>
      <c r="K1316" s="252"/>
      <c r="L1316" s="252"/>
      <c r="M1316" s="252"/>
      <c r="N1316" s="252"/>
      <c r="O1316" s="180"/>
      <c r="P1316" s="180"/>
      <c r="Q1316" s="180"/>
      <c r="R1316" s="180"/>
      <c r="S1316" s="180"/>
      <c r="T1316" s="180"/>
      <c r="U1316" s="180"/>
      <c r="V1316" s="252"/>
      <c r="W1316" s="252"/>
      <c r="X1316" s="180"/>
      <c r="Y1316" s="180"/>
      <c r="Z1316" s="180"/>
      <c r="AA1316" s="180"/>
      <c r="AB1316" s="180"/>
      <c r="AC1316" s="180"/>
      <c r="AD1316" s="180"/>
      <c r="AE1316" s="180"/>
      <c r="AF1316" s="283"/>
      <c r="AG1316" s="283"/>
      <c r="AH1316" s="180"/>
      <c r="APH1316" s="180"/>
      <c r="API1316" s="180"/>
      <c r="APJ1316" s="180"/>
      <c r="APK1316" s="180"/>
      <c r="APL1316" s="180"/>
      <c r="APM1316" s="180"/>
      <c r="APN1316" s="180"/>
    </row>
    <row r="1317" spans="1:34 1100:1106" ht="25.5" customHeight="1">
      <c r="A1317" s="180"/>
      <c r="B1317" s="180"/>
      <c r="C1317" s="180"/>
      <c r="D1317" s="180"/>
      <c r="E1317" s="244"/>
      <c r="F1317" s="180"/>
      <c r="G1317" s="180"/>
      <c r="H1317" s="180"/>
      <c r="I1317" s="180"/>
      <c r="J1317" s="180"/>
      <c r="K1317" s="252"/>
      <c r="L1317" s="252"/>
      <c r="M1317" s="252"/>
      <c r="N1317" s="252"/>
      <c r="O1317" s="180"/>
      <c r="P1317" s="180"/>
      <c r="Q1317" s="180"/>
      <c r="R1317" s="180"/>
      <c r="S1317" s="180"/>
      <c r="T1317" s="180"/>
      <c r="U1317" s="180"/>
      <c r="V1317" s="252"/>
      <c r="W1317" s="252"/>
      <c r="X1317" s="180"/>
      <c r="Y1317" s="180"/>
      <c r="Z1317" s="180"/>
      <c r="AA1317" s="180"/>
      <c r="AB1317" s="180"/>
      <c r="AC1317" s="180"/>
      <c r="AD1317" s="180"/>
      <c r="AE1317" s="180"/>
      <c r="AF1317" s="283"/>
      <c r="AG1317" s="283"/>
      <c r="AH1317" s="180"/>
      <c r="APH1317" s="180"/>
      <c r="API1317" s="180"/>
      <c r="APJ1317" s="180"/>
      <c r="APK1317" s="180"/>
      <c r="APL1317" s="180"/>
      <c r="APM1317" s="180"/>
      <c r="APN1317" s="180"/>
    </row>
    <row r="1318" spans="1:34 1100:1106" ht="25.5" customHeight="1">
      <c r="A1318" s="180"/>
      <c r="B1318" s="180"/>
      <c r="C1318" s="180"/>
      <c r="D1318" s="180"/>
      <c r="E1318" s="244"/>
      <c r="F1318" s="180"/>
      <c r="G1318" s="180"/>
      <c r="H1318" s="180"/>
      <c r="I1318" s="180"/>
      <c r="J1318" s="180"/>
      <c r="K1318" s="252"/>
      <c r="L1318" s="252"/>
      <c r="M1318" s="252"/>
      <c r="N1318" s="252"/>
      <c r="O1318" s="180"/>
      <c r="P1318" s="180"/>
      <c r="Q1318" s="180"/>
      <c r="R1318" s="180"/>
      <c r="S1318" s="180"/>
      <c r="T1318" s="180"/>
      <c r="U1318" s="180"/>
      <c r="V1318" s="252"/>
      <c r="W1318" s="252"/>
      <c r="X1318" s="180"/>
      <c r="Y1318" s="180"/>
      <c r="Z1318" s="180"/>
      <c r="AA1318" s="180"/>
      <c r="AB1318" s="180"/>
      <c r="AC1318" s="180"/>
      <c r="AD1318" s="180"/>
      <c r="AE1318" s="180"/>
      <c r="AF1318" s="283"/>
      <c r="AG1318" s="283"/>
      <c r="AH1318" s="180"/>
      <c r="APH1318" s="180"/>
      <c r="API1318" s="180"/>
      <c r="APJ1318" s="180"/>
      <c r="APK1318" s="180"/>
      <c r="APL1318" s="180"/>
      <c r="APM1318" s="180"/>
      <c r="APN1318" s="180"/>
    </row>
    <row r="1319" spans="1:34 1100:1106" ht="25.5" customHeight="1">
      <c r="A1319" s="180"/>
      <c r="B1319" s="180"/>
      <c r="C1319" s="180"/>
      <c r="D1319" s="180"/>
      <c r="E1319" s="244"/>
      <c r="F1319" s="180"/>
      <c r="G1319" s="180"/>
      <c r="H1319" s="180"/>
      <c r="I1319" s="180"/>
      <c r="J1319" s="180"/>
      <c r="K1319" s="252"/>
      <c r="L1319" s="252"/>
      <c r="M1319" s="252"/>
      <c r="N1319" s="252"/>
      <c r="O1319" s="180"/>
      <c r="P1319" s="180"/>
      <c r="Q1319" s="180"/>
      <c r="R1319" s="180"/>
      <c r="S1319" s="180"/>
      <c r="T1319" s="180"/>
      <c r="U1319" s="180"/>
      <c r="V1319" s="252"/>
      <c r="W1319" s="252"/>
      <c r="X1319" s="180"/>
      <c r="Y1319" s="180"/>
      <c r="Z1319" s="180"/>
      <c r="AA1319" s="180"/>
      <c r="AB1319" s="180"/>
      <c r="AC1319" s="180"/>
      <c r="AD1319" s="180"/>
      <c r="AE1319" s="180"/>
      <c r="AF1319" s="283"/>
      <c r="AG1319" s="283"/>
      <c r="AH1319" s="180"/>
      <c r="APH1319" s="180"/>
      <c r="API1319" s="180"/>
      <c r="APJ1319" s="180"/>
      <c r="APK1319" s="180"/>
      <c r="APL1319" s="180"/>
      <c r="APM1319" s="180"/>
      <c r="APN1319" s="180"/>
    </row>
    <row r="1320" spans="1:34 1100:1106" ht="25.5" customHeight="1">
      <c r="A1320" s="180"/>
      <c r="B1320" s="180"/>
      <c r="C1320" s="180"/>
      <c r="D1320" s="180"/>
      <c r="E1320" s="244"/>
      <c r="F1320" s="180"/>
      <c r="G1320" s="180"/>
      <c r="H1320" s="180"/>
      <c r="I1320" s="180"/>
      <c r="J1320" s="180"/>
      <c r="K1320" s="252"/>
      <c r="L1320" s="252"/>
      <c r="M1320" s="252"/>
      <c r="N1320" s="252"/>
      <c r="O1320" s="180"/>
      <c r="P1320" s="180"/>
      <c r="Q1320" s="180"/>
      <c r="R1320" s="180"/>
      <c r="S1320" s="180"/>
      <c r="T1320" s="180"/>
      <c r="U1320" s="180"/>
      <c r="V1320" s="252"/>
      <c r="W1320" s="252"/>
      <c r="X1320" s="180"/>
      <c r="Y1320" s="180"/>
      <c r="Z1320" s="180"/>
      <c r="AA1320" s="180"/>
      <c r="AB1320" s="180"/>
      <c r="AC1320" s="180"/>
      <c r="AD1320" s="180"/>
      <c r="AE1320" s="180"/>
      <c r="AF1320" s="283"/>
      <c r="AG1320" s="283"/>
      <c r="AH1320" s="180"/>
      <c r="APH1320" s="180"/>
      <c r="API1320" s="180"/>
      <c r="APJ1320" s="180"/>
      <c r="APK1320" s="180"/>
      <c r="APL1320" s="180"/>
      <c r="APM1320" s="180"/>
      <c r="APN1320" s="180"/>
    </row>
    <row r="1321" spans="1:34 1100:1106" ht="25.5" customHeight="1">
      <c r="A1321" s="180"/>
      <c r="B1321" s="180"/>
      <c r="C1321" s="180"/>
      <c r="D1321" s="180"/>
      <c r="E1321" s="244"/>
      <c r="F1321" s="180"/>
      <c r="G1321" s="180"/>
      <c r="H1321" s="180"/>
      <c r="I1321" s="180"/>
      <c r="J1321" s="180"/>
      <c r="K1321" s="252"/>
      <c r="L1321" s="252"/>
      <c r="M1321" s="252"/>
      <c r="N1321" s="252"/>
      <c r="O1321" s="180"/>
      <c r="P1321" s="180"/>
      <c r="Q1321" s="180"/>
      <c r="R1321" s="180"/>
      <c r="S1321" s="180"/>
      <c r="T1321" s="180"/>
      <c r="U1321" s="180"/>
      <c r="V1321" s="252"/>
      <c r="W1321" s="252"/>
      <c r="X1321" s="180"/>
      <c r="Y1321" s="180"/>
      <c r="Z1321" s="180"/>
      <c r="AA1321" s="180"/>
      <c r="AB1321" s="180"/>
      <c r="AC1321" s="180"/>
      <c r="AD1321" s="180"/>
      <c r="AE1321" s="180"/>
      <c r="AF1321" s="283"/>
      <c r="AG1321" s="283"/>
      <c r="AH1321" s="180"/>
      <c r="APH1321" s="180"/>
      <c r="API1321" s="180"/>
      <c r="APJ1321" s="180"/>
      <c r="APK1321" s="180"/>
      <c r="APL1321" s="180"/>
      <c r="APM1321" s="180"/>
      <c r="APN1321" s="180"/>
    </row>
    <row r="1322" spans="1:34 1100:1106" ht="25.5" customHeight="1">
      <c r="A1322" s="180"/>
      <c r="B1322" s="180"/>
      <c r="C1322" s="180"/>
      <c r="D1322" s="180"/>
      <c r="E1322" s="244"/>
      <c r="F1322" s="180"/>
      <c r="G1322" s="180"/>
      <c r="H1322" s="180"/>
      <c r="I1322" s="180"/>
      <c r="J1322" s="180"/>
      <c r="K1322" s="252"/>
      <c r="L1322" s="252"/>
      <c r="M1322" s="252"/>
      <c r="N1322" s="252"/>
      <c r="O1322" s="180"/>
      <c r="P1322" s="180"/>
      <c r="Q1322" s="180"/>
      <c r="R1322" s="180"/>
      <c r="S1322" s="180"/>
      <c r="T1322" s="180"/>
      <c r="U1322" s="180"/>
      <c r="V1322" s="252"/>
      <c r="W1322" s="252"/>
      <c r="X1322" s="180"/>
      <c r="Y1322" s="180"/>
      <c r="Z1322" s="180"/>
      <c r="AA1322" s="180"/>
      <c r="AB1322" s="180"/>
      <c r="AC1322" s="180"/>
      <c r="AD1322" s="180"/>
      <c r="AE1322" s="180"/>
      <c r="AF1322" s="283"/>
      <c r="AG1322" s="283"/>
      <c r="AH1322" s="180"/>
      <c r="APH1322" s="180"/>
      <c r="API1322" s="180"/>
      <c r="APJ1322" s="180"/>
      <c r="APK1322" s="180"/>
      <c r="APL1322" s="180"/>
      <c r="APM1322" s="180"/>
      <c r="APN1322" s="180"/>
    </row>
    <row r="1323" spans="1:34 1100:1106" ht="25.5" customHeight="1">
      <c r="A1323" s="180"/>
      <c r="B1323" s="180"/>
      <c r="C1323" s="180"/>
      <c r="D1323" s="180"/>
      <c r="E1323" s="244"/>
      <c r="F1323" s="180"/>
      <c r="G1323" s="180"/>
      <c r="H1323" s="180"/>
      <c r="I1323" s="180"/>
      <c r="J1323" s="180"/>
      <c r="K1323" s="252"/>
      <c r="L1323" s="252"/>
      <c r="M1323" s="252"/>
      <c r="N1323" s="252"/>
      <c r="O1323" s="180"/>
      <c r="P1323" s="180"/>
      <c r="Q1323" s="180"/>
      <c r="R1323" s="180"/>
      <c r="S1323" s="180"/>
      <c r="T1323" s="180"/>
      <c r="U1323" s="180"/>
      <c r="V1323" s="252"/>
      <c r="W1323" s="252"/>
      <c r="X1323" s="180"/>
      <c r="Y1323" s="180"/>
      <c r="Z1323" s="180"/>
      <c r="AA1323" s="180"/>
      <c r="AB1323" s="180"/>
      <c r="AC1323" s="180"/>
      <c r="AD1323" s="180"/>
      <c r="AE1323" s="180"/>
      <c r="AF1323" s="283"/>
      <c r="AG1323" s="283"/>
      <c r="AH1323" s="180"/>
      <c r="APH1323" s="180"/>
      <c r="API1323" s="180"/>
      <c r="APJ1323" s="180"/>
      <c r="APK1323" s="180"/>
      <c r="APL1323" s="180"/>
      <c r="APM1323" s="180"/>
      <c r="APN1323" s="180"/>
    </row>
    <row r="1324" spans="1:34 1100:1106" ht="25.5" customHeight="1">
      <c r="A1324" s="180"/>
      <c r="B1324" s="180"/>
      <c r="C1324" s="180"/>
      <c r="D1324" s="180"/>
      <c r="E1324" s="244"/>
      <c r="F1324" s="180"/>
      <c r="G1324" s="180"/>
      <c r="H1324" s="180"/>
      <c r="I1324" s="180"/>
      <c r="J1324" s="180"/>
      <c r="K1324" s="252"/>
      <c r="L1324" s="252"/>
      <c r="M1324" s="252"/>
      <c r="N1324" s="252"/>
      <c r="O1324" s="180"/>
      <c r="P1324" s="180"/>
      <c r="Q1324" s="180"/>
      <c r="R1324" s="180"/>
      <c r="S1324" s="180"/>
      <c r="T1324" s="180"/>
      <c r="U1324" s="180"/>
      <c r="V1324" s="252"/>
      <c r="W1324" s="252"/>
      <c r="X1324" s="180"/>
      <c r="Y1324" s="180"/>
      <c r="Z1324" s="180"/>
      <c r="AA1324" s="180"/>
      <c r="AB1324" s="180"/>
      <c r="AC1324" s="180"/>
      <c r="AD1324" s="180"/>
      <c r="AE1324" s="180"/>
      <c r="AF1324" s="283"/>
      <c r="AG1324" s="283"/>
      <c r="AH1324" s="180"/>
      <c r="APH1324" s="180"/>
      <c r="API1324" s="180"/>
      <c r="APJ1324" s="180"/>
      <c r="APK1324" s="180"/>
      <c r="APL1324" s="180"/>
      <c r="APM1324" s="180"/>
      <c r="APN1324" s="180"/>
    </row>
    <row r="1325" spans="1:34 1100:1106" ht="25.5" customHeight="1">
      <c r="A1325" s="180"/>
      <c r="B1325" s="180"/>
      <c r="C1325" s="180"/>
      <c r="D1325" s="180"/>
      <c r="E1325" s="244"/>
      <c r="F1325" s="180"/>
      <c r="G1325" s="180"/>
      <c r="H1325" s="180"/>
      <c r="I1325" s="180"/>
      <c r="J1325" s="180"/>
      <c r="K1325" s="252"/>
      <c r="L1325" s="252"/>
      <c r="M1325" s="252"/>
      <c r="N1325" s="252"/>
      <c r="O1325" s="180"/>
      <c r="P1325" s="180"/>
      <c r="Q1325" s="180"/>
      <c r="R1325" s="180"/>
      <c r="S1325" s="180"/>
      <c r="T1325" s="180"/>
      <c r="U1325" s="180"/>
      <c r="V1325" s="252"/>
      <c r="W1325" s="252"/>
      <c r="X1325" s="180"/>
      <c r="Y1325" s="180"/>
      <c r="Z1325" s="180"/>
      <c r="AA1325" s="180"/>
      <c r="AB1325" s="180"/>
      <c r="AC1325" s="180"/>
      <c r="AD1325" s="180"/>
      <c r="AE1325" s="180"/>
      <c r="AF1325" s="283"/>
      <c r="AG1325" s="283"/>
      <c r="AH1325" s="180"/>
      <c r="APH1325" s="180"/>
      <c r="API1325" s="180"/>
      <c r="APJ1325" s="180"/>
      <c r="APK1325" s="180"/>
      <c r="APL1325" s="180"/>
      <c r="APM1325" s="180"/>
      <c r="APN1325" s="180"/>
    </row>
    <row r="1326" spans="1:34 1100:1106" ht="25.5" customHeight="1">
      <c r="A1326" s="180"/>
      <c r="B1326" s="180"/>
      <c r="C1326" s="180"/>
      <c r="D1326" s="180"/>
      <c r="E1326" s="244"/>
      <c r="F1326" s="180"/>
      <c r="G1326" s="180"/>
      <c r="H1326" s="180"/>
      <c r="I1326" s="180"/>
      <c r="J1326" s="180"/>
      <c r="K1326" s="252"/>
      <c r="L1326" s="252"/>
      <c r="M1326" s="252"/>
      <c r="N1326" s="252"/>
      <c r="O1326" s="180"/>
      <c r="P1326" s="180"/>
      <c r="Q1326" s="180"/>
      <c r="R1326" s="180"/>
      <c r="S1326" s="180"/>
      <c r="T1326" s="180"/>
      <c r="U1326" s="180"/>
      <c r="V1326" s="252"/>
      <c r="W1326" s="252"/>
      <c r="X1326" s="180"/>
      <c r="Y1326" s="180"/>
      <c r="Z1326" s="180"/>
      <c r="AA1326" s="180"/>
      <c r="AB1326" s="180"/>
      <c r="AC1326" s="180"/>
      <c r="AD1326" s="180"/>
      <c r="AE1326" s="180"/>
      <c r="AF1326" s="283"/>
      <c r="AG1326" s="283"/>
      <c r="AH1326" s="180"/>
      <c r="APH1326" s="180"/>
      <c r="API1326" s="180"/>
      <c r="APJ1326" s="180"/>
      <c r="APK1326" s="180"/>
      <c r="APL1326" s="180"/>
      <c r="APM1326" s="180"/>
      <c r="APN1326" s="180"/>
    </row>
    <row r="1327" spans="1:34 1100:1106" ht="25.5" customHeight="1">
      <c r="A1327" s="180"/>
      <c r="B1327" s="180"/>
      <c r="C1327" s="180"/>
      <c r="D1327" s="180"/>
      <c r="E1327" s="244"/>
      <c r="F1327" s="180"/>
      <c r="G1327" s="180"/>
      <c r="H1327" s="180"/>
      <c r="I1327" s="180"/>
      <c r="J1327" s="180"/>
      <c r="K1327" s="252"/>
      <c r="L1327" s="252"/>
      <c r="M1327" s="252"/>
      <c r="N1327" s="252"/>
      <c r="O1327" s="180"/>
      <c r="P1327" s="180"/>
      <c r="Q1327" s="180"/>
      <c r="R1327" s="180"/>
      <c r="S1327" s="180"/>
      <c r="T1327" s="180"/>
      <c r="U1327" s="180"/>
      <c r="V1327" s="252"/>
      <c r="W1327" s="252"/>
      <c r="X1327" s="180"/>
      <c r="Y1327" s="180"/>
      <c r="Z1327" s="180"/>
      <c r="AA1327" s="180"/>
      <c r="AB1327" s="180"/>
      <c r="AC1327" s="180"/>
      <c r="AD1327" s="180"/>
      <c r="AE1327" s="180"/>
      <c r="AF1327" s="283"/>
      <c r="AG1327" s="283"/>
      <c r="AH1327" s="180"/>
      <c r="APH1327" s="180"/>
      <c r="API1327" s="180"/>
      <c r="APJ1327" s="180"/>
      <c r="APK1327" s="180"/>
      <c r="APL1327" s="180"/>
      <c r="APM1327" s="180"/>
      <c r="APN1327" s="180"/>
    </row>
    <row r="1328" spans="1:34 1100:1106" ht="25.5" customHeight="1">
      <c r="A1328" s="180"/>
      <c r="B1328" s="180"/>
      <c r="C1328" s="180"/>
      <c r="D1328" s="180"/>
      <c r="E1328" s="244"/>
      <c r="F1328" s="180"/>
      <c r="G1328" s="180"/>
      <c r="H1328" s="180"/>
      <c r="I1328" s="180"/>
      <c r="J1328" s="180"/>
      <c r="K1328" s="252"/>
      <c r="L1328" s="252"/>
      <c r="M1328" s="252"/>
      <c r="N1328" s="252"/>
      <c r="O1328" s="180"/>
      <c r="P1328" s="180"/>
      <c r="Q1328" s="180"/>
      <c r="R1328" s="180"/>
      <c r="S1328" s="180"/>
      <c r="T1328" s="180"/>
      <c r="U1328" s="180"/>
      <c r="V1328" s="252"/>
      <c r="W1328" s="252"/>
      <c r="X1328" s="180"/>
      <c r="Y1328" s="180"/>
      <c r="Z1328" s="180"/>
      <c r="AA1328" s="180"/>
      <c r="AB1328" s="180"/>
      <c r="AC1328" s="180"/>
      <c r="AD1328" s="180"/>
      <c r="AE1328" s="180"/>
      <c r="AF1328" s="283"/>
      <c r="AG1328" s="283"/>
      <c r="AH1328" s="180"/>
      <c r="APH1328" s="180"/>
      <c r="API1328" s="180"/>
      <c r="APJ1328" s="180"/>
      <c r="APK1328" s="180"/>
      <c r="APL1328" s="180"/>
      <c r="APM1328" s="180"/>
      <c r="APN1328" s="180"/>
    </row>
    <row r="1329" spans="1:34 1100:1106" ht="25.5" customHeight="1">
      <c r="A1329" s="180"/>
      <c r="B1329" s="180"/>
      <c r="C1329" s="180"/>
      <c r="D1329" s="180"/>
      <c r="E1329" s="244"/>
      <c r="F1329" s="180"/>
      <c r="G1329" s="180"/>
      <c r="H1329" s="180"/>
      <c r="I1329" s="180"/>
      <c r="J1329" s="180"/>
      <c r="K1329" s="252"/>
      <c r="L1329" s="252"/>
      <c r="M1329" s="252"/>
      <c r="N1329" s="252"/>
      <c r="O1329" s="180"/>
      <c r="P1329" s="180"/>
      <c r="Q1329" s="180"/>
      <c r="R1329" s="180"/>
      <c r="S1329" s="180"/>
      <c r="T1329" s="180"/>
      <c r="U1329" s="180"/>
      <c r="V1329" s="252"/>
      <c r="W1329" s="252"/>
      <c r="X1329" s="180"/>
      <c r="Y1329" s="180"/>
      <c r="Z1329" s="180"/>
      <c r="AA1329" s="180"/>
      <c r="AB1329" s="180"/>
      <c r="AC1329" s="180"/>
      <c r="AD1329" s="180"/>
      <c r="AE1329" s="180"/>
      <c r="AF1329" s="283"/>
      <c r="AG1329" s="283"/>
      <c r="AH1329" s="180"/>
      <c r="APH1329" s="180"/>
      <c r="API1329" s="180"/>
      <c r="APJ1329" s="180"/>
      <c r="APK1329" s="180"/>
      <c r="APL1329" s="180"/>
      <c r="APM1329" s="180"/>
      <c r="APN1329" s="180"/>
    </row>
    <row r="1330" spans="1:34 1100:1106" ht="25.5" customHeight="1">
      <c r="A1330" s="180"/>
      <c r="B1330" s="180"/>
      <c r="C1330" s="180"/>
      <c r="D1330" s="180"/>
      <c r="E1330" s="244"/>
      <c r="F1330" s="180"/>
      <c r="G1330" s="180"/>
      <c r="H1330" s="180"/>
      <c r="I1330" s="180"/>
      <c r="J1330" s="180"/>
      <c r="K1330" s="252"/>
      <c r="L1330" s="252"/>
      <c r="M1330" s="252"/>
      <c r="N1330" s="252"/>
      <c r="O1330" s="180"/>
      <c r="P1330" s="180"/>
      <c r="Q1330" s="180"/>
      <c r="R1330" s="180"/>
      <c r="S1330" s="180"/>
      <c r="T1330" s="180"/>
      <c r="U1330" s="180"/>
      <c r="V1330" s="252"/>
      <c r="W1330" s="252"/>
      <c r="X1330" s="180"/>
      <c r="Y1330" s="180"/>
      <c r="Z1330" s="180"/>
      <c r="AA1330" s="180"/>
      <c r="AB1330" s="180"/>
      <c r="AC1330" s="180"/>
      <c r="AD1330" s="180"/>
      <c r="AE1330" s="180"/>
      <c r="AF1330" s="283"/>
      <c r="AG1330" s="283"/>
      <c r="AH1330" s="180"/>
      <c r="APH1330" s="180"/>
      <c r="API1330" s="180"/>
      <c r="APJ1330" s="180"/>
      <c r="APK1330" s="180"/>
      <c r="APL1330" s="180"/>
      <c r="APM1330" s="180"/>
      <c r="APN1330" s="180"/>
    </row>
    <row r="1331" spans="1:34 1100:1106" ht="25.5" customHeight="1">
      <c r="A1331" s="180"/>
      <c r="B1331" s="180"/>
      <c r="C1331" s="180"/>
      <c r="D1331" s="180"/>
      <c r="E1331" s="244"/>
      <c r="F1331" s="180"/>
      <c r="G1331" s="180"/>
      <c r="H1331" s="180"/>
      <c r="I1331" s="180"/>
      <c r="J1331" s="180"/>
      <c r="K1331" s="252"/>
      <c r="L1331" s="252"/>
      <c r="M1331" s="252"/>
      <c r="N1331" s="252"/>
      <c r="O1331" s="180"/>
      <c r="P1331" s="180"/>
      <c r="Q1331" s="180"/>
      <c r="R1331" s="180"/>
      <c r="S1331" s="180"/>
      <c r="T1331" s="180"/>
      <c r="U1331" s="180"/>
      <c r="V1331" s="252"/>
      <c r="W1331" s="252"/>
      <c r="X1331" s="180"/>
      <c r="Y1331" s="180"/>
      <c r="Z1331" s="180"/>
      <c r="AA1331" s="180"/>
      <c r="AB1331" s="180"/>
      <c r="AC1331" s="180"/>
      <c r="AD1331" s="180"/>
      <c r="AE1331" s="180"/>
      <c r="AF1331" s="283"/>
      <c r="AG1331" s="283"/>
      <c r="AH1331" s="180"/>
      <c r="APH1331" s="180"/>
      <c r="API1331" s="180"/>
      <c r="APJ1331" s="180"/>
      <c r="APK1331" s="180"/>
      <c r="APL1331" s="180"/>
      <c r="APM1331" s="180"/>
      <c r="APN1331" s="180"/>
    </row>
    <row r="1332" spans="1:34 1100:1106" ht="25.5" customHeight="1">
      <c r="A1332" s="180"/>
      <c r="B1332" s="180"/>
      <c r="C1332" s="180"/>
      <c r="D1332" s="180"/>
      <c r="E1332" s="244"/>
      <c r="F1332" s="180"/>
      <c r="G1332" s="180"/>
      <c r="H1332" s="180"/>
      <c r="I1332" s="180"/>
      <c r="J1332" s="180"/>
      <c r="K1332" s="252"/>
      <c r="L1332" s="252"/>
      <c r="M1332" s="252"/>
      <c r="N1332" s="252"/>
      <c r="O1332" s="180"/>
      <c r="P1332" s="180"/>
      <c r="Q1332" s="180"/>
      <c r="R1332" s="180"/>
      <c r="S1332" s="180"/>
      <c r="T1332" s="180"/>
      <c r="U1332" s="180"/>
      <c r="V1332" s="252"/>
      <c r="W1332" s="252"/>
      <c r="X1332" s="180"/>
      <c r="Y1332" s="180"/>
      <c r="Z1332" s="180"/>
      <c r="AA1332" s="180"/>
      <c r="AB1332" s="180"/>
      <c r="AC1332" s="180"/>
      <c r="AD1332" s="180"/>
      <c r="AE1332" s="180"/>
      <c r="AF1332" s="283"/>
      <c r="AG1332" s="283"/>
      <c r="AH1332" s="180"/>
      <c r="APH1332" s="180"/>
      <c r="API1332" s="180"/>
      <c r="APJ1332" s="180"/>
      <c r="APK1332" s="180"/>
      <c r="APL1332" s="180"/>
      <c r="APM1332" s="180"/>
      <c r="APN1332" s="180"/>
    </row>
    <row r="1333" spans="1:34 1100:1106" ht="25.5" customHeight="1">
      <c r="A1333" s="180"/>
      <c r="B1333" s="180"/>
      <c r="C1333" s="180"/>
      <c r="D1333" s="180"/>
      <c r="E1333" s="244"/>
      <c r="F1333" s="180"/>
      <c r="G1333" s="180"/>
      <c r="H1333" s="180"/>
      <c r="I1333" s="180"/>
      <c r="J1333" s="180"/>
      <c r="K1333" s="252"/>
      <c r="L1333" s="252"/>
      <c r="M1333" s="252"/>
      <c r="N1333" s="252"/>
      <c r="O1333" s="180"/>
      <c r="P1333" s="180"/>
      <c r="Q1333" s="180"/>
      <c r="R1333" s="180"/>
      <c r="S1333" s="180"/>
      <c r="T1333" s="180"/>
      <c r="U1333" s="180"/>
      <c r="V1333" s="252"/>
      <c r="W1333" s="252"/>
      <c r="X1333" s="180"/>
      <c r="Y1333" s="180"/>
      <c r="Z1333" s="180"/>
      <c r="AA1333" s="180"/>
      <c r="AB1333" s="180"/>
      <c r="AC1333" s="180"/>
      <c r="AD1333" s="180"/>
      <c r="AE1333" s="180"/>
      <c r="AF1333" s="283"/>
      <c r="AG1333" s="283"/>
      <c r="AH1333" s="180"/>
      <c r="APH1333" s="180"/>
      <c r="API1333" s="180"/>
      <c r="APJ1333" s="180"/>
      <c r="APK1333" s="180"/>
      <c r="APL1333" s="180"/>
      <c r="APM1333" s="180"/>
      <c r="APN1333" s="180"/>
    </row>
    <row r="1334" spans="1:34 1100:1106" ht="25.5" customHeight="1">
      <c r="A1334" s="180"/>
      <c r="B1334" s="180"/>
      <c r="C1334" s="180"/>
      <c r="D1334" s="180"/>
      <c r="E1334" s="244"/>
      <c r="F1334" s="180"/>
      <c r="G1334" s="180"/>
      <c r="H1334" s="180"/>
      <c r="I1334" s="180"/>
      <c r="J1334" s="180"/>
      <c r="K1334" s="252"/>
      <c r="L1334" s="252"/>
      <c r="M1334" s="252"/>
      <c r="N1334" s="252"/>
      <c r="O1334" s="180"/>
      <c r="P1334" s="180"/>
      <c r="Q1334" s="180"/>
      <c r="R1334" s="180"/>
      <c r="S1334" s="180"/>
      <c r="T1334" s="180"/>
      <c r="U1334" s="180"/>
      <c r="V1334" s="252"/>
      <c r="W1334" s="252"/>
      <c r="X1334" s="180"/>
      <c r="Y1334" s="180"/>
      <c r="Z1334" s="180"/>
      <c r="AA1334" s="180"/>
      <c r="AB1334" s="180"/>
      <c r="AC1334" s="180"/>
      <c r="AD1334" s="180"/>
      <c r="AE1334" s="180"/>
      <c r="AF1334" s="283"/>
      <c r="AG1334" s="283"/>
      <c r="AH1334" s="180"/>
      <c r="APH1334" s="180"/>
      <c r="API1334" s="180"/>
      <c r="APJ1334" s="180"/>
      <c r="APK1334" s="180"/>
      <c r="APL1334" s="180"/>
      <c r="APM1334" s="180"/>
      <c r="APN1334" s="180"/>
    </row>
    <row r="1335" spans="1:34 1100:1106" ht="25.5" customHeight="1">
      <c r="A1335" s="180"/>
      <c r="B1335" s="180"/>
      <c r="C1335" s="180"/>
      <c r="D1335" s="180"/>
      <c r="E1335" s="244"/>
      <c r="F1335" s="180"/>
      <c r="G1335" s="180"/>
      <c r="H1335" s="180"/>
      <c r="I1335" s="180"/>
      <c r="J1335" s="180"/>
      <c r="K1335" s="252"/>
      <c r="L1335" s="252"/>
      <c r="M1335" s="252"/>
      <c r="N1335" s="252"/>
      <c r="O1335" s="180"/>
      <c r="P1335" s="180"/>
      <c r="Q1335" s="180"/>
      <c r="R1335" s="180"/>
      <c r="S1335" s="180"/>
      <c r="T1335" s="180"/>
      <c r="U1335" s="180"/>
      <c r="V1335" s="252"/>
      <c r="W1335" s="252"/>
      <c r="X1335" s="180"/>
      <c r="Y1335" s="180"/>
      <c r="Z1335" s="180"/>
      <c r="AA1335" s="180"/>
      <c r="AB1335" s="180"/>
      <c r="AC1335" s="180"/>
      <c r="AD1335" s="180"/>
      <c r="AE1335" s="180"/>
      <c r="AF1335" s="283"/>
      <c r="AG1335" s="283"/>
      <c r="AH1335" s="180"/>
      <c r="APH1335" s="180"/>
      <c r="API1335" s="180"/>
      <c r="APJ1335" s="180"/>
      <c r="APK1335" s="180"/>
      <c r="APL1335" s="180"/>
      <c r="APM1335" s="180"/>
      <c r="APN1335" s="180"/>
    </row>
    <row r="1336" spans="1:34 1100:1106" ht="25.5" customHeight="1">
      <c r="A1336" s="180"/>
      <c r="B1336" s="180"/>
      <c r="C1336" s="180"/>
      <c r="D1336" s="180"/>
      <c r="E1336" s="244"/>
      <c r="F1336" s="180"/>
      <c r="G1336" s="180"/>
      <c r="H1336" s="180"/>
      <c r="I1336" s="180"/>
      <c r="J1336" s="180"/>
      <c r="K1336" s="252"/>
      <c r="L1336" s="252"/>
      <c r="M1336" s="252"/>
      <c r="N1336" s="252"/>
      <c r="O1336" s="180"/>
      <c r="P1336" s="180"/>
      <c r="Q1336" s="180"/>
      <c r="R1336" s="180"/>
      <c r="S1336" s="180"/>
      <c r="T1336" s="180"/>
      <c r="U1336" s="180"/>
      <c r="V1336" s="252"/>
      <c r="W1336" s="252"/>
      <c r="X1336" s="180"/>
      <c r="Y1336" s="180"/>
      <c r="Z1336" s="180"/>
      <c r="AA1336" s="180"/>
      <c r="AB1336" s="180"/>
      <c r="AC1336" s="180"/>
      <c r="AD1336" s="180"/>
      <c r="AE1336" s="180"/>
      <c r="AF1336" s="283"/>
      <c r="AG1336" s="283"/>
      <c r="AH1336" s="180"/>
      <c r="APH1336" s="180"/>
      <c r="API1336" s="180"/>
      <c r="APJ1336" s="180"/>
      <c r="APK1336" s="180"/>
      <c r="APL1336" s="180"/>
      <c r="APM1336" s="180"/>
      <c r="APN1336" s="180"/>
    </row>
    <row r="1337" spans="1:34 1100:1106" ht="25.5" customHeight="1">
      <c r="A1337" s="180"/>
      <c r="B1337" s="180"/>
      <c r="C1337" s="180"/>
      <c r="D1337" s="180"/>
      <c r="E1337" s="244"/>
      <c r="F1337" s="180"/>
      <c r="G1337" s="180"/>
      <c r="H1337" s="180"/>
      <c r="I1337" s="180"/>
      <c r="J1337" s="180"/>
      <c r="K1337" s="252"/>
      <c r="L1337" s="252"/>
      <c r="M1337" s="252"/>
      <c r="N1337" s="252"/>
      <c r="O1337" s="180"/>
      <c r="P1337" s="180"/>
      <c r="Q1337" s="180"/>
      <c r="R1337" s="180"/>
      <c r="S1337" s="180"/>
      <c r="T1337" s="180"/>
      <c r="U1337" s="180"/>
      <c r="V1337" s="252"/>
      <c r="W1337" s="252"/>
      <c r="X1337" s="180"/>
      <c r="Y1337" s="180"/>
      <c r="Z1337" s="180"/>
      <c r="AA1337" s="180"/>
      <c r="AB1337" s="180"/>
      <c r="AC1337" s="180"/>
      <c r="AD1337" s="180"/>
      <c r="AE1337" s="180"/>
      <c r="AF1337" s="283"/>
      <c r="AG1337" s="283"/>
      <c r="AH1337" s="180"/>
      <c r="APH1337" s="180"/>
      <c r="API1337" s="180"/>
      <c r="APJ1337" s="180"/>
      <c r="APK1337" s="180"/>
      <c r="APL1337" s="180"/>
      <c r="APM1337" s="180"/>
      <c r="APN1337" s="180"/>
    </row>
    <row r="1338" spans="1:34 1100:1106" ht="25.5" customHeight="1">
      <c r="A1338" s="180"/>
      <c r="B1338" s="180"/>
      <c r="C1338" s="180"/>
      <c r="D1338" s="180"/>
      <c r="E1338" s="244"/>
      <c r="F1338" s="180"/>
      <c r="G1338" s="180"/>
      <c r="H1338" s="180"/>
      <c r="I1338" s="180"/>
      <c r="J1338" s="180"/>
      <c r="K1338" s="252"/>
      <c r="L1338" s="252"/>
      <c r="M1338" s="252"/>
      <c r="N1338" s="252"/>
      <c r="O1338" s="180"/>
      <c r="P1338" s="180"/>
      <c r="Q1338" s="180"/>
      <c r="R1338" s="180"/>
      <c r="S1338" s="180"/>
      <c r="T1338" s="180"/>
      <c r="U1338" s="180"/>
      <c r="V1338" s="252"/>
      <c r="W1338" s="252"/>
      <c r="X1338" s="180"/>
      <c r="Y1338" s="180"/>
      <c r="Z1338" s="180"/>
      <c r="AA1338" s="180"/>
      <c r="AB1338" s="180"/>
      <c r="AC1338" s="180"/>
      <c r="AD1338" s="180"/>
      <c r="AE1338" s="180"/>
      <c r="AF1338" s="283"/>
      <c r="AG1338" s="283"/>
      <c r="AH1338" s="180"/>
      <c r="APH1338" s="180"/>
      <c r="API1338" s="180"/>
      <c r="APJ1338" s="180"/>
      <c r="APK1338" s="180"/>
      <c r="APL1338" s="180"/>
      <c r="APM1338" s="180"/>
      <c r="APN1338" s="180"/>
    </row>
    <row r="1339" spans="1:34 1100:1106" ht="25.5" customHeight="1">
      <c r="A1339" s="180"/>
      <c r="B1339" s="180"/>
      <c r="C1339" s="180"/>
      <c r="D1339" s="180"/>
      <c r="E1339" s="244"/>
      <c r="F1339" s="180"/>
      <c r="G1339" s="180"/>
      <c r="H1339" s="180"/>
      <c r="I1339" s="180"/>
      <c r="J1339" s="180"/>
      <c r="K1339" s="252"/>
      <c r="L1339" s="252"/>
      <c r="M1339" s="252"/>
      <c r="N1339" s="252"/>
      <c r="O1339" s="180"/>
      <c r="P1339" s="180"/>
      <c r="Q1339" s="180"/>
      <c r="R1339" s="180"/>
      <c r="S1339" s="180"/>
      <c r="T1339" s="180"/>
      <c r="U1339" s="180"/>
      <c r="V1339" s="252"/>
      <c r="W1339" s="252"/>
      <c r="X1339" s="180"/>
      <c r="Y1339" s="180"/>
      <c r="Z1339" s="180"/>
      <c r="AA1339" s="180"/>
      <c r="AB1339" s="180"/>
      <c r="AC1339" s="180"/>
      <c r="AD1339" s="180"/>
      <c r="AE1339" s="180"/>
      <c r="AF1339" s="283"/>
      <c r="AG1339" s="283"/>
      <c r="AH1339" s="180"/>
      <c r="APH1339" s="180"/>
      <c r="API1339" s="180"/>
      <c r="APJ1339" s="180"/>
      <c r="APK1339" s="180"/>
      <c r="APL1339" s="180"/>
      <c r="APM1339" s="180"/>
      <c r="APN1339" s="180"/>
    </row>
    <row r="1340" spans="1:34 1100:1106" ht="25.5" customHeight="1">
      <c r="A1340" s="180"/>
      <c r="B1340" s="180"/>
      <c r="C1340" s="180"/>
      <c r="D1340" s="180"/>
      <c r="E1340" s="244"/>
      <c r="F1340" s="180"/>
      <c r="G1340" s="180"/>
      <c r="H1340" s="180"/>
      <c r="I1340" s="180"/>
      <c r="J1340" s="180"/>
      <c r="K1340" s="252"/>
      <c r="L1340" s="252"/>
      <c r="M1340" s="252"/>
      <c r="N1340" s="252"/>
      <c r="O1340" s="180"/>
      <c r="P1340" s="180"/>
      <c r="Q1340" s="180"/>
      <c r="R1340" s="180"/>
      <c r="S1340" s="180"/>
      <c r="T1340" s="180"/>
      <c r="U1340" s="180"/>
      <c r="V1340" s="252"/>
      <c r="W1340" s="252"/>
      <c r="X1340" s="180"/>
      <c r="Y1340" s="180"/>
      <c r="Z1340" s="180"/>
      <c r="AA1340" s="180"/>
      <c r="AB1340" s="180"/>
      <c r="AC1340" s="180"/>
      <c r="AD1340" s="180"/>
      <c r="AE1340" s="180"/>
      <c r="AF1340" s="283"/>
      <c r="AG1340" s="283"/>
      <c r="AH1340" s="180"/>
      <c r="APH1340" s="180"/>
      <c r="API1340" s="180"/>
      <c r="APJ1340" s="180"/>
      <c r="APK1340" s="180"/>
      <c r="APL1340" s="180"/>
      <c r="APM1340" s="180"/>
      <c r="APN1340" s="180"/>
    </row>
    <row r="1341" spans="1:34 1100:1106" ht="25.5" customHeight="1">
      <c r="A1341" s="180"/>
      <c r="B1341" s="180"/>
      <c r="C1341" s="180"/>
      <c r="D1341" s="180"/>
      <c r="E1341" s="244"/>
      <c r="F1341" s="180"/>
      <c r="G1341" s="180"/>
      <c r="H1341" s="180"/>
      <c r="I1341" s="180"/>
      <c r="J1341" s="180"/>
      <c r="K1341" s="252"/>
      <c r="L1341" s="252"/>
      <c r="M1341" s="252"/>
      <c r="N1341" s="252"/>
      <c r="O1341" s="180"/>
      <c r="P1341" s="180"/>
      <c r="Q1341" s="180"/>
      <c r="R1341" s="180"/>
      <c r="S1341" s="180"/>
      <c r="T1341" s="180"/>
      <c r="U1341" s="180"/>
      <c r="V1341" s="252"/>
      <c r="W1341" s="252"/>
      <c r="X1341" s="180"/>
      <c r="Y1341" s="180"/>
      <c r="Z1341" s="180"/>
      <c r="AA1341" s="180"/>
      <c r="AB1341" s="180"/>
      <c r="AC1341" s="180"/>
      <c r="AD1341" s="180"/>
      <c r="AE1341" s="180"/>
      <c r="AF1341" s="283"/>
      <c r="AG1341" s="283"/>
      <c r="AH1341" s="180"/>
      <c r="APH1341" s="180"/>
      <c r="API1341" s="180"/>
      <c r="APJ1341" s="180"/>
      <c r="APK1341" s="180"/>
      <c r="APL1341" s="180"/>
      <c r="APM1341" s="180"/>
      <c r="APN1341" s="180"/>
    </row>
    <row r="1342" spans="1:34 1100:1106" ht="25.5" customHeight="1">
      <c r="A1342" s="180"/>
      <c r="B1342" s="180"/>
      <c r="C1342" s="180"/>
      <c r="D1342" s="180"/>
      <c r="E1342" s="244"/>
      <c r="F1342" s="180"/>
      <c r="G1342" s="180"/>
      <c r="H1342" s="180"/>
      <c r="I1342" s="180"/>
      <c r="J1342" s="180"/>
      <c r="K1342" s="252"/>
      <c r="L1342" s="252"/>
      <c r="M1342" s="252"/>
      <c r="N1342" s="252"/>
      <c r="O1342" s="180"/>
      <c r="P1342" s="180"/>
      <c r="Q1342" s="180"/>
      <c r="R1342" s="180"/>
      <c r="S1342" s="180"/>
      <c r="T1342" s="180"/>
      <c r="U1342" s="180"/>
      <c r="V1342" s="252"/>
      <c r="W1342" s="252"/>
      <c r="X1342" s="180"/>
      <c r="Y1342" s="180"/>
      <c r="Z1342" s="180"/>
      <c r="AA1342" s="180"/>
      <c r="AB1342" s="180"/>
      <c r="AC1342" s="180"/>
      <c r="AD1342" s="180"/>
      <c r="AE1342" s="180"/>
      <c r="AF1342" s="283"/>
      <c r="AG1342" s="283"/>
      <c r="AH1342" s="180"/>
      <c r="APH1342" s="180"/>
      <c r="API1342" s="180"/>
      <c r="APJ1342" s="180"/>
      <c r="APK1342" s="180"/>
      <c r="APL1342" s="180"/>
      <c r="APM1342" s="180"/>
      <c r="APN1342" s="180"/>
    </row>
    <row r="1343" spans="1:34 1100:1106" ht="25.5" customHeight="1">
      <c r="A1343" s="180"/>
      <c r="B1343" s="180"/>
      <c r="C1343" s="180"/>
      <c r="D1343" s="180"/>
      <c r="E1343" s="244"/>
      <c r="F1343" s="180"/>
      <c r="G1343" s="180"/>
      <c r="H1343" s="180"/>
      <c r="I1343" s="180"/>
      <c r="J1343" s="180"/>
      <c r="K1343" s="252"/>
      <c r="L1343" s="252"/>
      <c r="M1343" s="252"/>
      <c r="N1343" s="252"/>
      <c r="O1343" s="180"/>
      <c r="P1343" s="180"/>
      <c r="Q1343" s="180"/>
      <c r="R1343" s="180"/>
      <c r="S1343" s="180"/>
      <c r="T1343" s="180"/>
      <c r="U1343" s="180"/>
      <c r="V1343" s="252"/>
      <c r="W1343" s="252"/>
      <c r="X1343" s="180"/>
      <c r="Y1343" s="180"/>
      <c r="Z1343" s="180"/>
      <c r="AA1343" s="180"/>
      <c r="AB1343" s="180"/>
      <c r="AC1343" s="180"/>
      <c r="AD1343" s="180"/>
      <c r="AE1343" s="180"/>
      <c r="AF1343" s="283"/>
      <c r="AG1343" s="283"/>
      <c r="AH1343" s="180"/>
      <c r="APH1343" s="180"/>
      <c r="API1343" s="180"/>
      <c r="APJ1343" s="180"/>
      <c r="APK1343" s="180"/>
      <c r="APL1343" s="180"/>
      <c r="APM1343" s="180"/>
      <c r="APN1343" s="180"/>
    </row>
    <row r="1344" spans="1:34 1100:1106" ht="25.5" customHeight="1">
      <c r="A1344" s="180"/>
      <c r="B1344" s="180"/>
      <c r="C1344" s="180"/>
      <c r="D1344" s="180"/>
      <c r="E1344" s="244"/>
      <c r="F1344" s="180"/>
      <c r="G1344" s="180"/>
      <c r="H1344" s="180"/>
      <c r="I1344" s="180"/>
      <c r="J1344" s="180"/>
      <c r="K1344" s="252"/>
      <c r="L1344" s="252"/>
      <c r="M1344" s="252"/>
      <c r="N1344" s="252"/>
      <c r="O1344" s="180"/>
      <c r="P1344" s="180"/>
      <c r="Q1344" s="180"/>
      <c r="R1344" s="180"/>
      <c r="S1344" s="180"/>
      <c r="T1344" s="180"/>
      <c r="U1344" s="180"/>
      <c r="V1344" s="252"/>
      <c r="W1344" s="252"/>
      <c r="X1344" s="180"/>
      <c r="Y1344" s="180"/>
      <c r="Z1344" s="180"/>
      <c r="AA1344" s="180"/>
      <c r="AB1344" s="180"/>
      <c r="AC1344" s="180"/>
      <c r="AD1344" s="180"/>
      <c r="AE1344" s="180"/>
      <c r="AF1344" s="283"/>
      <c r="AG1344" s="283"/>
      <c r="AH1344" s="180"/>
      <c r="APH1344" s="180"/>
      <c r="API1344" s="180"/>
      <c r="APJ1344" s="180"/>
      <c r="APK1344" s="180"/>
      <c r="APL1344" s="180"/>
      <c r="APM1344" s="180"/>
      <c r="APN1344" s="180"/>
    </row>
    <row r="1345" spans="1:34 1100:1106" ht="25.5" customHeight="1">
      <c r="A1345" s="180"/>
      <c r="B1345" s="180"/>
      <c r="C1345" s="180"/>
      <c r="D1345" s="180"/>
      <c r="E1345" s="244"/>
      <c r="F1345" s="180"/>
      <c r="G1345" s="180"/>
      <c r="H1345" s="180"/>
      <c r="I1345" s="180"/>
      <c r="J1345" s="180"/>
      <c r="K1345" s="252"/>
      <c r="L1345" s="252"/>
      <c r="M1345" s="252"/>
      <c r="N1345" s="252"/>
      <c r="O1345" s="180"/>
      <c r="P1345" s="180"/>
      <c r="Q1345" s="180"/>
      <c r="R1345" s="180"/>
      <c r="S1345" s="180"/>
      <c r="T1345" s="180"/>
      <c r="U1345" s="180"/>
      <c r="V1345" s="252"/>
      <c r="W1345" s="252"/>
      <c r="X1345" s="180"/>
      <c r="Y1345" s="180"/>
      <c r="Z1345" s="180"/>
      <c r="AA1345" s="180"/>
      <c r="AB1345" s="180"/>
      <c r="AC1345" s="180"/>
      <c r="AD1345" s="180"/>
      <c r="AE1345" s="180"/>
      <c r="AF1345" s="283"/>
      <c r="AG1345" s="283"/>
      <c r="AH1345" s="180"/>
      <c r="APH1345" s="180"/>
      <c r="API1345" s="180"/>
      <c r="APJ1345" s="180"/>
      <c r="APK1345" s="180"/>
      <c r="APL1345" s="180"/>
      <c r="APM1345" s="180"/>
      <c r="APN1345" s="180"/>
    </row>
    <row r="1346" spans="1:34 1100:1106" ht="25.5" customHeight="1">
      <c r="A1346" s="180"/>
      <c r="B1346" s="180"/>
      <c r="C1346" s="180"/>
      <c r="D1346" s="180"/>
      <c r="E1346" s="244"/>
      <c r="F1346" s="180"/>
      <c r="G1346" s="180"/>
      <c r="H1346" s="180"/>
      <c r="I1346" s="180"/>
      <c r="J1346" s="180"/>
      <c r="K1346" s="252"/>
      <c r="L1346" s="252"/>
      <c r="M1346" s="252"/>
      <c r="N1346" s="252"/>
      <c r="O1346" s="180"/>
      <c r="P1346" s="180"/>
      <c r="Q1346" s="180"/>
      <c r="R1346" s="180"/>
      <c r="S1346" s="180"/>
      <c r="T1346" s="180"/>
      <c r="U1346" s="180"/>
      <c r="V1346" s="252"/>
      <c r="W1346" s="252"/>
      <c r="X1346" s="180"/>
      <c r="Y1346" s="180"/>
      <c r="Z1346" s="180"/>
      <c r="AA1346" s="180"/>
      <c r="AB1346" s="180"/>
      <c r="AC1346" s="180"/>
      <c r="AD1346" s="180"/>
      <c r="AE1346" s="180"/>
      <c r="AF1346" s="283"/>
      <c r="AG1346" s="283"/>
      <c r="AH1346" s="180"/>
      <c r="APH1346" s="180"/>
      <c r="API1346" s="180"/>
      <c r="APJ1346" s="180"/>
      <c r="APK1346" s="180"/>
      <c r="APL1346" s="180"/>
      <c r="APM1346" s="180"/>
      <c r="APN1346" s="180"/>
    </row>
    <row r="1347" spans="1:34 1100:1106" ht="25.5" customHeight="1">
      <c r="A1347" s="180"/>
      <c r="B1347" s="180"/>
      <c r="C1347" s="180"/>
      <c r="D1347" s="180"/>
      <c r="E1347" s="244"/>
      <c r="F1347" s="180"/>
      <c r="G1347" s="180"/>
      <c r="H1347" s="180"/>
      <c r="I1347" s="180"/>
      <c r="J1347" s="180"/>
      <c r="K1347" s="252"/>
      <c r="L1347" s="252"/>
      <c r="M1347" s="252"/>
      <c r="N1347" s="252"/>
      <c r="O1347" s="180"/>
      <c r="P1347" s="180"/>
      <c r="Q1347" s="180"/>
      <c r="R1347" s="180"/>
      <c r="S1347" s="180"/>
      <c r="T1347" s="180"/>
      <c r="U1347" s="180"/>
      <c r="V1347" s="252"/>
      <c r="W1347" s="252"/>
      <c r="X1347" s="180"/>
      <c r="Y1347" s="180"/>
      <c r="Z1347" s="180"/>
      <c r="AA1347" s="180"/>
      <c r="AB1347" s="180"/>
      <c r="AC1347" s="180"/>
      <c r="AD1347" s="180"/>
      <c r="AE1347" s="180"/>
      <c r="AF1347" s="283"/>
      <c r="AG1347" s="283"/>
      <c r="AH1347" s="180"/>
      <c r="APH1347" s="180"/>
      <c r="API1347" s="180"/>
      <c r="APJ1347" s="180"/>
      <c r="APK1347" s="180"/>
      <c r="APL1347" s="180"/>
      <c r="APM1347" s="180"/>
      <c r="APN1347" s="180"/>
    </row>
    <row r="1348" spans="1:34 1100:1106" ht="25.5" customHeight="1">
      <c r="A1348" s="180"/>
      <c r="B1348" s="180"/>
      <c r="C1348" s="180"/>
      <c r="D1348" s="180"/>
      <c r="E1348" s="244"/>
      <c r="F1348" s="180"/>
      <c r="G1348" s="180"/>
      <c r="H1348" s="180"/>
      <c r="I1348" s="180"/>
      <c r="J1348" s="180"/>
      <c r="K1348" s="252"/>
      <c r="L1348" s="252"/>
      <c r="M1348" s="252"/>
      <c r="N1348" s="252"/>
      <c r="O1348" s="180"/>
      <c r="P1348" s="180"/>
      <c r="Q1348" s="180"/>
      <c r="R1348" s="180"/>
      <c r="S1348" s="180"/>
      <c r="T1348" s="180"/>
      <c r="U1348" s="180"/>
      <c r="V1348" s="252"/>
      <c r="W1348" s="252"/>
      <c r="X1348" s="180"/>
      <c r="Y1348" s="180"/>
      <c r="Z1348" s="180"/>
      <c r="AA1348" s="180"/>
      <c r="AB1348" s="180"/>
      <c r="AC1348" s="180"/>
      <c r="AD1348" s="180"/>
      <c r="AE1348" s="180"/>
      <c r="AF1348" s="283"/>
      <c r="AG1348" s="283"/>
      <c r="AH1348" s="180"/>
      <c r="APH1348" s="180"/>
      <c r="API1348" s="180"/>
      <c r="APJ1348" s="180"/>
      <c r="APK1348" s="180"/>
      <c r="APL1348" s="180"/>
      <c r="APM1348" s="180"/>
      <c r="APN1348" s="180"/>
    </row>
    <row r="1349" spans="1:34 1100:1106" ht="25.5" customHeight="1">
      <c r="A1349" s="180"/>
      <c r="B1349" s="180"/>
      <c r="C1349" s="180"/>
      <c r="D1349" s="180"/>
      <c r="E1349" s="244"/>
      <c r="F1349" s="180"/>
      <c r="G1349" s="180"/>
      <c r="H1349" s="180"/>
      <c r="I1349" s="180"/>
      <c r="J1349" s="180"/>
      <c r="K1349" s="252"/>
      <c r="L1349" s="252"/>
      <c r="M1349" s="252"/>
      <c r="N1349" s="252"/>
      <c r="O1349" s="180"/>
      <c r="P1349" s="180"/>
      <c r="Q1349" s="180"/>
      <c r="R1349" s="180"/>
      <c r="S1349" s="180"/>
      <c r="T1349" s="180"/>
      <c r="U1349" s="180"/>
      <c r="V1349" s="252"/>
      <c r="W1349" s="252"/>
      <c r="X1349" s="180"/>
      <c r="Y1349" s="180"/>
      <c r="Z1349" s="180"/>
      <c r="AA1349" s="180"/>
      <c r="AB1349" s="180"/>
      <c r="AC1349" s="180"/>
      <c r="AD1349" s="180"/>
      <c r="AE1349" s="180"/>
      <c r="AF1349" s="283"/>
      <c r="AG1349" s="283"/>
      <c r="AH1349" s="180"/>
      <c r="APH1349" s="180"/>
      <c r="API1349" s="180"/>
      <c r="APJ1349" s="180"/>
      <c r="APK1349" s="180"/>
      <c r="APL1349" s="180"/>
      <c r="APM1349" s="180"/>
      <c r="APN1349" s="180"/>
    </row>
    <row r="1350" spans="1:34 1100:1106" ht="25.5" customHeight="1">
      <c r="A1350" s="180"/>
      <c r="B1350" s="180"/>
      <c r="C1350" s="180"/>
      <c r="D1350" s="180"/>
      <c r="E1350" s="244"/>
      <c r="F1350" s="180"/>
      <c r="G1350" s="180"/>
      <c r="H1350" s="180"/>
      <c r="I1350" s="180"/>
      <c r="J1350" s="180"/>
      <c r="K1350" s="252"/>
      <c r="L1350" s="252"/>
      <c r="M1350" s="252"/>
      <c r="N1350" s="252"/>
      <c r="O1350" s="180"/>
      <c r="P1350" s="180"/>
      <c r="Q1350" s="180"/>
      <c r="R1350" s="180"/>
      <c r="S1350" s="180"/>
      <c r="T1350" s="180"/>
      <c r="U1350" s="180"/>
      <c r="V1350" s="252"/>
      <c r="W1350" s="252"/>
      <c r="X1350" s="180"/>
      <c r="Y1350" s="180"/>
      <c r="Z1350" s="180"/>
      <c r="AA1350" s="180"/>
      <c r="AB1350" s="180"/>
      <c r="AC1350" s="180"/>
      <c r="AD1350" s="180"/>
      <c r="AE1350" s="180"/>
      <c r="AF1350" s="283"/>
      <c r="AG1350" s="283"/>
      <c r="AH1350" s="180"/>
      <c r="APH1350" s="180"/>
      <c r="API1350" s="180"/>
      <c r="APJ1350" s="180"/>
      <c r="APK1350" s="180"/>
      <c r="APL1350" s="180"/>
      <c r="APM1350" s="180"/>
      <c r="APN1350" s="180"/>
    </row>
    <row r="1351" spans="1:34 1100:1106" ht="25.5" customHeight="1">
      <c r="A1351" s="180"/>
      <c r="B1351" s="180"/>
      <c r="C1351" s="180"/>
      <c r="D1351" s="180"/>
      <c r="E1351" s="244"/>
      <c r="F1351" s="180"/>
      <c r="G1351" s="180"/>
      <c r="H1351" s="180"/>
      <c r="I1351" s="180"/>
      <c r="J1351" s="180"/>
      <c r="K1351" s="252"/>
      <c r="L1351" s="252"/>
      <c r="M1351" s="252"/>
      <c r="N1351" s="252"/>
      <c r="O1351" s="180"/>
      <c r="P1351" s="180"/>
      <c r="Q1351" s="180"/>
      <c r="R1351" s="180"/>
      <c r="S1351" s="180"/>
      <c r="T1351" s="180"/>
      <c r="U1351" s="180"/>
      <c r="V1351" s="252"/>
      <c r="W1351" s="252"/>
      <c r="X1351" s="180"/>
      <c r="Y1351" s="180"/>
      <c r="Z1351" s="180"/>
      <c r="AA1351" s="180"/>
      <c r="AB1351" s="180"/>
      <c r="AC1351" s="180"/>
      <c r="AD1351" s="180"/>
      <c r="AE1351" s="180"/>
      <c r="AF1351" s="283"/>
      <c r="AG1351" s="283"/>
      <c r="AH1351" s="180"/>
      <c r="APH1351" s="180"/>
      <c r="API1351" s="180"/>
      <c r="APJ1351" s="180"/>
      <c r="APK1351" s="180"/>
      <c r="APL1351" s="180"/>
      <c r="APM1351" s="180"/>
      <c r="APN1351" s="180"/>
    </row>
    <row r="1352" spans="1:34 1100:1106" ht="25.5" customHeight="1">
      <c r="A1352" s="180"/>
      <c r="B1352" s="180"/>
      <c r="C1352" s="180"/>
      <c r="D1352" s="180"/>
      <c r="E1352" s="244"/>
      <c r="F1352" s="180"/>
      <c r="G1352" s="180"/>
      <c r="H1352" s="180"/>
      <c r="I1352" s="180"/>
      <c r="J1352" s="180"/>
      <c r="K1352" s="252"/>
      <c r="L1352" s="252"/>
      <c r="M1352" s="252"/>
      <c r="N1352" s="252"/>
      <c r="O1352" s="180"/>
      <c r="P1352" s="180"/>
      <c r="Q1352" s="180"/>
      <c r="R1352" s="180"/>
      <c r="S1352" s="180"/>
      <c r="T1352" s="180"/>
      <c r="U1352" s="180"/>
      <c r="V1352" s="252"/>
      <c r="W1352" s="252"/>
      <c r="X1352" s="180"/>
      <c r="Y1352" s="180"/>
      <c r="Z1352" s="180"/>
      <c r="AA1352" s="180"/>
      <c r="AB1352" s="180"/>
      <c r="AC1352" s="180"/>
      <c r="AD1352" s="180"/>
      <c r="AE1352" s="180"/>
      <c r="AF1352" s="283"/>
      <c r="AG1352" s="283"/>
      <c r="AH1352" s="180"/>
      <c r="APH1352" s="180"/>
      <c r="API1352" s="180"/>
      <c r="APJ1352" s="180"/>
      <c r="APK1352" s="180"/>
      <c r="APL1352" s="180"/>
      <c r="APM1352" s="180"/>
      <c r="APN1352" s="180"/>
    </row>
    <row r="1353" spans="1:34 1100:1106" ht="25.5" customHeight="1">
      <c r="A1353" s="180"/>
      <c r="B1353" s="180"/>
      <c r="C1353" s="180"/>
      <c r="D1353" s="180"/>
      <c r="E1353" s="244"/>
      <c r="F1353" s="180"/>
      <c r="G1353" s="180"/>
      <c r="H1353" s="180"/>
      <c r="I1353" s="180"/>
      <c r="J1353" s="180"/>
      <c r="K1353" s="252"/>
      <c r="L1353" s="252"/>
      <c r="M1353" s="252"/>
      <c r="N1353" s="252"/>
      <c r="O1353" s="180"/>
      <c r="P1353" s="180"/>
      <c r="Q1353" s="180"/>
      <c r="R1353" s="180"/>
      <c r="S1353" s="180"/>
      <c r="T1353" s="180"/>
      <c r="U1353" s="180"/>
      <c r="V1353" s="252"/>
      <c r="W1353" s="252"/>
      <c r="X1353" s="180"/>
      <c r="Y1353" s="180"/>
      <c r="Z1353" s="180"/>
      <c r="AA1353" s="180"/>
      <c r="AB1353" s="180"/>
      <c r="AC1353" s="180"/>
      <c r="AD1353" s="180"/>
      <c r="AE1353" s="180"/>
      <c r="AF1353" s="283"/>
      <c r="AG1353" s="283"/>
      <c r="AH1353" s="180"/>
      <c r="APH1353" s="180"/>
      <c r="API1353" s="180"/>
      <c r="APJ1353" s="180"/>
      <c r="APK1353" s="180"/>
      <c r="APL1353" s="180"/>
      <c r="APM1353" s="180"/>
      <c r="APN1353" s="180"/>
    </row>
    <row r="1354" spans="1:34 1100:1106" ht="25.5" customHeight="1">
      <c r="A1354" s="180"/>
      <c r="B1354" s="180"/>
      <c r="C1354" s="180"/>
      <c r="D1354" s="180"/>
      <c r="E1354" s="244"/>
      <c r="F1354" s="180"/>
      <c r="G1354" s="180"/>
      <c r="H1354" s="180"/>
      <c r="I1354" s="180"/>
      <c r="J1354" s="180"/>
      <c r="K1354" s="252"/>
      <c r="L1354" s="252"/>
      <c r="M1354" s="252"/>
      <c r="N1354" s="252"/>
      <c r="O1354" s="180"/>
      <c r="P1354" s="180"/>
      <c r="Q1354" s="180"/>
      <c r="R1354" s="180"/>
      <c r="S1354" s="180"/>
      <c r="T1354" s="180"/>
      <c r="U1354" s="180"/>
      <c r="V1354" s="252"/>
      <c r="W1354" s="252"/>
      <c r="X1354" s="180"/>
      <c r="Y1354" s="180"/>
      <c r="Z1354" s="180"/>
      <c r="AA1354" s="180"/>
      <c r="AB1354" s="180"/>
      <c r="AC1354" s="180"/>
      <c r="AD1354" s="180"/>
      <c r="AE1354" s="180"/>
      <c r="AF1354" s="283"/>
      <c r="AG1354" s="283"/>
      <c r="AH1354" s="180"/>
      <c r="APH1354" s="180"/>
      <c r="API1354" s="180"/>
      <c r="APJ1354" s="180"/>
      <c r="APK1354" s="180"/>
      <c r="APL1354" s="180"/>
      <c r="APM1354" s="180"/>
      <c r="APN1354" s="180"/>
    </row>
    <row r="1355" spans="1:34 1100:1106" ht="25.5" customHeight="1">
      <c r="A1355" s="180"/>
      <c r="B1355" s="180"/>
      <c r="C1355" s="180"/>
      <c r="D1355" s="180"/>
      <c r="E1355" s="244"/>
      <c r="F1355" s="180"/>
      <c r="G1355" s="180"/>
      <c r="H1355" s="180"/>
      <c r="I1355" s="180"/>
      <c r="J1355" s="180"/>
      <c r="K1355" s="252"/>
      <c r="L1355" s="252"/>
      <c r="M1355" s="252"/>
      <c r="N1355" s="252"/>
      <c r="O1355" s="180"/>
      <c r="P1355" s="180"/>
      <c r="Q1355" s="180"/>
      <c r="R1355" s="180"/>
      <c r="S1355" s="180"/>
      <c r="T1355" s="180"/>
      <c r="U1355" s="180"/>
      <c r="V1355" s="252"/>
      <c r="W1355" s="252"/>
      <c r="X1355" s="180"/>
      <c r="Y1355" s="180"/>
      <c r="Z1355" s="180"/>
      <c r="AA1355" s="180"/>
      <c r="AB1355" s="180"/>
      <c r="AC1355" s="180"/>
      <c r="AD1355" s="180"/>
      <c r="AE1355" s="180"/>
      <c r="AF1355" s="283"/>
      <c r="AG1355" s="283"/>
      <c r="AH1355" s="180"/>
      <c r="APH1355" s="180"/>
      <c r="API1355" s="180"/>
      <c r="APJ1355" s="180"/>
      <c r="APK1355" s="180"/>
      <c r="APL1355" s="180"/>
      <c r="APM1355" s="180"/>
      <c r="APN1355" s="180"/>
    </row>
    <row r="1356" spans="1:34 1100:1106" ht="25.5" customHeight="1">
      <c r="A1356" s="180"/>
      <c r="B1356" s="180"/>
      <c r="C1356" s="180"/>
      <c r="D1356" s="180"/>
      <c r="E1356" s="244"/>
      <c r="F1356" s="180"/>
      <c r="G1356" s="180"/>
      <c r="H1356" s="180"/>
      <c r="I1356" s="180"/>
      <c r="J1356" s="180"/>
      <c r="K1356" s="252"/>
      <c r="L1356" s="252"/>
      <c r="M1356" s="252"/>
      <c r="N1356" s="252"/>
      <c r="O1356" s="180"/>
      <c r="P1356" s="180"/>
      <c r="Q1356" s="180"/>
      <c r="R1356" s="180"/>
      <c r="S1356" s="180"/>
      <c r="T1356" s="180"/>
      <c r="U1356" s="180"/>
      <c r="V1356" s="252"/>
      <c r="W1356" s="252"/>
      <c r="X1356" s="180"/>
      <c r="Y1356" s="180"/>
      <c r="Z1356" s="180"/>
      <c r="AA1356" s="180"/>
      <c r="AB1356" s="180"/>
      <c r="AC1356" s="180"/>
      <c r="AD1356" s="180"/>
      <c r="AE1356" s="180"/>
      <c r="AF1356" s="283"/>
      <c r="AG1356" s="283"/>
      <c r="AH1356" s="180"/>
      <c r="APH1356" s="180"/>
      <c r="API1356" s="180"/>
      <c r="APJ1356" s="180"/>
      <c r="APK1356" s="180"/>
      <c r="APL1356" s="180"/>
      <c r="APM1356" s="180"/>
      <c r="APN1356" s="180"/>
    </row>
    <row r="1357" spans="1:34 1100:1106" ht="25.5" customHeight="1">
      <c r="A1357" s="180"/>
      <c r="B1357" s="180"/>
      <c r="C1357" s="180"/>
      <c r="D1357" s="180"/>
      <c r="E1357" s="244"/>
      <c r="F1357" s="180"/>
      <c r="G1357" s="180"/>
      <c r="H1357" s="180"/>
      <c r="I1357" s="180"/>
      <c r="J1357" s="180"/>
      <c r="K1357" s="252"/>
      <c r="L1357" s="252"/>
      <c r="M1357" s="252"/>
      <c r="N1357" s="252"/>
      <c r="O1357" s="180"/>
      <c r="P1357" s="180"/>
      <c r="Q1357" s="180"/>
      <c r="R1357" s="180"/>
      <c r="S1357" s="180"/>
      <c r="T1357" s="180"/>
      <c r="U1357" s="180"/>
      <c r="V1357" s="252"/>
      <c r="W1357" s="252"/>
      <c r="X1357" s="180"/>
      <c r="Y1357" s="180"/>
      <c r="Z1357" s="180"/>
      <c r="AA1357" s="180"/>
      <c r="AB1357" s="180"/>
      <c r="AC1357" s="180"/>
      <c r="AD1357" s="180"/>
      <c r="AE1357" s="180"/>
      <c r="AF1357" s="283"/>
      <c r="AG1357" s="283"/>
      <c r="AH1357" s="180"/>
      <c r="APH1357" s="180"/>
      <c r="API1357" s="180"/>
      <c r="APJ1357" s="180"/>
      <c r="APK1357" s="180"/>
      <c r="APL1357" s="180"/>
      <c r="APM1357" s="180"/>
      <c r="APN1357" s="180"/>
    </row>
    <row r="1358" spans="1:34 1100:1106" ht="25.5" customHeight="1">
      <c r="A1358" s="180"/>
      <c r="B1358" s="180"/>
      <c r="C1358" s="180"/>
      <c r="D1358" s="180"/>
      <c r="E1358" s="244"/>
      <c r="F1358" s="180"/>
      <c r="G1358" s="180"/>
      <c r="H1358" s="180"/>
      <c r="I1358" s="180"/>
      <c r="J1358" s="180"/>
      <c r="K1358" s="252"/>
      <c r="L1358" s="252"/>
      <c r="M1358" s="252"/>
      <c r="N1358" s="252"/>
      <c r="O1358" s="180"/>
      <c r="P1358" s="180"/>
      <c r="Q1358" s="180"/>
      <c r="R1358" s="180"/>
      <c r="S1358" s="180"/>
      <c r="T1358" s="180"/>
      <c r="U1358" s="180"/>
      <c r="V1358" s="252"/>
      <c r="W1358" s="252"/>
      <c r="X1358" s="180"/>
      <c r="Y1358" s="180"/>
      <c r="Z1358" s="180"/>
      <c r="AA1358" s="180"/>
      <c r="AB1358" s="180"/>
      <c r="AC1358" s="180"/>
      <c r="AD1358" s="180"/>
      <c r="AE1358" s="180"/>
      <c r="AF1358" s="283"/>
      <c r="AG1358" s="283"/>
      <c r="AH1358" s="180"/>
      <c r="APH1358" s="180"/>
      <c r="API1358" s="180"/>
      <c r="APJ1358" s="180"/>
      <c r="APK1358" s="180"/>
      <c r="APL1358" s="180"/>
      <c r="APM1358" s="180"/>
      <c r="APN1358" s="180"/>
    </row>
    <row r="1359" spans="1:34 1100:1106" ht="25.5" customHeight="1">
      <c r="A1359" s="180"/>
      <c r="B1359" s="180"/>
      <c r="C1359" s="180"/>
      <c r="D1359" s="180"/>
      <c r="E1359" s="244"/>
      <c r="F1359" s="180"/>
      <c r="G1359" s="180"/>
      <c r="H1359" s="180"/>
      <c r="I1359" s="180"/>
      <c r="J1359" s="180"/>
      <c r="K1359" s="252"/>
      <c r="L1359" s="252"/>
      <c r="M1359" s="252"/>
      <c r="N1359" s="252"/>
      <c r="O1359" s="180"/>
      <c r="P1359" s="180"/>
      <c r="Q1359" s="180"/>
      <c r="R1359" s="180"/>
      <c r="S1359" s="180"/>
      <c r="T1359" s="180"/>
      <c r="U1359" s="180"/>
      <c r="V1359" s="252"/>
      <c r="W1359" s="252"/>
      <c r="X1359" s="180"/>
      <c r="Y1359" s="180"/>
      <c r="Z1359" s="180"/>
      <c r="AA1359" s="180"/>
      <c r="AB1359" s="180"/>
      <c r="AC1359" s="180"/>
      <c r="AD1359" s="180"/>
      <c r="AE1359" s="180"/>
      <c r="AF1359" s="283"/>
      <c r="AG1359" s="283"/>
      <c r="AH1359" s="180"/>
      <c r="APH1359" s="180"/>
      <c r="API1359" s="180"/>
      <c r="APJ1359" s="180"/>
      <c r="APK1359" s="180"/>
      <c r="APL1359" s="180"/>
      <c r="APM1359" s="180"/>
      <c r="APN1359" s="180"/>
    </row>
    <row r="1360" spans="1:34 1100:1106" ht="25.5" customHeight="1">
      <c r="A1360" s="180"/>
      <c r="B1360" s="180"/>
      <c r="C1360" s="180"/>
      <c r="D1360" s="180"/>
      <c r="E1360" s="244"/>
      <c r="F1360" s="180"/>
      <c r="G1360" s="180"/>
      <c r="H1360" s="180"/>
      <c r="I1360" s="180"/>
      <c r="J1360" s="180"/>
      <c r="K1360" s="252"/>
      <c r="L1360" s="252"/>
      <c r="M1360" s="252"/>
      <c r="N1360" s="252"/>
      <c r="O1360" s="180"/>
      <c r="P1360" s="180"/>
      <c r="Q1360" s="180"/>
      <c r="R1360" s="180"/>
      <c r="S1360" s="180"/>
      <c r="T1360" s="180"/>
      <c r="U1360" s="180"/>
      <c r="V1360" s="252"/>
      <c r="W1360" s="252"/>
      <c r="X1360" s="180"/>
      <c r="Y1360" s="180"/>
      <c r="Z1360" s="180"/>
      <c r="AA1360" s="180"/>
      <c r="AB1360" s="180"/>
      <c r="AC1360" s="180"/>
      <c r="AD1360" s="180"/>
      <c r="AE1360" s="180"/>
      <c r="AF1360" s="283"/>
      <c r="AG1360" s="283"/>
      <c r="AH1360" s="180"/>
      <c r="APH1360" s="180"/>
      <c r="API1360" s="180"/>
      <c r="APJ1360" s="180"/>
      <c r="APK1360" s="180"/>
      <c r="APL1360" s="180"/>
      <c r="APM1360" s="180"/>
      <c r="APN1360" s="180"/>
    </row>
    <row r="1361" spans="1:34 1100:1106" ht="25.5" customHeight="1">
      <c r="A1361" s="180"/>
      <c r="B1361" s="180"/>
      <c r="C1361" s="180"/>
      <c r="D1361" s="180"/>
      <c r="E1361" s="244"/>
      <c r="F1361" s="180"/>
      <c r="G1361" s="180"/>
      <c r="H1361" s="180"/>
      <c r="I1361" s="180"/>
      <c r="J1361" s="180"/>
      <c r="K1361" s="252"/>
      <c r="L1361" s="252"/>
      <c r="M1361" s="252"/>
      <c r="N1361" s="252"/>
      <c r="O1361" s="180"/>
      <c r="P1361" s="180"/>
      <c r="Q1361" s="180"/>
      <c r="R1361" s="180"/>
      <c r="S1361" s="180"/>
      <c r="T1361" s="180"/>
      <c r="U1361" s="180"/>
      <c r="V1361" s="252"/>
      <c r="W1361" s="252"/>
      <c r="X1361" s="180"/>
      <c r="Y1361" s="180"/>
      <c r="Z1361" s="180"/>
      <c r="AA1361" s="180"/>
      <c r="AB1361" s="180"/>
      <c r="AC1361" s="180"/>
      <c r="AD1361" s="180"/>
      <c r="AE1361" s="180"/>
      <c r="AF1361" s="283"/>
      <c r="AG1361" s="283"/>
      <c r="AH1361" s="180"/>
      <c r="APH1361" s="180"/>
      <c r="API1361" s="180"/>
      <c r="APJ1361" s="180"/>
      <c r="APK1361" s="180"/>
      <c r="APL1361" s="180"/>
      <c r="APM1361" s="180"/>
      <c r="APN1361" s="180"/>
    </row>
    <row r="1362" spans="1:34 1100:1106" ht="25.5" customHeight="1">
      <c r="A1362" s="180"/>
      <c r="B1362" s="180"/>
      <c r="C1362" s="180"/>
      <c r="D1362" s="180"/>
      <c r="E1362" s="244"/>
      <c r="F1362" s="180"/>
      <c r="G1362" s="180"/>
      <c r="H1362" s="180"/>
      <c r="I1362" s="180"/>
      <c r="J1362" s="180"/>
      <c r="K1362" s="252"/>
      <c r="L1362" s="252"/>
      <c r="M1362" s="252"/>
      <c r="N1362" s="252"/>
      <c r="O1362" s="180"/>
      <c r="P1362" s="180"/>
      <c r="Q1362" s="180"/>
      <c r="R1362" s="180"/>
      <c r="S1362" s="180"/>
      <c r="T1362" s="180"/>
      <c r="U1362" s="180"/>
      <c r="V1362" s="252"/>
      <c r="W1362" s="252"/>
      <c r="X1362" s="180"/>
      <c r="Y1362" s="180"/>
      <c r="Z1362" s="180"/>
      <c r="AA1362" s="180"/>
      <c r="AB1362" s="180"/>
      <c r="AC1362" s="180"/>
      <c r="AD1362" s="180"/>
      <c r="AE1362" s="180"/>
      <c r="AF1362" s="283"/>
      <c r="AG1362" s="283"/>
      <c r="AH1362" s="180"/>
      <c r="APH1362" s="180"/>
      <c r="API1362" s="180"/>
      <c r="APJ1362" s="180"/>
      <c r="APK1362" s="180"/>
      <c r="APL1362" s="180"/>
      <c r="APM1362" s="180"/>
      <c r="APN1362" s="180"/>
    </row>
    <row r="1363" spans="1:34 1100:1106" ht="25.5" customHeight="1">
      <c r="A1363" s="180"/>
      <c r="B1363" s="180"/>
      <c r="C1363" s="180"/>
      <c r="D1363" s="180"/>
      <c r="E1363" s="244"/>
      <c r="F1363" s="180"/>
      <c r="G1363" s="180"/>
      <c r="H1363" s="180"/>
      <c r="I1363" s="180"/>
      <c r="J1363" s="180"/>
      <c r="K1363" s="252"/>
      <c r="L1363" s="252"/>
      <c r="M1363" s="252"/>
      <c r="N1363" s="252"/>
      <c r="O1363" s="180"/>
      <c r="P1363" s="180"/>
      <c r="Q1363" s="180"/>
      <c r="R1363" s="180"/>
      <c r="S1363" s="180"/>
      <c r="T1363" s="180"/>
      <c r="U1363" s="180"/>
      <c r="V1363" s="252"/>
      <c r="W1363" s="252"/>
      <c r="X1363" s="180"/>
      <c r="Y1363" s="180"/>
      <c r="Z1363" s="180"/>
      <c r="AA1363" s="180"/>
      <c r="AB1363" s="180"/>
      <c r="AC1363" s="180"/>
      <c r="AD1363" s="180"/>
      <c r="AE1363" s="180"/>
      <c r="AF1363" s="283"/>
      <c r="AG1363" s="283"/>
      <c r="AH1363" s="180"/>
      <c r="APH1363" s="180"/>
      <c r="API1363" s="180"/>
      <c r="APJ1363" s="180"/>
      <c r="APK1363" s="180"/>
      <c r="APL1363" s="180"/>
      <c r="APM1363" s="180"/>
      <c r="APN1363" s="180"/>
    </row>
    <row r="1364" spans="1:34 1100:1106" ht="25.5" customHeight="1">
      <c r="A1364" s="180"/>
      <c r="B1364" s="180"/>
      <c r="C1364" s="180"/>
      <c r="D1364" s="180"/>
      <c r="E1364" s="244"/>
      <c r="F1364" s="180"/>
      <c r="G1364" s="180"/>
      <c r="H1364" s="180"/>
      <c r="I1364" s="180"/>
      <c r="J1364" s="180"/>
      <c r="K1364" s="252"/>
      <c r="L1364" s="252"/>
      <c r="M1364" s="252"/>
      <c r="N1364" s="252"/>
      <c r="O1364" s="180"/>
      <c r="P1364" s="180"/>
      <c r="Q1364" s="180"/>
      <c r="R1364" s="180"/>
      <c r="S1364" s="180"/>
      <c r="T1364" s="180"/>
      <c r="U1364" s="180"/>
      <c r="V1364" s="252"/>
      <c r="W1364" s="252"/>
      <c r="X1364" s="180"/>
      <c r="Y1364" s="180"/>
      <c r="Z1364" s="180"/>
      <c r="AA1364" s="180"/>
      <c r="AB1364" s="180"/>
      <c r="AC1364" s="180"/>
      <c r="AD1364" s="180"/>
      <c r="AE1364" s="180"/>
      <c r="AF1364" s="283"/>
      <c r="AG1364" s="283"/>
      <c r="AH1364" s="180"/>
      <c r="APH1364" s="180"/>
      <c r="API1364" s="180"/>
      <c r="APJ1364" s="180"/>
      <c r="APK1364" s="180"/>
      <c r="APL1364" s="180"/>
      <c r="APM1364" s="180"/>
      <c r="APN1364" s="180"/>
    </row>
    <row r="1365" spans="1:34 1100:1106" ht="25.5" customHeight="1">
      <c r="A1365" s="180"/>
      <c r="B1365" s="180"/>
      <c r="C1365" s="180"/>
      <c r="D1365" s="180"/>
      <c r="E1365" s="244"/>
      <c r="F1365" s="180"/>
      <c r="G1365" s="180"/>
      <c r="H1365" s="180"/>
      <c r="I1365" s="180"/>
      <c r="J1365" s="180"/>
      <c r="K1365" s="252"/>
      <c r="L1365" s="252"/>
      <c r="M1365" s="252"/>
      <c r="N1365" s="252"/>
      <c r="O1365" s="180"/>
      <c r="P1365" s="180"/>
      <c r="Q1365" s="180"/>
      <c r="R1365" s="180"/>
      <c r="S1365" s="180"/>
      <c r="T1365" s="180"/>
      <c r="U1365" s="180"/>
      <c r="V1365" s="252"/>
      <c r="W1365" s="252"/>
      <c r="X1365" s="180"/>
      <c r="Y1365" s="180"/>
      <c r="Z1365" s="180"/>
      <c r="AA1365" s="180"/>
      <c r="AB1365" s="180"/>
      <c r="AC1365" s="180"/>
      <c r="AD1365" s="180"/>
      <c r="AE1365" s="180"/>
      <c r="AF1365" s="283"/>
      <c r="AG1365" s="283"/>
      <c r="AH1365" s="180"/>
      <c r="APH1365" s="180"/>
      <c r="API1365" s="180"/>
      <c r="APJ1365" s="180"/>
      <c r="APK1365" s="180"/>
      <c r="APL1365" s="180"/>
      <c r="APM1365" s="180"/>
      <c r="APN1365" s="180"/>
    </row>
    <row r="1366" spans="1:34 1100:1106" ht="25.5" customHeight="1">
      <c r="A1366" s="180"/>
      <c r="B1366" s="180"/>
      <c r="C1366" s="180"/>
      <c r="D1366" s="180"/>
      <c r="E1366" s="244"/>
      <c r="F1366" s="180"/>
      <c r="G1366" s="180"/>
      <c r="H1366" s="180"/>
      <c r="I1366" s="180"/>
      <c r="J1366" s="180"/>
      <c r="K1366" s="252"/>
      <c r="L1366" s="252"/>
      <c r="M1366" s="252"/>
      <c r="N1366" s="252"/>
      <c r="O1366" s="180"/>
      <c r="P1366" s="180"/>
      <c r="Q1366" s="180"/>
      <c r="R1366" s="180"/>
      <c r="S1366" s="180"/>
      <c r="T1366" s="180"/>
      <c r="U1366" s="180"/>
      <c r="V1366" s="252"/>
      <c r="W1366" s="252"/>
      <c r="X1366" s="180"/>
      <c r="Y1366" s="180"/>
      <c r="Z1366" s="180"/>
      <c r="AA1366" s="180"/>
      <c r="AB1366" s="180"/>
      <c r="AC1366" s="180"/>
      <c r="AD1366" s="180"/>
      <c r="AE1366" s="180"/>
      <c r="AF1366" s="283"/>
      <c r="AG1366" s="283"/>
      <c r="AH1366" s="180"/>
      <c r="APH1366" s="180"/>
      <c r="API1366" s="180"/>
      <c r="APJ1366" s="180"/>
      <c r="APK1366" s="180"/>
      <c r="APL1366" s="180"/>
      <c r="APM1366" s="180"/>
      <c r="APN1366" s="180"/>
    </row>
    <row r="1367" spans="1:34 1100:1106" ht="25.5" customHeight="1">
      <c r="A1367" s="180"/>
      <c r="B1367" s="180"/>
      <c r="C1367" s="180"/>
      <c r="D1367" s="180"/>
      <c r="E1367" s="244"/>
      <c r="F1367" s="180"/>
      <c r="G1367" s="180"/>
      <c r="H1367" s="180"/>
      <c r="I1367" s="180"/>
      <c r="J1367" s="180"/>
      <c r="K1367" s="252"/>
      <c r="L1367" s="252"/>
      <c r="M1367" s="252"/>
      <c r="N1367" s="252"/>
      <c r="O1367" s="180"/>
      <c r="P1367" s="180"/>
      <c r="Q1367" s="180"/>
      <c r="R1367" s="180"/>
      <c r="S1367" s="180"/>
      <c r="T1367" s="180"/>
      <c r="U1367" s="180"/>
      <c r="V1367" s="252"/>
      <c r="W1367" s="252"/>
      <c r="X1367" s="180"/>
      <c r="Y1367" s="180"/>
      <c r="Z1367" s="180"/>
      <c r="AA1367" s="180"/>
      <c r="AB1367" s="180"/>
      <c r="AC1367" s="180"/>
      <c r="AD1367" s="180"/>
      <c r="AE1367" s="180"/>
      <c r="AF1367" s="283"/>
      <c r="AG1367" s="283"/>
      <c r="AH1367" s="180"/>
      <c r="APH1367" s="180"/>
      <c r="API1367" s="180"/>
      <c r="APJ1367" s="180"/>
      <c r="APK1367" s="180"/>
      <c r="APL1367" s="180"/>
      <c r="APM1367" s="180"/>
      <c r="APN1367" s="180"/>
    </row>
    <row r="1368" spans="1:34 1100:1106" ht="25.5" customHeight="1">
      <c r="A1368" s="180"/>
      <c r="B1368" s="180"/>
      <c r="C1368" s="180"/>
      <c r="D1368" s="180"/>
      <c r="E1368" s="244"/>
      <c r="F1368" s="180"/>
      <c r="G1368" s="180"/>
      <c r="H1368" s="180"/>
      <c r="I1368" s="180"/>
      <c r="J1368" s="180"/>
      <c r="K1368" s="252"/>
      <c r="L1368" s="252"/>
      <c r="M1368" s="252"/>
      <c r="N1368" s="252"/>
      <c r="O1368" s="180"/>
      <c r="P1368" s="180"/>
      <c r="Q1368" s="180"/>
      <c r="R1368" s="180"/>
      <c r="S1368" s="180"/>
      <c r="T1368" s="180"/>
      <c r="U1368" s="180"/>
      <c r="V1368" s="252"/>
      <c r="W1368" s="252"/>
      <c r="X1368" s="180"/>
      <c r="Y1368" s="180"/>
      <c r="Z1368" s="180"/>
      <c r="AA1368" s="180"/>
      <c r="AB1368" s="180"/>
      <c r="AC1368" s="180"/>
      <c r="AD1368" s="180"/>
      <c r="AE1368" s="180"/>
      <c r="AF1368" s="283"/>
      <c r="AG1368" s="283"/>
      <c r="AH1368" s="180"/>
      <c r="APH1368" s="180"/>
      <c r="API1368" s="180"/>
      <c r="APJ1368" s="180"/>
      <c r="APK1368" s="180"/>
      <c r="APL1368" s="180"/>
      <c r="APM1368" s="180"/>
      <c r="APN1368" s="180"/>
    </row>
    <row r="1369" spans="1:34 1100:1106" ht="25.5" customHeight="1">
      <c r="A1369" s="180"/>
      <c r="B1369" s="180"/>
      <c r="C1369" s="180"/>
      <c r="D1369" s="180"/>
      <c r="E1369" s="244"/>
      <c r="F1369" s="180"/>
      <c r="G1369" s="180"/>
      <c r="H1369" s="180"/>
      <c r="I1369" s="180"/>
      <c r="J1369" s="180"/>
      <c r="K1369" s="252"/>
      <c r="L1369" s="252"/>
      <c r="M1369" s="252"/>
      <c r="N1369" s="252"/>
      <c r="O1369" s="180"/>
      <c r="P1369" s="180"/>
      <c r="Q1369" s="180"/>
      <c r="R1369" s="180"/>
      <c r="S1369" s="180"/>
      <c r="T1369" s="180"/>
      <c r="U1369" s="180"/>
      <c r="V1369" s="252"/>
      <c r="W1369" s="252"/>
      <c r="X1369" s="180"/>
      <c r="Y1369" s="180"/>
      <c r="Z1369" s="180"/>
      <c r="AA1369" s="180"/>
      <c r="AB1369" s="180"/>
      <c r="AC1369" s="180"/>
      <c r="AD1369" s="180"/>
      <c r="AE1369" s="180"/>
      <c r="AF1369" s="283"/>
      <c r="AG1369" s="283"/>
      <c r="AH1369" s="180"/>
      <c r="APH1369" s="180"/>
      <c r="API1369" s="180"/>
      <c r="APJ1369" s="180"/>
      <c r="APK1369" s="180"/>
      <c r="APL1369" s="180"/>
      <c r="APM1369" s="180"/>
      <c r="APN1369" s="180"/>
    </row>
    <row r="1370" spans="1:34 1100:1106" ht="25.5" customHeight="1">
      <c r="A1370" s="180"/>
      <c r="B1370" s="180"/>
      <c r="C1370" s="180"/>
      <c r="D1370" s="180"/>
      <c r="E1370" s="244"/>
      <c r="F1370" s="180"/>
      <c r="G1370" s="180"/>
      <c r="H1370" s="180"/>
      <c r="I1370" s="180"/>
      <c r="J1370" s="180"/>
      <c r="K1370" s="252"/>
      <c r="L1370" s="252"/>
      <c r="M1370" s="252"/>
      <c r="N1370" s="252"/>
      <c r="O1370" s="180"/>
      <c r="P1370" s="180"/>
      <c r="Q1370" s="180"/>
      <c r="R1370" s="180"/>
      <c r="S1370" s="180"/>
      <c r="T1370" s="180"/>
      <c r="U1370" s="180"/>
      <c r="V1370" s="252"/>
      <c r="W1370" s="252"/>
      <c r="X1370" s="180"/>
      <c r="Y1370" s="180"/>
      <c r="Z1370" s="180"/>
      <c r="AA1370" s="180"/>
      <c r="AB1370" s="180"/>
      <c r="AC1370" s="180"/>
      <c r="AD1370" s="180"/>
      <c r="AE1370" s="180"/>
      <c r="AF1370" s="283"/>
      <c r="AG1370" s="283"/>
      <c r="AH1370" s="180"/>
      <c r="APH1370" s="180"/>
      <c r="API1370" s="180"/>
      <c r="APJ1370" s="180"/>
      <c r="APK1370" s="180"/>
      <c r="APL1370" s="180"/>
      <c r="APM1370" s="180"/>
      <c r="APN1370" s="180"/>
    </row>
    <row r="1371" spans="1:34 1100:1106" ht="25.5" customHeight="1">
      <c r="A1371" s="180"/>
      <c r="B1371" s="180"/>
      <c r="C1371" s="180"/>
      <c r="D1371" s="180"/>
      <c r="E1371" s="244"/>
      <c r="F1371" s="180"/>
      <c r="G1371" s="180"/>
      <c r="H1371" s="180"/>
      <c r="I1371" s="180"/>
      <c r="J1371" s="180"/>
      <c r="K1371" s="252"/>
      <c r="L1371" s="252"/>
      <c r="M1371" s="252"/>
      <c r="N1371" s="252"/>
      <c r="O1371" s="180"/>
      <c r="P1371" s="180"/>
      <c r="Q1371" s="180"/>
      <c r="R1371" s="180"/>
      <c r="S1371" s="180"/>
      <c r="T1371" s="180"/>
      <c r="U1371" s="180"/>
      <c r="V1371" s="252"/>
      <c r="W1371" s="252"/>
      <c r="X1371" s="180"/>
      <c r="Y1371" s="180"/>
      <c r="Z1371" s="180"/>
      <c r="AA1371" s="180"/>
      <c r="AB1371" s="180"/>
      <c r="AC1371" s="180"/>
      <c r="AD1371" s="180"/>
      <c r="AE1371" s="180"/>
      <c r="AF1371" s="283"/>
      <c r="AG1371" s="283"/>
      <c r="AH1371" s="180"/>
      <c r="APH1371" s="180"/>
      <c r="API1371" s="180"/>
      <c r="APJ1371" s="180"/>
      <c r="APK1371" s="180"/>
      <c r="APL1371" s="180"/>
      <c r="APM1371" s="180"/>
      <c r="APN1371" s="180"/>
    </row>
    <row r="1372" spans="1:34 1100:1106" ht="25.5" customHeight="1">
      <c r="A1372" s="180"/>
      <c r="B1372" s="180"/>
      <c r="C1372" s="180"/>
      <c r="D1372" s="180"/>
      <c r="E1372" s="244"/>
      <c r="F1372" s="180"/>
      <c r="G1372" s="180"/>
      <c r="H1372" s="180"/>
      <c r="I1372" s="180"/>
      <c r="J1372" s="180"/>
      <c r="K1372" s="252"/>
      <c r="L1372" s="252"/>
      <c r="M1372" s="252"/>
      <c r="N1372" s="252"/>
      <c r="O1372" s="180"/>
      <c r="P1372" s="180"/>
      <c r="Q1372" s="180"/>
      <c r="R1372" s="180"/>
      <c r="S1372" s="180"/>
      <c r="T1372" s="180"/>
      <c r="U1372" s="180"/>
      <c r="V1372" s="252"/>
      <c r="W1372" s="252"/>
      <c r="X1372" s="180"/>
      <c r="Y1372" s="180"/>
      <c r="Z1372" s="180"/>
      <c r="AA1372" s="180"/>
      <c r="AB1372" s="180"/>
      <c r="AC1372" s="180"/>
      <c r="AD1372" s="180"/>
      <c r="AE1372" s="180"/>
      <c r="AF1372" s="283"/>
      <c r="AG1372" s="283"/>
      <c r="AH1372" s="180"/>
      <c r="APH1372" s="180"/>
      <c r="API1372" s="180"/>
      <c r="APJ1372" s="180"/>
      <c r="APK1372" s="180"/>
      <c r="APL1372" s="180"/>
      <c r="APM1372" s="180"/>
      <c r="APN1372" s="180"/>
    </row>
    <row r="1373" spans="1:34 1100:1106" ht="25.5" customHeight="1">
      <c r="A1373" s="180"/>
      <c r="B1373" s="180"/>
      <c r="C1373" s="180"/>
      <c r="D1373" s="180"/>
      <c r="E1373" s="244"/>
      <c r="F1373" s="180"/>
      <c r="G1373" s="180"/>
      <c r="H1373" s="180"/>
      <c r="I1373" s="180"/>
      <c r="J1373" s="180"/>
      <c r="K1373" s="252"/>
      <c r="L1373" s="252"/>
      <c r="M1373" s="252"/>
      <c r="N1373" s="252"/>
      <c r="O1373" s="180"/>
      <c r="P1373" s="180"/>
      <c r="Q1373" s="180"/>
      <c r="R1373" s="180"/>
      <c r="S1373" s="180"/>
      <c r="T1373" s="180"/>
      <c r="U1373" s="180"/>
      <c r="V1373" s="252"/>
      <c r="W1373" s="252"/>
      <c r="X1373" s="180"/>
      <c r="Y1373" s="180"/>
      <c r="Z1373" s="180"/>
      <c r="AA1373" s="180"/>
      <c r="AB1373" s="180"/>
      <c r="AC1373" s="180"/>
      <c r="AD1373" s="180"/>
      <c r="AE1373" s="180"/>
      <c r="AF1373" s="283"/>
      <c r="AG1373" s="283"/>
      <c r="AH1373" s="180"/>
      <c r="APH1373" s="180"/>
      <c r="API1373" s="180"/>
      <c r="APJ1373" s="180"/>
      <c r="APK1373" s="180"/>
      <c r="APL1373" s="180"/>
      <c r="APM1373" s="180"/>
      <c r="APN1373" s="180"/>
    </row>
    <row r="1374" spans="1:34 1100:1106" ht="25.5" customHeight="1">
      <c r="A1374" s="180"/>
      <c r="B1374" s="180"/>
      <c r="C1374" s="180"/>
      <c r="D1374" s="180"/>
      <c r="E1374" s="244"/>
      <c r="F1374" s="180"/>
      <c r="G1374" s="180"/>
      <c r="H1374" s="180"/>
      <c r="I1374" s="180"/>
      <c r="J1374" s="180"/>
      <c r="K1374" s="252"/>
      <c r="L1374" s="252"/>
      <c r="M1374" s="252"/>
      <c r="N1374" s="252"/>
      <c r="O1374" s="180"/>
      <c r="P1374" s="180"/>
      <c r="Q1374" s="180"/>
      <c r="R1374" s="180"/>
      <c r="S1374" s="180"/>
      <c r="T1374" s="180"/>
      <c r="U1374" s="180"/>
      <c r="V1374" s="252"/>
      <c r="W1374" s="252"/>
      <c r="X1374" s="180"/>
      <c r="Y1374" s="180"/>
      <c r="Z1374" s="180"/>
      <c r="AA1374" s="180"/>
      <c r="AB1374" s="180"/>
      <c r="AC1374" s="180"/>
      <c r="AD1374" s="180"/>
      <c r="AE1374" s="180"/>
      <c r="AF1374" s="283"/>
      <c r="AG1374" s="283"/>
      <c r="AH1374" s="180"/>
      <c r="APH1374" s="180"/>
      <c r="API1374" s="180"/>
      <c r="APJ1374" s="180"/>
      <c r="APK1374" s="180"/>
      <c r="APL1374" s="180"/>
      <c r="APM1374" s="180"/>
      <c r="APN1374" s="180"/>
    </row>
    <row r="1375" spans="1:34 1100:1106" ht="25.5" customHeight="1">
      <c r="A1375" s="180"/>
      <c r="B1375" s="180"/>
      <c r="C1375" s="180"/>
      <c r="D1375" s="180"/>
      <c r="E1375" s="244"/>
      <c r="F1375" s="180"/>
      <c r="G1375" s="180"/>
      <c r="H1375" s="180"/>
      <c r="I1375" s="180"/>
      <c r="J1375" s="180"/>
      <c r="K1375" s="252"/>
      <c r="L1375" s="252"/>
      <c r="M1375" s="252"/>
      <c r="N1375" s="252"/>
      <c r="O1375" s="180"/>
      <c r="P1375" s="180"/>
      <c r="Q1375" s="180"/>
      <c r="R1375" s="180"/>
      <c r="S1375" s="180"/>
      <c r="T1375" s="180"/>
      <c r="U1375" s="180"/>
      <c r="V1375" s="252"/>
      <c r="W1375" s="252"/>
      <c r="X1375" s="180"/>
      <c r="Y1375" s="180"/>
      <c r="Z1375" s="180"/>
      <c r="AA1375" s="180"/>
      <c r="AB1375" s="180"/>
      <c r="AC1375" s="180"/>
      <c r="AD1375" s="180"/>
      <c r="AE1375" s="180"/>
      <c r="AF1375" s="283"/>
      <c r="AG1375" s="283"/>
      <c r="AH1375" s="180"/>
      <c r="APH1375" s="180"/>
      <c r="API1375" s="180"/>
      <c r="APJ1375" s="180"/>
      <c r="APK1375" s="180"/>
      <c r="APL1375" s="180"/>
      <c r="APM1375" s="180"/>
      <c r="APN1375" s="180"/>
    </row>
    <row r="1376" spans="1:34 1100:1106" ht="25.5" customHeight="1">
      <c r="A1376" s="180"/>
      <c r="B1376" s="180"/>
      <c r="C1376" s="180"/>
      <c r="D1376" s="180"/>
      <c r="E1376" s="244"/>
      <c r="F1376" s="180"/>
      <c r="G1376" s="180"/>
      <c r="H1376" s="180"/>
      <c r="I1376" s="180"/>
      <c r="J1376" s="180"/>
      <c r="K1376" s="252"/>
      <c r="L1376" s="252"/>
      <c r="M1376" s="252"/>
      <c r="N1376" s="252"/>
      <c r="O1376" s="180"/>
      <c r="P1376" s="180"/>
      <c r="Q1376" s="180"/>
      <c r="R1376" s="180"/>
      <c r="S1376" s="180"/>
      <c r="T1376" s="180"/>
      <c r="U1376" s="180"/>
      <c r="V1376" s="252"/>
      <c r="W1376" s="252"/>
      <c r="X1376" s="180"/>
      <c r="Y1376" s="180"/>
      <c r="Z1376" s="180"/>
      <c r="AA1376" s="180"/>
      <c r="AB1376" s="180"/>
      <c r="AC1376" s="180"/>
      <c r="AD1376" s="180"/>
      <c r="AE1376" s="180"/>
      <c r="AF1376" s="283"/>
      <c r="AG1376" s="283"/>
      <c r="AH1376" s="180"/>
      <c r="APH1376" s="180"/>
      <c r="API1376" s="180"/>
      <c r="APJ1376" s="180"/>
      <c r="APK1376" s="180"/>
      <c r="APL1376" s="180"/>
      <c r="APM1376" s="180"/>
      <c r="APN1376" s="180"/>
    </row>
    <row r="1377" spans="1:34 1100:1106" ht="25.5" customHeight="1">
      <c r="A1377" s="180"/>
      <c r="B1377" s="180"/>
      <c r="C1377" s="180"/>
      <c r="D1377" s="180"/>
      <c r="E1377" s="244"/>
      <c r="F1377" s="180"/>
      <c r="G1377" s="180"/>
      <c r="H1377" s="180"/>
      <c r="I1377" s="180"/>
      <c r="J1377" s="180"/>
      <c r="K1377" s="252"/>
      <c r="L1377" s="252"/>
      <c r="M1377" s="252"/>
      <c r="N1377" s="252"/>
      <c r="O1377" s="180"/>
      <c r="P1377" s="180"/>
      <c r="Q1377" s="180"/>
      <c r="R1377" s="180"/>
      <c r="S1377" s="180"/>
      <c r="T1377" s="180"/>
      <c r="U1377" s="180"/>
      <c r="V1377" s="252"/>
      <c r="W1377" s="252"/>
      <c r="X1377" s="180"/>
      <c r="Y1377" s="180"/>
      <c r="Z1377" s="180"/>
      <c r="AA1377" s="180"/>
      <c r="AB1377" s="180"/>
      <c r="AC1377" s="180"/>
      <c r="AD1377" s="180"/>
      <c r="AE1377" s="180"/>
      <c r="AF1377" s="283"/>
      <c r="AG1377" s="283"/>
      <c r="AH1377" s="180"/>
      <c r="APH1377" s="180"/>
      <c r="API1377" s="180"/>
      <c r="APJ1377" s="180"/>
      <c r="APK1377" s="180"/>
      <c r="APL1377" s="180"/>
      <c r="APM1377" s="180"/>
      <c r="APN1377" s="180"/>
    </row>
    <row r="1378" spans="1:34 1100:1106" ht="25.5" customHeight="1">
      <c r="A1378" s="180"/>
      <c r="B1378" s="180"/>
      <c r="C1378" s="180"/>
      <c r="D1378" s="180"/>
      <c r="E1378" s="244"/>
      <c r="F1378" s="180"/>
      <c r="G1378" s="180"/>
      <c r="H1378" s="180"/>
      <c r="I1378" s="180"/>
      <c r="J1378" s="180"/>
      <c r="K1378" s="252"/>
      <c r="L1378" s="252"/>
      <c r="M1378" s="252"/>
      <c r="N1378" s="252"/>
      <c r="O1378" s="180"/>
      <c r="P1378" s="180"/>
      <c r="Q1378" s="180"/>
      <c r="R1378" s="180"/>
      <c r="S1378" s="180"/>
      <c r="T1378" s="180"/>
      <c r="U1378" s="180"/>
      <c r="V1378" s="252"/>
      <c r="W1378" s="252"/>
      <c r="X1378" s="180"/>
      <c r="Y1378" s="180"/>
      <c r="Z1378" s="180"/>
      <c r="AA1378" s="180"/>
      <c r="AB1378" s="180"/>
      <c r="AC1378" s="180"/>
      <c r="AD1378" s="180"/>
      <c r="AE1378" s="180"/>
      <c r="AF1378" s="283"/>
      <c r="AG1378" s="283"/>
      <c r="AH1378" s="180"/>
      <c r="APH1378" s="180"/>
      <c r="API1378" s="180"/>
      <c r="APJ1378" s="180"/>
      <c r="APK1378" s="180"/>
      <c r="APL1378" s="180"/>
      <c r="APM1378" s="180"/>
      <c r="APN1378" s="180"/>
    </row>
    <row r="1379" spans="1:34 1100:1106" ht="25.5" customHeight="1">
      <c r="A1379" s="180"/>
      <c r="B1379" s="180"/>
      <c r="C1379" s="180"/>
      <c r="D1379" s="180"/>
      <c r="E1379" s="244"/>
      <c r="F1379" s="180"/>
      <c r="G1379" s="180"/>
      <c r="H1379" s="180"/>
      <c r="I1379" s="180"/>
      <c r="J1379" s="180"/>
      <c r="K1379" s="252"/>
      <c r="L1379" s="252"/>
      <c r="M1379" s="252"/>
      <c r="N1379" s="252"/>
      <c r="O1379" s="180"/>
      <c r="P1379" s="180"/>
      <c r="Q1379" s="180"/>
      <c r="R1379" s="180"/>
      <c r="S1379" s="180"/>
      <c r="T1379" s="180"/>
      <c r="U1379" s="180"/>
      <c r="V1379" s="252"/>
      <c r="W1379" s="252"/>
      <c r="X1379" s="180"/>
      <c r="Y1379" s="180"/>
      <c r="Z1379" s="180"/>
      <c r="AA1379" s="180"/>
      <c r="AB1379" s="180"/>
      <c r="AC1379" s="180"/>
      <c r="AD1379" s="180"/>
      <c r="AE1379" s="180"/>
      <c r="AF1379" s="283"/>
      <c r="AG1379" s="283"/>
      <c r="AH1379" s="180"/>
      <c r="APH1379" s="180"/>
      <c r="API1379" s="180"/>
      <c r="APJ1379" s="180"/>
      <c r="APK1379" s="180"/>
      <c r="APL1379" s="180"/>
      <c r="APM1379" s="180"/>
      <c r="APN1379" s="180"/>
    </row>
    <row r="1380" spans="1:34 1100:1106" ht="25.5" customHeight="1">
      <c r="A1380" s="180"/>
      <c r="B1380" s="180"/>
      <c r="C1380" s="180"/>
      <c r="D1380" s="180"/>
      <c r="E1380" s="244"/>
      <c r="F1380" s="180"/>
      <c r="G1380" s="180"/>
      <c r="H1380" s="180"/>
      <c r="I1380" s="180"/>
      <c r="J1380" s="180"/>
      <c r="K1380" s="252"/>
      <c r="L1380" s="252"/>
      <c r="M1380" s="252"/>
      <c r="N1380" s="252"/>
      <c r="O1380" s="180"/>
      <c r="P1380" s="180"/>
      <c r="Q1380" s="180"/>
      <c r="R1380" s="180"/>
      <c r="S1380" s="180"/>
      <c r="T1380" s="180"/>
      <c r="U1380" s="180"/>
      <c r="V1380" s="252"/>
      <c r="W1380" s="252"/>
      <c r="X1380" s="180"/>
      <c r="Y1380" s="180"/>
      <c r="Z1380" s="180"/>
      <c r="AA1380" s="180"/>
      <c r="AB1380" s="180"/>
      <c r="AC1380" s="180"/>
      <c r="AD1380" s="180"/>
      <c r="AE1380" s="180"/>
      <c r="AF1380" s="283"/>
      <c r="AG1380" s="283"/>
      <c r="AH1380" s="180"/>
      <c r="APH1380" s="180"/>
      <c r="API1380" s="180"/>
      <c r="APJ1380" s="180"/>
      <c r="APK1380" s="180"/>
      <c r="APL1380" s="180"/>
      <c r="APM1380" s="180"/>
      <c r="APN1380" s="180"/>
    </row>
    <row r="1381" spans="1:34 1100:1106" ht="25.5" customHeight="1">
      <c r="A1381" s="180"/>
      <c r="B1381" s="180"/>
      <c r="C1381" s="180"/>
      <c r="D1381" s="180"/>
      <c r="E1381" s="244"/>
      <c r="F1381" s="180"/>
      <c r="G1381" s="180"/>
      <c r="H1381" s="180"/>
      <c r="I1381" s="180"/>
      <c r="J1381" s="180"/>
      <c r="K1381" s="252"/>
      <c r="L1381" s="252"/>
      <c r="M1381" s="252"/>
      <c r="N1381" s="252"/>
      <c r="O1381" s="180"/>
      <c r="P1381" s="180"/>
      <c r="Q1381" s="180"/>
      <c r="R1381" s="180"/>
      <c r="S1381" s="180"/>
      <c r="T1381" s="180"/>
      <c r="U1381" s="180"/>
      <c r="V1381" s="252"/>
      <c r="W1381" s="252"/>
      <c r="X1381" s="180"/>
      <c r="Y1381" s="180"/>
      <c r="Z1381" s="180"/>
      <c r="AA1381" s="180"/>
      <c r="AB1381" s="180"/>
      <c r="AC1381" s="180"/>
      <c r="AD1381" s="180"/>
      <c r="AE1381" s="180"/>
      <c r="AF1381" s="283"/>
      <c r="AG1381" s="283"/>
      <c r="AH1381" s="180"/>
      <c r="APH1381" s="180"/>
      <c r="API1381" s="180"/>
      <c r="APJ1381" s="180"/>
      <c r="APK1381" s="180"/>
      <c r="APL1381" s="180"/>
      <c r="APM1381" s="180"/>
      <c r="APN1381" s="180"/>
    </row>
    <row r="1382" spans="1:34 1100:1106" ht="25.5" customHeight="1">
      <c r="A1382" s="180"/>
      <c r="B1382" s="180"/>
      <c r="C1382" s="180"/>
      <c r="D1382" s="180"/>
      <c r="E1382" s="244"/>
      <c r="F1382" s="180"/>
      <c r="G1382" s="180"/>
      <c r="H1382" s="180"/>
      <c r="I1382" s="180"/>
      <c r="J1382" s="180"/>
      <c r="K1382" s="252"/>
      <c r="L1382" s="252"/>
      <c r="M1382" s="252"/>
      <c r="N1382" s="252"/>
      <c r="O1382" s="180"/>
      <c r="P1382" s="180"/>
      <c r="Q1382" s="180"/>
      <c r="R1382" s="180"/>
      <c r="S1382" s="180"/>
      <c r="T1382" s="180"/>
      <c r="U1382" s="180"/>
      <c r="V1382" s="252"/>
      <c r="W1382" s="252"/>
      <c r="X1382" s="180"/>
      <c r="Y1382" s="180"/>
      <c r="Z1382" s="180"/>
      <c r="AA1382" s="180"/>
      <c r="AB1382" s="180"/>
      <c r="AC1382" s="180"/>
      <c r="AD1382" s="180"/>
      <c r="AE1382" s="180"/>
      <c r="AF1382" s="283"/>
      <c r="AG1382" s="283"/>
      <c r="AH1382" s="180"/>
      <c r="APH1382" s="180"/>
      <c r="API1382" s="180"/>
      <c r="APJ1382" s="180"/>
      <c r="APK1382" s="180"/>
      <c r="APL1382" s="180"/>
      <c r="APM1382" s="180"/>
      <c r="APN1382" s="180"/>
    </row>
    <row r="1383" spans="1:34 1100:1106" ht="25.5" customHeight="1">
      <c r="A1383" s="180"/>
      <c r="B1383" s="180"/>
      <c r="C1383" s="180"/>
      <c r="D1383" s="180"/>
      <c r="E1383" s="244"/>
      <c r="F1383" s="180"/>
      <c r="G1383" s="180"/>
      <c r="H1383" s="180"/>
      <c r="I1383" s="180"/>
      <c r="J1383" s="180"/>
      <c r="K1383" s="252"/>
      <c r="L1383" s="252"/>
      <c r="M1383" s="252"/>
      <c r="N1383" s="252"/>
      <c r="O1383" s="180"/>
      <c r="P1383" s="180"/>
      <c r="Q1383" s="180"/>
      <c r="R1383" s="180"/>
      <c r="S1383" s="180"/>
      <c r="T1383" s="180"/>
      <c r="U1383" s="180"/>
      <c r="V1383" s="252"/>
      <c r="W1383" s="252"/>
      <c r="X1383" s="180"/>
      <c r="Y1383" s="180"/>
      <c r="Z1383" s="180"/>
      <c r="AA1383" s="180"/>
      <c r="AB1383" s="180"/>
      <c r="AC1383" s="180"/>
      <c r="AD1383" s="180"/>
      <c r="AE1383" s="180"/>
      <c r="AF1383" s="283"/>
      <c r="AG1383" s="283"/>
      <c r="AH1383" s="180"/>
      <c r="APH1383" s="180"/>
      <c r="API1383" s="180"/>
      <c r="APJ1383" s="180"/>
      <c r="APK1383" s="180"/>
      <c r="APL1383" s="180"/>
      <c r="APM1383" s="180"/>
      <c r="APN1383" s="180"/>
    </row>
    <row r="1384" spans="1:34 1100:1106" ht="25.5" customHeight="1">
      <c r="A1384" s="180"/>
      <c r="B1384" s="180"/>
      <c r="C1384" s="180"/>
      <c r="D1384" s="180"/>
      <c r="E1384" s="244"/>
      <c r="F1384" s="180"/>
      <c r="G1384" s="180"/>
      <c r="H1384" s="180"/>
      <c r="I1384" s="180"/>
      <c r="J1384" s="180"/>
      <c r="K1384" s="252"/>
      <c r="L1384" s="252"/>
      <c r="M1384" s="252"/>
      <c r="N1384" s="252"/>
      <c r="O1384" s="180"/>
      <c r="P1384" s="180"/>
      <c r="Q1384" s="180"/>
      <c r="R1384" s="180"/>
      <c r="S1384" s="180"/>
      <c r="T1384" s="180"/>
      <c r="U1384" s="180"/>
      <c r="V1384" s="252"/>
      <c r="W1384" s="252"/>
      <c r="X1384" s="180"/>
      <c r="Y1384" s="180"/>
      <c r="Z1384" s="180"/>
      <c r="AA1384" s="180"/>
      <c r="AB1384" s="180"/>
      <c r="AC1384" s="180"/>
      <c r="AD1384" s="180"/>
      <c r="AE1384" s="180"/>
      <c r="AF1384" s="283"/>
      <c r="AG1384" s="283"/>
      <c r="AH1384" s="180"/>
      <c r="APH1384" s="180"/>
      <c r="API1384" s="180"/>
      <c r="APJ1384" s="180"/>
      <c r="APK1384" s="180"/>
      <c r="APL1384" s="180"/>
      <c r="APM1384" s="180"/>
      <c r="APN1384" s="180"/>
    </row>
    <row r="1385" spans="1:34 1100:1106" ht="25.5" customHeight="1">
      <c r="A1385" s="180"/>
      <c r="B1385" s="180"/>
      <c r="C1385" s="180"/>
      <c r="D1385" s="180"/>
      <c r="E1385" s="244"/>
      <c r="F1385" s="180"/>
      <c r="G1385" s="180"/>
      <c r="H1385" s="180"/>
      <c r="I1385" s="180"/>
      <c r="J1385" s="180"/>
      <c r="K1385" s="252"/>
      <c r="L1385" s="252"/>
      <c r="M1385" s="252"/>
      <c r="N1385" s="252"/>
      <c r="O1385" s="180"/>
      <c r="P1385" s="180"/>
      <c r="Q1385" s="180"/>
      <c r="R1385" s="180"/>
      <c r="S1385" s="180"/>
      <c r="T1385" s="180"/>
      <c r="U1385" s="180"/>
      <c r="V1385" s="252"/>
      <c r="W1385" s="252"/>
      <c r="X1385" s="180"/>
      <c r="Y1385" s="180"/>
      <c r="Z1385" s="180"/>
      <c r="AA1385" s="180"/>
      <c r="AB1385" s="180"/>
      <c r="AC1385" s="180"/>
      <c r="AD1385" s="180"/>
      <c r="AE1385" s="180"/>
      <c r="AF1385" s="283"/>
      <c r="AG1385" s="283"/>
      <c r="AH1385" s="180"/>
      <c r="APH1385" s="180"/>
      <c r="API1385" s="180"/>
      <c r="APJ1385" s="180"/>
      <c r="APK1385" s="180"/>
      <c r="APL1385" s="180"/>
      <c r="APM1385" s="180"/>
      <c r="APN1385" s="180"/>
    </row>
    <row r="1386" spans="1:34 1100:1106" ht="25.5" customHeight="1">
      <c r="A1386" s="180"/>
      <c r="B1386" s="180"/>
      <c r="C1386" s="180"/>
      <c r="D1386" s="180"/>
      <c r="E1386" s="244"/>
      <c r="F1386" s="180"/>
      <c r="G1386" s="180"/>
      <c r="H1386" s="180"/>
      <c r="I1386" s="180"/>
      <c r="J1386" s="180"/>
      <c r="K1386" s="252"/>
      <c r="L1386" s="252"/>
      <c r="M1386" s="252"/>
      <c r="N1386" s="252"/>
      <c r="O1386" s="180"/>
      <c r="P1386" s="180"/>
      <c r="Q1386" s="180"/>
      <c r="R1386" s="180"/>
      <c r="S1386" s="180"/>
      <c r="T1386" s="180"/>
      <c r="U1386" s="180"/>
      <c r="V1386" s="252"/>
      <c r="W1386" s="252"/>
      <c r="X1386" s="180"/>
      <c r="Y1386" s="180"/>
      <c r="Z1386" s="180"/>
      <c r="AA1386" s="180"/>
      <c r="AB1386" s="180"/>
      <c r="AC1386" s="180"/>
      <c r="AD1386" s="180"/>
      <c r="AE1386" s="180"/>
      <c r="AF1386" s="283"/>
      <c r="AG1386" s="283"/>
      <c r="AH1386" s="180"/>
      <c r="APH1386" s="180"/>
      <c r="API1386" s="180"/>
      <c r="APJ1386" s="180"/>
      <c r="APK1386" s="180"/>
      <c r="APL1386" s="180"/>
      <c r="APM1386" s="180"/>
      <c r="APN1386" s="180"/>
    </row>
    <row r="1387" spans="1:34 1100:1106" ht="25.5" customHeight="1">
      <c r="A1387" s="180"/>
      <c r="B1387" s="180"/>
      <c r="C1387" s="180"/>
      <c r="D1387" s="180"/>
      <c r="E1387" s="244"/>
      <c r="F1387" s="180"/>
      <c r="G1387" s="180"/>
      <c r="H1387" s="180"/>
      <c r="I1387" s="180"/>
      <c r="J1387" s="180"/>
      <c r="K1387" s="252"/>
      <c r="L1387" s="252"/>
      <c r="M1387" s="252"/>
      <c r="N1387" s="252"/>
      <c r="O1387" s="180"/>
      <c r="P1387" s="180"/>
      <c r="Q1387" s="180"/>
      <c r="R1387" s="180"/>
      <c r="S1387" s="180"/>
      <c r="T1387" s="180"/>
      <c r="U1387" s="180"/>
      <c r="V1387" s="252"/>
      <c r="W1387" s="252"/>
      <c r="X1387" s="180"/>
      <c r="Y1387" s="180"/>
      <c r="Z1387" s="180"/>
      <c r="AA1387" s="180"/>
      <c r="AB1387" s="180"/>
      <c r="AC1387" s="180"/>
      <c r="AD1387" s="180"/>
      <c r="AE1387" s="180"/>
      <c r="AF1387" s="283"/>
      <c r="AG1387" s="283"/>
      <c r="AH1387" s="180"/>
      <c r="APH1387" s="180"/>
      <c r="API1387" s="180"/>
      <c r="APJ1387" s="180"/>
      <c r="APK1387" s="180"/>
      <c r="APL1387" s="180"/>
      <c r="APM1387" s="180"/>
      <c r="APN1387" s="180"/>
    </row>
    <row r="1388" spans="1:34 1100:1106" ht="25.5" customHeight="1">
      <c r="A1388" s="180"/>
      <c r="B1388" s="180"/>
      <c r="C1388" s="180"/>
      <c r="D1388" s="180"/>
      <c r="E1388" s="244"/>
      <c r="F1388" s="180"/>
      <c r="G1388" s="180"/>
      <c r="H1388" s="180"/>
      <c r="I1388" s="180"/>
      <c r="J1388" s="180"/>
      <c r="K1388" s="252"/>
      <c r="L1388" s="252"/>
      <c r="M1388" s="252"/>
      <c r="N1388" s="252"/>
      <c r="O1388" s="180"/>
      <c r="P1388" s="180"/>
      <c r="Q1388" s="180"/>
      <c r="R1388" s="180"/>
      <c r="S1388" s="180"/>
      <c r="T1388" s="180"/>
      <c r="U1388" s="180"/>
      <c r="V1388" s="252"/>
      <c r="W1388" s="252"/>
      <c r="X1388" s="180"/>
      <c r="Y1388" s="180"/>
      <c r="Z1388" s="180"/>
      <c r="AA1388" s="180"/>
      <c r="AB1388" s="180"/>
      <c r="AC1388" s="180"/>
      <c r="AD1388" s="180"/>
      <c r="AE1388" s="180"/>
      <c r="AF1388" s="283"/>
      <c r="AG1388" s="283"/>
      <c r="AH1388" s="180"/>
      <c r="APH1388" s="180"/>
      <c r="API1388" s="180"/>
      <c r="APJ1388" s="180"/>
      <c r="APK1388" s="180"/>
      <c r="APL1388" s="180"/>
      <c r="APM1388" s="180"/>
      <c r="APN1388" s="180"/>
    </row>
    <row r="1389" spans="1:34 1100:1106" ht="25.5" customHeight="1">
      <c r="A1389" s="180"/>
      <c r="B1389" s="180"/>
      <c r="C1389" s="180"/>
      <c r="D1389" s="180"/>
      <c r="E1389" s="244"/>
      <c r="F1389" s="180"/>
      <c r="G1389" s="180"/>
      <c r="H1389" s="180"/>
      <c r="I1389" s="180"/>
      <c r="J1389" s="180"/>
      <c r="K1389" s="252"/>
      <c r="L1389" s="252"/>
      <c r="M1389" s="252"/>
      <c r="N1389" s="252"/>
      <c r="O1389" s="180"/>
      <c r="P1389" s="180"/>
      <c r="Q1389" s="180"/>
      <c r="R1389" s="180"/>
      <c r="S1389" s="180"/>
      <c r="T1389" s="180"/>
      <c r="U1389" s="180"/>
      <c r="V1389" s="252"/>
      <c r="W1389" s="252"/>
      <c r="X1389" s="180"/>
      <c r="Y1389" s="180"/>
      <c r="Z1389" s="180"/>
      <c r="AA1389" s="180"/>
      <c r="AB1389" s="180"/>
      <c r="AC1389" s="180"/>
      <c r="AD1389" s="180"/>
      <c r="AE1389" s="180"/>
      <c r="AF1389" s="283"/>
      <c r="AG1389" s="283"/>
      <c r="AH1389" s="180"/>
      <c r="APH1389" s="180"/>
      <c r="API1389" s="180"/>
      <c r="APJ1389" s="180"/>
      <c r="APK1389" s="180"/>
      <c r="APL1389" s="180"/>
      <c r="APM1389" s="180"/>
      <c r="APN1389" s="180"/>
    </row>
    <row r="1390" spans="1:34 1100:1106" ht="25.5" customHeight="1">
      <c r="A1390" s="180"/>
      <c r="B1390" s="180"/>
      <c r="C1390" s="180"/>
      <c r="D1390" s="180"/>
      <c r="E1390" s="244"/>
      <c r="F1390" s="180"/>
      <c r="G1390" s="180"/>
      <c r="H1390" s="180"/>
      <c r="I1390" s="180"/>
      <c r="J1390" s="180"/>
      <c r="K1390" s="252"/>
      <c r="L1390" s="252"/>
      <c r="M1390" s="252"/>
      <c r="N1390" s="252"/>
      <c r="O1390" s="180"/>
      <c r="P1390" s="180"/>
      <c r="Q1390" s="180"/>
      <c r="R1390" s="180"/>
      <c r="S1390" s="180"/>
      <c r="T1390" s="180"/>
      <c r="U1390" s="180"/>
      <c r="V1390" s="252"/>
      <c r="W1390" s="252"/>
      <c r="X1390" s="180"/>
      <c r="Y1390" s="180"/>
      <c r="Z1390" s="180"/>
      <c r="AA1390" s="180"/>
      <c r="AB1390" s="180"/>
      <c r="AC1390" s="180"/>
      <c r="AD1390" s="180"/>
      <c r="AE1390" s="180"/>
      <c r="AF1390" s="283"/>
      <c r="AG1390" s="283"/>
      <c r="AH1390" s="180"/>
      <c r="APH1390" s="180"/>
      <c r="API1390" s="180"/>
      <c r="APJ1390" s="180"/>
      <c r="APK1390" s="180"/>
      <c r="APL1390" s="180"/>
      <c r="APM1390" s="180"/>
      <c r="APN1390" s="180"/>
    </row>
    <row r="1391" spans="1:34 1100:1106" ht="25.5" customHeight="1">
      <c r="A1391" s="180"/>
      <c r="B1391" s="180"/>
      <c r="C1391" s="180"/>
      <c r="D1391" s="180"/>
      <c r="E1391" s="244"/>
      <c r="F1391" s="180"/>
      <c r="G1391" s="180"/>
      <c r="H1391" s="180"/>
      <c r="I1391" s="180"/>
      <c r="J1391" s="180"/>
      <c r="K1391" s="252"/>
      <c r="L1391" s="252"/>
      <c r="M1391" s="252"/>
      <c r="N1391" s="252"/>
      <c r="O1391" s="180"/>
      <c r="P1391" s="180"/>
      <c r="Q1391" s="180"/>
      <c r="R1391" s="180"/>
      <c r="S1391" s="180"/>
      <c r="T1391" s="180"/>
      <c r="U1391" s="180"/>
      <c r="V1391" s="252"/>
      <c r="W1391" s="252"/>
      <c r="X1391" s="180"/>
      <c r="Y1391" s="180"/>
      <c r="Z1391" s="180"/>
      <c r="AA1391" s="180"/>
      <c r="AB1391" s="180"/>
      <c r="AC1391" s="180"/>
      <c r="AD1391" s="180"/>
      <c r="AE1391" s="180"/>
      <c r="AF1391" s="283"/>
      <c r="AG1391" s="283"/>
      <c r="AH1391" s="180"/>
      <c r="APH1391" s="180"/>
      <c r="API1391" s="180"/>
      <c r="APJ1391" s="180"/>
      <c r="APK1391" s="180"/>
      <c r="APL1391" s="180"/>
      <c r="APM1391" s="180"/>
      <c r="APN1391" s="180"/>
    </row>
    <row r="1392" spans="1:34 1100:1106" ht="25.5" customHeight="1">
      <c r="A1392" s="180"/>
      <c r="B1392" s="180"/>
      <c r="C1392" s="180"/>
      <c r="D1392" s="180"/>
      <c r="E1392" s="244"/>
      <c r="F1392" s="180"/>
      <c r="G1392" s="180"/>
      <c r="H1392" s="180"/>
      <c r="I1392" s="180"/>
      <c r="J1392" s="180"/>
      <c r="K1392" s="252"/>
      <c r="L1392" s="252"/>
      <c r="M1392" s="252"/>
      <c r="N1392" s="252"/>
      <c r="O1392" s="180"/>
      <c r="P1392" s="180"/>
      <c r="Q1392" s="180"/>
      <c r="R1392" s="180"/>
      <c r="S1392" s="180"/>
      <c r="T1392" s="180"/>
      <c r="U1392" s="180"/>
      <c r="V1392" s="252"/>
      <c r="W1392" s="252"/>
      <c r="X1392" s="180"/>
      <c r="Y1392" s="180"/>
      <c r="Z1392" s="180"/>
      <c r="AA1392" s="180"/>
      <c r="AB1392" s="180"/>
      <c r="AC1392" s="180"/>
      <c r="AD1392" s="180"/>
      <c r="AE1392" s="180"/>
      <c r="AF1392" s="283"/>
      <c r="AG1392" s="283"/>
      <c r="AH1392" s="180"/>
      <c r="APH1392" s="180"/>
      <c r="API1392" s="180"/>
      <c r="APJ1392" s="180"/>
      <c r="APK1392" s="180"/>
      <c r="APL1392" s="180"/>
      <c r="APM1392" s="180"/>
      <c r="APN1392" s="180"/>
    </row>
    <row r="1393" spans="1:34 1100:1106" ht="25.5" customHeight="1">
      <c r="A1393" s="180"/>
      <c r="B1393" s="180"/>
      <c r="C1393" s="180"/>
      <c r="D1393" s="180"/>
      <c r="E1393" s="244"/>
      <c r="F1393" s="180"/>
      <c r="G1393" s="180"/>
      <c r="H1393" s="180"/>
      <c r="I1393" s="180"/>
      <c r="J1393" s="180"/>
      <c r="K1393" s="252"/>
      <c r="L1393" s="252"/>
      <c r="M1393" s="252"/>
      <c r="N1393" s="252"/>
      <c r="O1393" s="180"/>
      <c r="P1393" s="180"/>
      <c r="Q1393" s="180"/>
      <c r="R1393" s="180"/>
      <c r="S1393" s="180"/>
      <c r="T1393" s="180"/>
      <c r="U1393" s="180"/>
      <c r="V1393" s="252"/>
      <c r="W1393" s="252"/>
      <c r="X1393" s="180"/>
      <c r="Y1393" s="180"/>
      <c r="Z1393" s="180"/>
      <c r="AA1393" s="180"/>
      <c r="AB1393" s="180"/>
      <c r="AC1393" s="180"/>
      <c r="AD1393" s="180"/>
      <c r="AE1393" s="180"/>
      <c r="AF1393" s="283"/>
      <c r="AG1393" s="283"/>
      <c r="AH1393" s="180"/>
      <c r="APH1393" s="180"/>
      <c r="API1393" s="180"/>
      <c r="APJ1393" s="180"/>
      <c r="APK1393" s="180"/>
      <c r="APL1393" s="180"/>
      <c r="APM1393" s="180"/>
      <c r="APN1393" s="180"/>
    </row>
    <row r="1394" spans="1:34 1100:1106" ht="25.5" customHeight="1">
      <c r="A1394" s="180"/>
      <c r="B1394" s="180"/>
      <c r="C1394" s="180"/>
      <c r="D1394" s="180"/>
      <c r="E1394" s="244"/>
      <c r="F1394" s="180"/>
      <c r="G1394" s="180"/>
      <c r="H1394" s="180"/>
      <c r="I1394" s="180"/>
      <c r="J1394" s="180"/>
      <c r="K1394" s="252"/>
      <c r="L1394" s="252"/>
      <c r="M1394" s="252"/>
      <c r="N1394" s="252"/>
      <c r="O1394" s="180"/>
      <c r="P1394" s="180"/>
      <c r="Q1394" s="180"/>
      <c r="R1394" s="180"/>
      <c r="S1394" s="180"/>
      <c r="T1394" s="180"/>
      <c r="U1394" s="180"/>
      <c r="V1394" s="252"/>
      <c r="W1394" s="252"/>
      <c r="X1394" s="180"/>
      <c r="Y1394" s="180"/>
      <c r="Z1394" s="180"/>
      <c r="AA1394" s="180"/>
      <c r="AB1394" s="180"/>
      <c r="AC1394" s="180"/>
      <c r="AD1394" s="180"/>
      <c r="AE1394" s="180"/>
      <c r="AF1394" s="283"/>
      <c r="AG1394" s="283"/>
      <c r="AH1394" s="180"/>
      <c r="APH1394" s="180"/>
      <c r="API1394" s="180"/>
      <c r="APJ1394" s="180"/>
      <c r="APK1394" s="180"/>
      <c r="APL1394" s="180"/>
      <c r="APM1394" s="180"/>
      <c r="APN1394" s="180"/>
    </row>
    <row r="1395" spans="1:34 1100:1106" ht="25.5" customHeight="1">
      <c r="A1395" s="180"/>
      <c r="B1395" s="180"/>
      <c r="C1395" s="180"/>
      <c r="D1395" s="180"/>
      <c r="E1395" s="244"/>
      <c r="F1395" s="180"/>
      <c r="G1395" s="180"/>
      <c r="H1395" s="180"/>
      <c r="I1395" s="180"/>
      <c r="J1395" s="180"/>
      <c r="K1395" s="252"/>
      <c r="L1395" s="252"/>
      <c r="M1395" s="252"/>
      <c r="N1395" s="252"/>
      <c r="O1395" s="180"/>
      <c r="P1395" s="180"/>
      <c r="Q1395" s="180"/>
      <c r="R1395" s="180"/>
      <c r="S1395" s="180"/>
      <c r="T1395" s="180"/>
      <c r="U1395" s="180"/>
      <c r="V1395" s="252"/>
      <c r="W1395" s="252"/>
      <c r="X1395" s="180"/>
      <c r="Y1395" s="180"/>
      <c r="Z1395" s="180"/>
      <c r="AA1395" s="180"/>
      <c r="AB1395" s="180"/>
      <c r="AC1395" s="180"/>
      <c r="AD1395" s="180"/>
      <c r="AE1395" s="180"/>
      <c r="AF1395" s="283"/>
      <c r="AG1395" s="283"/>
      <c r="AH1395" s="180"/>
      <c r="APH1395" s="180"/>
      <c r="API1395" s="180"/>
      <c r="APJ1395" s="180"/>
      <c r="APK1395" s="180"/>
      <c r="APL1395" s="180"/>
      <c r="APM1395" s="180"/>
      <c r="APN1395" s="180"/>
    </row>
    <row r="1396" spans="1:34 1100:1106" ht="25.5" customHeight="1">
      <c r="A1396" s="180"/>
      <c r="B1396" s="180"/>
      <c r="C1396" s="180"/>
      <c r="D1396" s="180"/>
      <c r="E1396" s="244"/>
      <c r="F1396" s="180"/>
      <c r="G1396" s="180"/>
      <c r="H1396" s="180"/>
      <c r="I1396" s="180"/>
      <c r="J1396" s="180"/>
      <c r="K1396" s="252"/>
      <c r="L1396" s="252"/>
      <c r="M1396" s="252"/>
      <c r="N1396" s="252"/>
      <c r="O1396" s="180"/>
      <c r="P1396" s="180"/>
      <c r="Q1396" s="180"/>
      <c r="R1396" s="180"/>
      <c r="S1396" s="180"/>
      <c r="T1396" s="180"/>
      <c r="U1396" s="180"/>
      <c r="V1396" s="252"/>
      <c r="W1396" s="252"/>
      <c r="X1396" s="180"/>
      <c r="Y1396" s="180"/>
      <c r="Z1396" s="180"/>
      <c r="AA1396" s="180"/>
      <c r="AB1396" s="180"/>
      <c r="AC1396" s="180"/>
      <c r="AD1396" s="180"/>
      <c r="AE1396" s="180"/>
      <c r="AF1396" s="283"/>
      <c r="AG1396" s="283"/>
      <c r="AH1396" s="180"/>
      <c r="APH1396" s="180"/>
      <c r="API1396" s="180"/>
      <c r="APJ1396" s="180"/>
      <c r="APK1396" s="180"/>
      <c r="APL1396" s="180"/>
      <c r="APM1396" s="180"/>
      <c r="APN1396" s="180"/>
    </row>
    <row r="1397" spans="1:34 1100:1106" ht="25.5" customHeight="1">
      <c r="A1397" s="180"/>
      <c r="B1397" s="180"/>
      <c r="C1397" s="180"/>
      <c r="D1397" s="180"/>
      <c r="E1397" s="244"/>
      <c r="F1397" s="180"/>
      <c r="G1397" s="180"/>
      <c r="H1397" s="180"/>
      <c r="I1397" s="180"/>
      <c r="J1397" s="180"/>
      <c r="K1397" s="252"/>
      <c r="L1397" s="252"/>
      <c r="M1397" s="252"/>
      <c r="N1397" s="252"/>
      <c r="O1397" s="180"/>
      <c r="P1397" s="180"/>
      <c r="Q1397" s="180"/>
      <c r="R1397" s="180"/>
      <c r="S1397" s="180"/>
      <c r="T1397" s="180"/>
      <c r="U1397" s="180"/>
      <c r="V1397" s="252"/>
      <c r="W1397" s="252"/>
      <c r="X1397" s="180"/>
      <c r="Y1397" s="180"/>
      <c r="Z1397" s="180"/>
      <c r="AA1397" s="180"/>
      <c r="AB1397" s="180"/>
      <c r="AC1397" s="180"/>
      <c r="AD1397" s="180"/>
      <c r="AE1397" s="180"/>
      <c r="AF1397" s="283"/>
      <c r="AG1397" s="283"/>
      <c r="AH1397" s="180"/>
      <c r="APH1397" s="180"/>
      <c r="API1397" s="180"/>
      <c r="APJ1397" s="180"/>
      <c r="APK1397" s="180"/>
      <c r="APL1397" s="180"/>
      <c r="APM1397" s="180"/>
      <c r="APN1397" s="180"/>
    </row>
    <row r="1398" spans="1:34 1100:1106" ht="25.5" customHeight="1">
      <c r="A1398" s="180"/>
      <c r="B1398" s="180"/>
      <c r="C1398" s="180"/>
      <c r="D1398" s="180"/>
      <c r="E1398" s="244"/>
      <c r="F1398" s="180"/>
      <c r="G1398" s="180"/>
      <c r="H1398" s="180"/>
      <c r="I1398" s="180"/>
      <c r="J1398" s="180"/>
      <c r="K1398" s="252"/>
      <c r="L1398" s="252"/>
      <c r="M1398" s="252"/>
      <c r="N1398" s="252"/>
      <c r="O1398" s="180"/>
      <c r="P1398" s="180"/>
      <c r="Q1398" s="180"/>
      <c r="R1398" s="180"/>
      <c r="S1398" s="180"/>
      <c r="T1398" s="180"/>
      <c r="U1398" s="180"/>
      <c r="V1398" s="252"/>
      <c r="W1398" s="252"/>
      <c r="X1398" s="180"/>
      <c r="Y1398" s="180"/>
      <c r="Z1398" s="180"/>
      <c r="AA1398" s="180"/>
      <c r="AB1398" s="180"/>
      <c r="AC1398" s="180"/>
      <c r="AD1398" s="180"/>
      <c r="AE1398" s="180"/>
      <c r="AF1398" s="283"/>
      <c r="AG1398" s="283"/>
      <c r="AH1398" s="180"/>
      <c r="APH1398" s="180"/>
      <c r="API1398" s="180"/>
      <c r="APJ1398" s="180"/>
      <c r="APK1398" s="180"/>
      <c r="APL1398" s="180"/>
      <c r="APM1398" s="180"/>
      <c r="APN1398" s="180"/>
    </row>
    <row r="1399" spans="1:34 1100:1106" ht="25.5" customHeight="1">
      <c r="A1399" s="180"/>
      <c r="B1399" s="180"/>
      <c r="C1399" s="180"/>
      <c r="D1399" s="180"/>
      <c r="E1399" s="244"/>
      <c r="F1399" s="180"/>
      <c r="G1399" s="180"/>
      <c r="H1399" s="180"/>
      <c r="I1399" s="180"/>
      <c r="J1399" s="180"/>
      <c r="K1399" s="252"/>
      <c r="L1399" s="252"/>
      <c r="M1399" s="252"/>
      <c r="N1399" s="252"/>
      <c r="O1399" s="180"/>
      <c r="P1399" s="180"/>
      <c r="Q1399" s="180"/>
      <c r="R1399" s="180"/>
      <c r="S1399" s="180"/>
      <c r="T1399" s="180"/>
      <c r="U1399" s="180"/>
      <c r="V1399" s="252"/>
      <c r="W1399" s="252"/>
      <c r="X1399" s="180"/>
      <c r="Y1399" s="180"/>
      <c r="Z1399" s="180"/>
      <c r="AA1399" s="180"/>
      <c r="AB1399" s="180"/>
      <c r="AC1399" s="180"/>
      <c r="AD1399" s="180"/>
      <c r="AE1399" s="180"/>
      <c r="AF1399" s="283"/>
      <c r="AG1399" s="283"/>
      <c r="AH1399" s="180"/>
      <c r="APH1399" s="180"/>
      <c r="API1399" s="180"/>
      <c r="APJ1399" s="180"/>
      <c r="APK1399" s="180"/>
      <c r="APL1399" s="180"/>
      <c r="APM1399" s="180"/>
      <c r="APN1399" s="180"/>
    </row>
    <row r="1400" spans="1:34 1100:1106" ht="25.5" customHeight="1">
      <c r="A1400" s="180"/>
      <c r="B1400" s="180"/>
      <c r="C1400" s="180"/>
      <c r="D1400" s="180"/>
      <c r="E1400" s="244"/>
      <c r="F1400" s="180"/>
      <c r="G1400" s="180"/>
      <c r="H1400" s="180"/>
      <c r="I1400" s="180"/>
      <c r="J1400" s="180"/>
      <c r="K1400" s="252"/>
      <c r="L1400" s="252"/>
      <c r="M1400" s="252"/>
      <c r="N1400" s="252"/>
      <c r="O1400" s="180"/>
      <c r="P1400" s="180"/>
      <c r="Q1400" s="180"/>
      <c r="R1400" s="180"/>
      <c r="S1400" s="180"/>
      <c r="T1400" s="180"/>
      <c r="U1400" s="180"/>
      <c r="V1400" s="252"/>
      <c r="W1400" s="252"/>
      <c r="X1400" s="180"/>
      <c r="Y1400" s="180"/>
      <c r="Z1400" s="180"/>
      <c r="AA1400" s="180"/>
      <c r="AB1400" s="180"/>
      <c r="AC1400" s="180"/>
      <c r="AD1400" s="180"/>
      <c r="AE1400" s="180"/>
      <c r="AF1400" s="283"/>
      <c r="AG1400" s="283"/>
      <c r="AH1400" s="180"/>
      <c r="APH1400" s="180"/>
      <c r="API1400" s="180"/>
      <c r="APJ1400" s="180"/>
      <c r="APK1400" s="180"/>
      <c r="APL1400" s="180"/>
      <c r="APM1400" s="180"/>
      <c r="APN1400" s="180"/>
    </row>
    <row r="1401" spans="1:34 1100:1106" ht="25.5" customHeight="1">
      <c r="A1401" s="180"/>
      <c r="B1401" s="180"/>
      <c r="C1401" s="180"/>
      <c r="D1401" s="180"/>
      <c r="E1401" s="244"/>
      <c r="F1401" s="180"/>
      <c r="G1401" s="180"/>
      <c r="H1401" s="180"/>
      <c r="I1401" s="180"/>
      <c r="J1401" s="180"/>
      <c r="K1401" s="252"/>
      <c r="L1401" s="252"/>
      <c r="M1401" s="252"/>
      <c r="N1401" s="252"/>
      <c r="O1401" s="180"/>
      <c r="P1401" s="180"/>
      <c r="Q1401" s="180"/>
      <c r="R1401" s="180"/>
      <c r="S1401" s="180"/>
      <c r="T1401" s="180"/>
      <c r="U1401" s="180"/>
      <c r="V1401" s="252"/>
      <c r="W1401" s="252"/>
      <c r="X1401" s="180"/>
      <c r="Y1401" s="180"/>
      <c r="Z1401" s="180"/>
      <c r="AA1401" s="180"/>
      <c r="AB1401" s="180"/>
      <c r="AC1401" s="180"/>
      <c r="AD1401" s="180"/>
      <c r="AE1401" s="180"/>
      <c r="AF1401" s="283"/>
      <c r="AG1401" s="283"/>
      <c r="AH1401" s="180"/>
      <c r="APH1401" s="180"/>
      <c r="API1401" s="180"/>
      <c r="APJ1401" s="180"/>
      <c r="APK1401" s="180"/>
      <c r="APL1401" s="180"/>
      <c r="APM1401" s="180"/>
      <c r="APN1401" s="180"/>
    </row>
    <row r="1402" spans="1:34 1100:1106" ht="25.5" customHeight="1">
      <c r="A1402" s="180"/>
      <c r="B1402" s="180"/>
      <c r="C1402" s="180"/>
      <c r="D1402" s="180"/>
      <c r="E1402" s="244"/>
      <c r="F1402" s="180"/>
      <c r="G1402" s="180"/>
      <c r="H1402" s="180"/>
      <c r="I1402" s="180"/>
      <c r="J1402" s="180"/>
      <c r="K1402" s="252"/>
      <c r="L1402" s="252"/>
      <c r="M1402" s="252"/>
      <c r="N1402" s="252"/>
      <c r="O1402" s="180"/>
      <c r="P1402" s="180"/>
      <c r="Q1402" s="180"/>
      <c r="R1402" s="180"/>
      <c r="S1402" s="180"/>
      <c r="T1402" s="180"/>
      <c r="U1402" s="180"/>
      <c r="V1402" s="252"/>
      <c r="W1402" s="252"/>
      <c r="X1402" s="180"/>
      <c r="Y1402" s="180"/>
      <c r="Z1402" s="180"/>
      <c r="AA1402" s="180"/>
      <c r="AB1402" s="180"/>
      <c r="AC1402" s="180"/>
      <c r="AD1402" s="180"/>
      <c r="AE1402" s="180"/>
      <c r="AF1402" s="283"/>
      <c r="AG1402" s="283"/>
      <c r="AH1402" s="180"/>
      <c r="APH1402" s="180"/>
      <c r="API1402" s="180"/>
      <c r="APJ1402" s="180"/>
      <c r="APK1402" s="180"/>
      <c r="APL1402" s="180"/>
      <c r="APM1402" s="180"/>
      <c r="APN1402" s="180"/>
    </row>
    <row r="1403" spans="1:34 1100:1106" ht="25.5" customHeight="1">
      <c r="A1403" s="180"/>
      <c r="B1403" s="180"/>
      <c r="C1403" s="180"/>
      <c r="D1403" s="180"/>
      <c r="E1403" s="244"/>
      <c r="F1403" s="180"/>
      <c r="G1403" s="180"/>
      <c r="H1403" s="180"/>
      <c r="I1403" s="180"/>
      <c r="J1403" s="180"/>
      <c r="K1403" s="252"/>
      <c r="L1403" s="252"/>
      <c r="M1403" s="252"/>
      <c r="N1403" s="252"/>
      <c r="O1403" s="180"/>
      <c r="P1403" s="180"/>
      <c r="Q1403" s="180"/>
      <c r="R1403" s="180"/>
      <c r="S1403" s="180"/>
      <c r="T1403" s="180"/>
      <c r="U1403" s="180"/>
      <c r="V1403" s="252"/>
      <c r="W1403" s="252"/>
      <c r="X1403" s="180"/>
      <c r="Y1403" s="180"/>
      <c r="Z1403" s="180"/>
      <c r="AA1403" s="180"/>
      <c r="AB1403" s="180"/>
      <c r="AC1403" s="180"/>
      <c r="AD1403" s="180"/>
      <c r="AE1403" s="180"/>
      <c r="AF1403" s="283"/>
      <c r="AG1403" s="283"/>
      <c r="AH1403" s="180"/>
      <c r="APH1403" s="180"/>
      <c r="API1403" s="180"/>
      <c r="APJ1403" s="180"/>
      <c r="APK1403" s="180"/>
      <c r="APL1403" s="180"/>
      <c r="APM1403" s="180"/>
      <c r="APN1403" s="180"/>
    </row>
    <row r="1404" spans="1:34 1100:1106" ht="25.5" customHeight="1">
      <c r="A1404" s="180"/>
      <c r="B1404" s="180"/>
      <c r="C1404" s="180"/>
      <c r="D1404" s="180"/>
      <c r="E1404" s="244"/>
      <c r="F1404" s="180"/>
      <c r="G1404" s="180"/>
      <c r="H1404" s="180"/>
      <c r="I1404" s="180"/>
      <c r="J1404" s="180"/>
      <c r="K1404" s="252"/>
      <c r="L1404" s="252"/>
      <c r="M1404" s="252"/>
      <c r="N1404" s="252"/>
      <c r="O1404" s="180"/>
      <c r="P1404" s="180"/>
      <c r="Q1404" s="180"/>
      <c r="R1404" s="180"/>
      <c r="S1404" s="180"/>
      <c r="T1404" s="180"/>
      <c r="U1404" s="180"/>
      <c r="V1404" s="252"/>
      <c r="W1404" s="252"/>
      <c r="X1404" s="180"/>
      <c r="Y1404" s="180"/>
      <c r="Z1404" s="180"/>
      <c r="AA1404" s="180"/>
      <c r="AB1404" s="180"/>
      <c r="AC1404" s="180"/>
      <c r="AD1404" s="180"/>
      <c r="AE1404" s="180"/>
      <c r="AF1404" s="283"/>
      <c r="AG1404" s="283"/>
      <c r="AH1404" s="180"/>
      <c r="APH1404" s="180"/>
      <c r="API1404" s="180"/>
      <c r="APJ1404" s="180"/>
      <c r="APK1404" s="180"/>
      <c r="APL1404" s="180"/>
      <c r="APM1404" s="180"/>
      <c r="APN1404" s="180"/>
    </row>
    <row r="1405" spans="1:34 1100:1106" ht="25.5" customHeight="1">
      <c r="A1405" s="180"/>
      <c r="B1405" s="180"/>
      <c r="C1405" s="180"/>
      <c r="D1405" s="180"/>
      <c r="E1405" s="244"/>
      <c r="F1405" s="180"/>
      <c r="G1405" s="180"/>
      <c r="H1405" s="180"/>
      <c r="I1405" s="180"/>
      <c r="J1405" s="180"/>
      <c r="K1405" s="252"/>
      <c r="L1405" s="252"/>
      <c r="M1405" s="252"/>
      <c r="N1405" s="252"/>
      <c r="O1405" s="180"/>
      <c r="P1405" s="180"/>
      <c r="Q1405" s="180"/>
      <c r="R1405" s="180"/>
      <c r="S1405" s="180"/>
      <c r="T1405" s="180"/>
      <c r="U1405" s="180"/>
      <c r="V1405" s="252"/>
      <c r="W1405" s="252"/>
      <c r="X1405" s="180"/>
      <c r="Y1405" s="180"/>
      <c r="Z1405" s="180"/>
      <c r="AA1405" s="180"/>
      <c r="AB1405" s="180"/>
      <c r="AC1405" s="180"/>
      <c r="AD1405" s="180"/>
      <c r="AE1405" s="180"/>
      <c r="AF1405" s="283"/>
      <c r="AG1405" s="283"/>
      <c r="AH1405" s="180"/>
      <c r="APH1405" s="180"/>
      <c r="API1405" s="180"/>
      <c r="APJ1405" s="180"/>
      <c r="APK1405" s="180"/>
      <c r="APL1405" s="180"/>
      <c r="APM1405" s="180"/>
      <c r="APN1405" s="180"/>
    </row>
    <row r="1406" spans="1:34 1100:1106" ht="25.5" customHeight="1">
      <c r="A1406" s="180"/>
      <c r="B1406" s="180"/>
      <c r="C1406" s="180"/>
      <c r="D1406" s="180"/>
      <c r="E1406" s="244"/>
      <c r="F1406" s="180"/>
      <c r="G1406" s="180"/>
      <c r="H1406" s="180"/>
      <c r="I1406" s="180"/>
      <c r="J1406" s="180"/>
      <c r="K1406" s="252"/>
      <c r="L1406" s="252"/>
      <c r="M1406" s="252"/>
      <c r="N1406" s="252"/>
      <c r="O1406" s="180"/>
      <c r="P1406" s="180"/>
      <c r="Q1406" s="180"/>
      <c r="R1406" s="180"/>
      <c r="S1406" s="180"/>
      <c r="T1406" s="180"/>
      <c r="U1406" s="180"/>
      <c r="V1406" s="252"/>
      <c r="W1406" s="252"/>
      <c r="X1406" s="180"/>
      <c r="Y1406" s="180"/>
      <c r="Z1406" s="180"/>
      <c r="AA1406" s="180"/>
      <c r="AB1406" s="180"/>
      <c r="AC1406" s="180"/>
      <c r="AD1406" s="180"/>
      <c r="AE1406" s="180"/>
      <c r="AF1406" s="283"/>
      <c r="AG1406" s="283"/>
      <c r="AH1406" s="180"/>
      <c r="APH1406" s="180"/>
      <c r="API1406" s="180"/>
      <c r="APJ1406" s="180"/>
      <c r="APK1406" s="180"/>
      <c r="APL1406" s="180"/>
      <c r="APM1406" s="180"/>
      <c r="APN1406" s="180"/>
    </row>
    <row r="1407" spans="1:34 1100:1106" ht="25.5" customHeight="1">
      <c r="A1407" s="180"/>
      <c r="B1407" s="180"/>
      <c r="C1407" s="180"/>
      <c r="D1407" s="180"/>
      <c r="E1407" s="244"/>
      <c r="F1407" s="180"/>
      <c r="G1407" s="180"/>
      <c r="H1407" s="180"/>
      <c r="I1407" s="180"/>
      <c r="J1407" s="180"/>
      <c r="K1407" s="252"/>
      <c r="L1407" s="252"/>
      <c r="M1407" s="252"/>
      <c r="N1407" s="252"/>
      <c r="O1407" s="180"/>
      <c r="P1407" s="180"/>
      <c r="Q1407" s="180"/>
      <c r="R1407" s="180"/>
      <c r="S1407" s="180"/>
      <c r="T1407" s="180"/>
      <c r="U1407" s="180"/>
      <c r="V1407" s="252"/>
      <c r="W1407" s="252"/>
      <c r="X1407" s="180"/>
      <c r="Y1407" s="180"/>
      <c r="Z1407" s="180"/>
      <c r="AA1407" s="180"/>
      <c r="AB1407" s="180"/>
      <c r="AC1407" s="180"/>
      <c r="AD1407" s="180"/>
      <c r="AE1407" s="180"/>
      <c r="AF1407" s="283"/>
      <c r="AG1407" s="283"/>
      <c r="AH1407" s="180"/>
      <c r="APH1407" s="180"/>
      <c r="API1407" s="180"/>
      <c r="APJ1407" s="180"/>
      <c r="APK1407" s="180"/>
      <c r="APL1407" s="180"/>
      <c r="APM1407" s="180"/>
      <c r="APN1407" s="180"/>
    </row>
    <row r="1408" spans="1:34 1100:1106" ht="25.5" customHeight="1">
      <c r="A1408" s="180"/>
      <c r="B1408" s="180"/>
      <c r="C1408" s="180"/>
      <c r="D1408" s="180"/>
      <c r="E1408" s="244"/>
      <c r="F1408" s="180"/>
      <c r="G1408" s="180"/>
      <c r="H1408" s="180"/>
      <c r="I1408" s="180"/>
      <c r="J1408" s="180"/>
      <c r="K1408" s="252"/>
      <c r="L1408" s="252"/>
      <c r="M1408" s="252"/>
      <c r="N1408" s="252"/>
      <c r="O1408" s="180"/>
      <c r="P1408" s="180"/>
      <c r="Q1408" s="180"/>
      <c r="R1408" s="180"/>
      <c r="S1408" s="180"/>
      <c r="T1408" s="180"/>
      <c r="U1408" s="180"/>
      <c r="V1408" s="252"/>
      <c r="W1408" s="252"/>
      <c r="X1408" s="180"/>
      <c r="Y1408" s="180"/>
      <c r="Z1408" s="180"/>
      <c r="AA1408" s="180"/>
      <c r="AB1408" s="180"/>
      <c r="AC1408" s="180"/>
      <c r="AD1408" s="180"/>
      <c r="AE1408" s="180"/>
      <c r="AF1408" s="283"/>
      <c r="AG1408" s="283"/>
      <c r="AH1408" s="180"/>
      <c r="APH1408" s="180"/>
      <c r="API1408" s="180"/>
      <c r="APJ1408" s="180"/>
      <c r="APK1408" s="180"/>
      <c r="APL1408" s="180"/>
      <c r="APM1408" s="180"/>
      <c r="APN1408" s="180"/>
    </row>
    <row r="1409" spans="1:34 1100:1106" ht="25.5" customHeight="1">
      <c r="A1409" s="180"/>
      <c r="B1409" s="180"/>
      <c r="C1409" s="180"/>
      <c r="D1409" s="180"/>
      <c r="E1409" s="244"/>
      <c r="F1409" s="180"/>
      <c r="G1409" s="180"/>
      <c r="H1409" s="180"/>
      <c r="I1409" s="180"/>
      <c r="J1409" s="180"/>
      <c r="K1409" s="252"/>
      <c r="L1409" s="252"/>
      <c r="M1409" s="252"/>
      <c r="N1409" s="252"/>
      <c r="O1409" s="180"/>
      <c r="P1409" s="180"/>
      <c r="Q1409" s="180"/>
      <c r="R1409" s="180"/>
      <c r="S1409" s="180"/>
      <c r="T1409" s="180"/>
      <c r="U1409" s="180"/>
      <c r="V1409" s="252"/>
      <c r="W1409" s="252"/>
      <c r="X1409" s="180"/>
      <c r="Y1409" s="180"/>
      <c r="Z1409" s="180"/>
      <c r="AA1409" s="180"/>
      <c r="AB1409" s="180"/>
      <c r="AC1409" s="180"/>
      <c r="AD1409" s="180"/>
      <c r="AE1409" s="180"/>
      <c r="AF1409" s="283"/>
      <c r="AG1409" s="283"/>
      <c r="AH1409" s="180"/>
      <c r="APH1409" s="180"/>
      <c r="API1409" s="180"/>
      <c r="APJ1409" s="180"/>
      <c r="APK1409" s="180"/>
      <c r="APL1409" s="180"/>
      <c r="APM1409" s="180"/>
      <c r="APN1409" s="180"/>
    </row>
    <row r="1410" spans="1:34 1100:1106" ht="25.5" customHeight="1">
      <c r="A1410" s="180"/>
      <c r="B1410" s="180"/>
      <c r="C1410" s="180"/>
      <c r="D1410" s="180"/>
      <c r="E1410" s="244"/>
      <c r="F1410" s="180"/>
      <c r="G1410" s="180"/>
      <c r="H1410" s="180"/>
      <c r="I1410" s="180"/>
      <c r="J1410" s="180"/>
      <c r="K1410" s="252"/>
      <c r="L1410" s="252"/>
      <c r="M1410" s="252"/>
      <c r="N1410" s="252"/>
      <c r="O1410" s="180"/>
      <c r="P1410" s="180"/>
      <c r="Q1410" s="180"/>
      <c r="R1410" s="180"/>
      <c r="S1410" s="180"/>
      <c r="T1410" s="180"/>
      <c r="U1410" s="180"/>
      <c r="V1410" s="252"/>
      <c r="W1410" s="252"/>
      <c r="X1410" s="180"/>
      <c r="Y1410" s="180"/>
      <c r="Z1410" s="180"/>
      <c r="AA1410" s="180"/>
      <c r="AB1410" s="180"/>
      <c r="AC1410" s="180"/>
      <c r="AD1410" s="180"/>
      <c r="AE1410" s="180"/>
      <c r="AF1410" s="283"/>
      <c r="AG1410" s="283"/>
      <c r="AH1410" s="180"/>
      <c r="APH1410" s="180"/>
      <c r="API1410" s="180"/>
      <c r="APJ1410" s="180"/>
      <c r="APK1410" s="180"/>
      <c r="APL1410" s="180"/>
      <c r="APM1410" s="180"/>
      <c r="APN1410" s="180"/>
    </row>
    <row r="1411" spans="1:34 1100:1106" ht="25.5" customHeight="1">
      <c r="A1411" s="180"/>
      <c r="B1411" s="180"/>
      <c r="C1411" s="180"/>
      <c r="D1411" s="180"/>
      <c r="E1411" s="244"/>
      <c r="F1411" s="180"/>
      <c r="G1411" s="180"/>
      <c r="H1411" s="180"/>
      <c r="I1411" s="180"/>
      <c r="J1411" s="180"/>
      <c r="K1411" s="252"/>
      <c r="L1411" s="252"/>
      <c r="M1411" s="252"/>
      <c r="N1411" s="252"/>
      <c r="O1411" s="180"/>
      <c r="P1411" s="180"/>
      <c r="Q1411" s="180"/>
      <c r="R1411" s="180"/>
      <c r="S1411" s="180"/>
      <c r="T1411" s="180"/>
      <c r="U1411" s="180"/>
      <c r="V1411" s="252"/>
      <c r="W1411" s="252"/>
      <c r="X1411" s="180"/>
      <c r="Y1411" s="180"/>
      <c r="Z1411" s="180"/>
      <c r="AA1411" s="180"/>
      <c r="AB1411" s="180"/>
      <c r="AC1411" s="180"/>
      <c r="AD1411" s="180"/>
      <c r="AE1411" s="180"/>
      <c r="AF1411" s="283"/>
      <c r="AG1411" s="283"/>
      <c r="AH1411" s="180"/>
      <c r="APH1411" s="180"/>
      <c r="API1411" s="180"/>
      <c r="APJ1411" s="180"/>
      <c r="APK1411" s="180"/>
      <c r="APL1411" s="180"/>
      <c r="APM1411" s="180"/>
      <c r="APN1411" s="180"/>
    </row>
    <row r="1412" spans="1:34 1100:1106" ht="25.5" customHeight="1">
      <c r="A1412" s="180"/>
      <c r="B1412" s="180"/>
      <c r="C1412" s="180"/>
      <c r="D1412" s="180"/>
      <c r="E1412" s="244"/>
      <c r="F1412" s="180"/>
      <c r="G1412" s="180"/>
      <c r="H1412" s="180"/>
      <c r="I1412" s="180"/>
      <c r="J1412" s="180"/>
      <c r="K1412" s="252"/>
      <c r="L1412" s="252"/>
      <c r="M1412" s="252"/>
      <c r="N1412" s="252"/>
      <c r="O1412" s="180"/>
      <c r="P1412" s="180"/>
      <c r="Q1412" s="180"/>
      <c r="R1412" s="180"/>
      <c r="S1412" s="180"/>
      <c r="T1412" s="180"/>
      <c r="U1412" s="180"/>
      <c r="V1412" s="252"/>
      <c r="W1412" s="252"/>
      <c r="X1412" s="180"/>
      <c r="Y1412" s="180"/>
      <c r="Z1412" s="180"/>
      <c r="AA1412" s="180"/>
      <c r="AB1412" s="180"/>
      <c r="AC1412" s="180"/>
      <c r="AD1412" s="180"/>
      <c r="AE1412" s="180"/>
      <c r="AF1412" s="283"/>
      <c r="AG1412" s="283"/>
      <c r="AH1412" s="180"/>
      <c r="APH1412" s="180"/>
      <c r="API1412" s="180"/>
      <c r="APJ1412" s="180"/>
      <c r="APK1412" s="180"/>
      <c r="APL1412" s="180"/>
      <c r="APM1412" s="180"/>
      <c r="APN1412" s="180"/>
    </row>
    <row r="1413" spans="1:34 1100:1106" ht="25.5" customHeight="1">
      <c r="A1413" s="180"/>
      <c r="B1413" s="180"/>
      <c r="C1413" s="180"/>
      <c r="D1413" s="180"/>
      <c r="E1413" s="244"/>
      <c r="F1413" s="180"/>
      <c r="G1413" s="180"/>
      <c r="H1413" s="180"/>
      <c r="I1413" s="180"/>
      <c r="J1413" s="180"/>
      <c r="K1413" s="252"/>
      <c r="L1413" s="252"/>
      <c r="M1413" s="252"/>
      <c r="N1413" s="252"/>
      <c r="O1413" s="180"/>
      <c r="P1413" s="180"/>
      <c r="Q1413" s="180"/>
      <c r="R1413" s="180"/>
      <c r="S1413" s="180"/>
      <c r="T1413" s="180"/>
      <c r="U1413" s="180"/>
      <c r="V1413" s="252"/>
      <c r="W1413" s="252"/>
      <c r="X1413" s="180"/>
      <c r="Y1413" s="180"/>
      <c r="Z1413" s="180"/>
      <c r="AA1413" s="180"/>
      <c r="AB1413" s="180"/>
      <c r="AC1413" s="180"/>
      <c r="AD1413" s="180"/>
      <c r="AE1413" s="180"/>
      <c r="AF1413" s="283"/>
      <c r="AG1413" s="283"/>
      <c r="AH1413" s="180"/>
      <c r="APH1413" s="180"/>
      <c r="API1413" s="180"/>
      <c r="APJ1413" s="180"/>
      <c r="APK1413" s="180"/>
      <c r="APL1413" s="180"/>
      <c r="APM1413" s="180"/>
      <c r="APN1413" s="180"/>
    </row>
    <row r="1414" spans="1:34 1100:1106" ht="25.5" customHeight="1">
      <c r="A1414" s="180"/>
      <c r="B1414" s="180"/>
      <c r="C1414" s="180"/>
      <c r="D1414" s="180"/>
      <c r="E1414" s="244"/>
      <c r="F1414" s="180"/>
      <c r="G1414" s="180"/>
      <c r="H1414" s="180"/>
      <c r="I1414" s="180"/>
      <c r="J1414" s="180"/>
      <c r="K1414" s="252"/>
      <c r="L1414" s="252"/>
      <c r="M1414" s="252"/>
      <c r="N1414" s="252"/>
      <c r="O1414" s="180"/>
      <c r="P1414" s="180"/>
      <c r="Q1414" s="180"/>
      <c r="R1414" s="180"/>
      <c r="S1414" s="180"/>
      <c r="T1414" s="180"/>
      <c r="U1414" s="180"/>
      <c r="V1414" s="252"/>
      <c r="W1414" s="252"/>
      <c r="X1414" s="180"/>
      <c r="Y1414" s="180"/>
      <c r="Z1414" s="180"/>
      <c r="AA1414" s="180"/>
      <c r="AB1414" s="180"/>
      <c r="AC1414" s="180"/>
      <c r="AD1414" s="180"/>
      <c r="AE1414" s="180"/>
      <c r="AF1414" s="283"/>
      <c r="AG1414" s="283"/>
      <c r="AH1414" s="180"/>
      <c r="APH1414" s="180"/>
      <c r="API1414" s="180"/>
      <c r="APJ1414" s="180"/>
      <c r="APK1414" s="180"/>
      <c r="APL1414" s="180"/>
      <c r="APM1414" s="180"/>
      <c r="APN1414" s="180"/>
    </row>
    <row r="1415" spans="1:34 1100:1106" ht="25.5" customHeight="1">
      <c r="A1415" s="180"/>
      <c r="B1415" s="180"/>
      <c r="C1415" s="180"/>
      <c r="D1415" s="180"/>
      <c r="E1415" s="244"/>
      <c r="F1415" s="180"/>
      <c r="G1415" s="180"/>
      <c r="H1415" s="180"/>
      <c r="I1415" s="180"/>
      <c r="J1415" s="180"/>
      <c r="K1415" s="252"/>
      <c r="L1415" s="252"/>
      <c r="M1415" s="252"/>
      <c r="N1415" s="252"/>
      <c r="O1415" s="180"/>
      <c r="P1415" s="180"/>
      <c r="Q1415" s="180"/>
      <c r="R1415" s="180"/>
      <c r="S1415" s="180"/>
      <c r="T1415" s="180"/>
      <c r="U1415" s="180"/>
      <c r="V1415" s="252"/>
      <c r="W1415" s="252"/>
      <c r="X1415" s="180"/>
      <c r="Y1415" s="180"/>
      <c r="Z1415" s="180"/>
      <c r="AA1415" s="180"/>
      <c r="AB1415" s="180"/>
      <c r="AC1415" s="180"/>
      <c r="AD1415" s="180"/>
      <c r="AE1415" s="180"/>
      <c r="AF1415" s="283"/>
      <c r="AG1415" s="283"/>
      <c r="AH1415" s="180"/>
      <c r="APH1415" s="180"/>
      <c r="API1415" s="180"/>
      <c r="APJ1415" s="180"/>
      <c r="APK1415" s="180"/>
      <c r="APL1415" s="180"/>
      <c r="APM1415" s="180"/>
      <c r="APN1415" s="180"/>
    </row>
    <row r="1416" spans="1:34 1100:1106" ht="25.5" customHeight="1">
      <c r="A1416" s="180"/>
      <c r="B1416" s="180"/>
      <c r="C1416" s="180"/>
      <c r="D1416" s="180"/>
      <c r="E1416" s="244"/>
      <c r="F1416" s="180"/>
      <c r="G1416" s="180"/>
      <c r="H1416" s="180"/>
      <c r="I1416" s="180"/>
      <c r="J1416" s="180"/>
      <c r="K1416" s="252"/>
      <c r="L1416" s="252"/>
      <c r="M1416" s="252"/>
      <c r="N1416" s="252"/>
      <c r="O1416" s="180"/>
      <c r="P1416" s="180"/>
      <c r="Q1416" s="180"/>
      <c r="R1416" s="180"/>
      <c r="S1416" s="180"/>
      <c r="T1416" s="180"/>
      <c r="U1416" s="180"/>
      <c r="V1416" s="252"/>
      <c r="W1416" s="252"/>
      <c r="X1416" s="180"/>
      <c r="Y1416" s="180"/>
      <c r="Z1416" s="180"/>
      <c r="AA1416" s="180"/>
      <c r="AB1416" s="180"/>
      <c r="AC1416" s="180"/>
      <c r="AD1416" s="180"/>
      <c r="AE1416" s="180"/>
      <c r="AF1416" s="283"/>
      <c r="AG1416" s="283"/>
      <c r="AH1416" s="180"/>
      <c r="APH1416" s="180"/>
      <c r="API1416" s="180"/>
      <c r="APJ1416" s="180"/>
      <c r="APK1416" s="180"/>
      <c r="APL1416" s="180"/>
      <c r="APM1416" s="180"/>
      <c r="APN1416" s="180"/>
    </row>
    <row r="1417" spans="1:34 1100:1106" ht="25.5" customHeight="1">
      <c r="A1417" s="180"/>
      <c r="B1417" s="180"/>
      <c r="C1417" s="180"/>
      <c r="D1417" s="180"/>
      <c r="E1417" s="244"/>
      <c r="F1417" s="180"/>
      <c r="G1417" s="180"/>
      <c r="H1417" s="180"/>
      <c r="I1417" s="180"/>
      <c r="J1417" s="180"/>
      <c r="K1417" s="252"/>
      <c r="L1417" s="252"/>
      <c r="M1417" s="252"/>
      <c r="N1417" s="252"/>
      <c r="O1417" s="180"/>
      <c r="P1417" s="180"/>
      <c r="Q1417" s="180"/>
      <c r="R1417" s="180"/>
      <c r="S1417" s="180"/>
      <c r="T1417" s="180"/>
      <c r="U1417" s="180"/>
      <c r="V1417" s="252"/>
      <c r="W1417" s="252"/>
      <c r="X1417" s="180"/>
      <c r="Y1417" s="180"/>
      <c r="Z1417" s="180"/>
      <c r="AA1417" s="180"/>
      <c r="AB1417" s="180"/>
      <c r="AC1417" s="180"/>
      <c r="AD1417" s="180"/>
      <c r="AE1417" s="180"/>
      <c r="AF1417" s="283"/>
      <c r="AG1417" s="283"/>
      <c r="AH1417" s="180"/>
      <c r="APH1417" s="180"/>
      <c r="API1417" s="180"/>
      <c r="APJ1417" s="180"/>
      <c r="APK1417" s="180"/>
      <c r="APL1417" s="180"/>
      <c r="APM1417" s="180"/>
      <c r="APN1417" s="180"/>
    </row>
    <row r="1418" spans="1:34 1100:1106" ht="25.5" customHeight="1">
      <c r="A1418" s="180"/>
      <c r="B1418" s="180"/>
      <c r="C1418" s="180"/>
      <c r="D1418" s="180"/>
      <c r="E1418" s="244"/>
      <c r="F1418" s="180"/>
      <c r="G1418" s="180"/>
      <c r="H1418" s="180"/>
      <c r="I1418" s="180"/>
      <c r="J1418" s="180"/>
      <c r="K1418" s="252"/>
      <c r="L1418" s="252"/>
      <c r="M1418" s="252"/>
      <c r="N1418" s="252"/>
      <c r="O1418" s="180"/>
      <c r="P1418" s="180"/>
      <c r="Q1418" s="180"/>
      <c r="R1418" s="180"/>
      <c r="S1418" s="180"/>
      <c r="T1418" s="180"/>
      <c r="U1418" s="180"/>
      <c r="V1418" s="252"/>
      <c r="W1418" s="252"/>
      <c r="X1418" s="180"/>
      <c r="Y1418" s="180"/>
      <c r="Z1418" s="180"/>
      <c r="AA1418" s="180"/>
      <c r="AB1418" s="180"/>
      <c r="AC1418" s="180"/>
      <c r="AD1418" s="180"/>
      <c r="AE1418" s="180"/>
      <c r="AF1418" s="283"/>
      <c r="AG1418" s="283"/>
      <c r="AH1418" s="180"/>
      <c r="APH1418" s="180"/>
      <c r="API1418" s="180"/>
      <c r="APJ1418" s="180"/>
      <c r="APK1418" s="180"/>
      <c r="APL1418" s="180"/>
      <c r="APM1418" s="180"/>
      <c r="APN1418" s="180"/>
    </row>
    <row r="1419" spans="1:34 1100:1106" ht="25.5" customHeight="1">
      <c r="A1419" s="180"/>
      <c r="B1419" s="180"/>
      <c r="C1419" s="180"/>
      <c r="D1419" s="180"/>
      <c r="E1419" s="244"/>
      <c r="F1419" s="180"/>
      <c r="G1419" s="180"/>
      <c r="H1419" s="180"/>
      <c r="I1419" s="180"/>
      <c r="J1419" s="180"/>
      <c r="K1419" s="252"/>
      <c r="L1419" s="252"/>
      <c r="M1419" s="252"/>
      <c r="N1419" s="252"/>
      <c r="O1419" s="180"/>
      <c r="P1419" s="180"/>
      <c r="Q1419" s="180"/>
      <c r="R1419" s="180"/>
      <c r="S1419" s="180"/>
      <c r="T1419" s="180"/>
      <c r="U1419" s="180"/>
      <c r="V1419" s="252"/>
      <c r="W1419" s="252"/>
      <c r="X1419" s="180"/>
      <c r="Y1419" s="180"/>
      <c r="Z1419" s="180"/>
      <c r="AA1419" s="180"/>
      <c r="AB1419" s="180"/>
      <c r="AC1419" s="180"/>
      <c r="AD1419" s="180"/>
      <c r="AE1419" s="180"/>
      <c r="AF1419" s="283"/>
      <c r="AG1419" s="283"/>
      <c r="AH1419" s="180"/>
      <c r="APH1419" s="180"/>
      <c r="API1419" s="180"/>
      <c r="APJ1419" s="180"/>
      <c r="APK1419" s="180"/>
      <c r="APL1419" s="180"/>
      <c r="APM1419" s="180"/>
      <c r="APN1419" s="180"/>
    </row>
    <row r="1420" spans="1:34 1100:1106" ht="25.5" customHeight="1">
      <c r="A1420" s="180"/>
      <c r="B1420" s="180"/>
      <c r="C1420" s="180"/>
      <c r="D1420" s="180"/>
      <c r="E1420" s="244"/>
      <c r="F1420" s="180"/>
      <c r="G1420" s="180"/>
      <c r="H1420" s="180"/>
      <c r="I1420" s="180"/>
      <c r="J1420" s="180"/>
      <c r="K1420" s="252"/>
      <c r="L1420" s="252"/>
      <c r="M1420" s="252"/>
      <c r="N1420" s="252"/>
      <c r="O1420" s="180"/>
      <c r="P1420" s="180"/>
      <c r="Q1420" s="180"/>
      <c r="R1420" s="180"/>
      <c r="S1420" s="180"/>
      <c r="T1420" s="180"/>
      <c r="U1420" s="180"/>
      <c r="V1420" s="252"/>
      <c r="W1420" s="252"/>
      <c r="X1420" s="180"/>
      <c r="Y1420" s="180"/>
      <c r="Z1420" s="180"/>
      <c r="AA1420" s="180"/>
      <c r="AB1420" s="180"/>
      <c r="AC1420" s="180"/>
      <c r="AD1420" s="180"/>
      <c r="AE1420" s="180"/>
      <c r="AF1420" s="283"/>
      <c r="AG1420" s="283"/>
      <c r="AH1420" s="180"/>
      <c r="APH1420" s="180"/>
      <c r="API1420" s="180"/>
      <c r="APJ1420" s="180"/>
      <c r="APK1420" s="180"/>
      <c r="APL1420" s="180"/>
      <c r="APM1420" s="180"/>
      <c r="APN1420" s="180"/>
    </row>
    <row r="1421" spans="1:34 1100:1106" ht="25.5" customHeight="1">
      <c r="A1421" s="180"/>
      <c r="B1421" s="180"/>
      <c r="C1421" s="180"/>
      <c r="D1421" s="180"/>
      <c r="E1421" s="244"/>
      <c r="F1421" s="180"/>
      <c r="G1421" s="180"/>
      <c r="H1421" s="180"/>
      <c r="I1421" s="180"/>
      <c r="J1421" s="180"/>
      <c r="K1421" s="252"/>
      <c r="L1421" s="252"/>
      <c r="M1421" s="252"/>
      <c r="N1421" s="252"/>
      <c r="O1421" s="180"/>
      <c r="P1421" s="180"/>
      <c r="Q1421" s="180"/>
      <c r="R1421" s="180"/>
      <c r="S1421" s="180"/>
      <c r="T1421" s="180"/>
      <c r="U1421" s="180"/>
      <c r="V1421" s="252"/>
      <c r="W1421" s="252"/>
      <c r="X1421" s="180"/>
      <c r="Y1421" s="180"/>
      <c r="Z1421" s="180"/>
      <c r="AA1421" s="180"/>
      <c r="AB1421" s="180"/>
      <c r="AC1421" s="180"/>
      <c r="AD1421" s="180"/>
      <c r="AE1421" s="180"/>
      <c r="AF1421" s="283"/>
      <c r="AG1421" s="283"/>
      <c r="AH1421" s="180"/>
      <c r="APH1421" s="180"/>
      <c r="API1421" s="180"/>
      <c r="APJ1421" s="180"/>
      <c r="APK1421" s="180"/>
      <c r="APL1421" s="180"/>
      <c r="APM1421" s="180"/>
      <c r="APN1421" s="180"/>
    </row>
    <row r="1422" spans="1:34 1100:1106" ht="25.5" customHeight="1">
      <c r="A1422" s="180"/>
      <c r="B1422" s="180"/>
      <c r="C1422" s="180"/>
      <c r="D1422" s="180"/>
      <c r="E1422" s="244"/>
      <c r="F1422" s="180"/>
      <c r="G1422" s="180"/>
      <c r="H1422" s="180"/>
      <c r="I1422" s="180"/>
      <c r="J1422" s="180"/>
      <c r="K1422" s="252"/>
      <c r="L1422" s="252"/>
      <c r="M1422" s="252"/>
      <c r="N1422" s="252"/>
      <c r="O1422" s="180"/>
      <c r="P1422" s="180"/>
      <c r="Q1422" s="180"/>
      <c r="R1422" s="180"/>
      <c r="S1422" s="180"/>
      <c r="T1422" s="180"/>
      <c r="U1422" s="180"/>
      <c r="V1422" s="252"/>
      <c r="W1422" s="252"/>
      <c r="X1422" s="180"/>
      <c r="Y1422" s="180"/>
      <c r="Z1422" s="180"/>
      <c r="AA1422" s="180"/>
      <c r="AB1422" s="180"/>
      <c r="AC1422" s="180"/>
      <c r="AD1422" s="180"/>
      <c r="AE1422" s="180"/>
      <c r="AF1422" s="283"/>
      <c r="AG1422" s="283"/>
      <c r="AH1422" s="180"/>
      <c r="APH1422" s="180"/>
      <c r="API1422" s="180"/>
      <c r="APJ1422" s="180"/>
      <c r="APK1422" s="180"/>
      <c r="APL1422" s="180"/>
      <c r="APM1422" s="180"/>
      <c r="APN1422" s="180"/>
    </row>
    <row r="1423" spans="1:34 1100:1106" ht="25.5" customHeight="1">
      <c r="A1423" s="180"/>
      <c r="B1423" s="180"/>
      <c r="C1423" s="180"/>
      <c r="D1423" s="180"/>
      <c r="E1423" s="244"/>
      <c r="F1423" s="180"/>
      <c r="G1423" s="180"/>
      <c r="H1423" s="180"/>
      <c r="I1423" s="180"/>
      <c r="J1423" s="180"/>
      <c r="K1423" s="252"/>
      <c r="L1423" s="252"/>
      <c r="M1423" s="252"/>
      <c r="N1423" s="252"/>
      <c r="O1423" s="180"/>
      <c r="P1423" s="180"/>
      <c r="Q1423" s="180"/>
      <c r="R1423" s="180"/>
      <c r="S1423" s="180"/>
      <c r="T1423" s="180"/>
      <c r="U1423" s="180"/>
      <c r="V1423" s="252"/>
      <c r="W1423" s="252"/>
      <c r="X1423" s="180"/>
      <c r="Y1423" s="180"/>
      <c r="Z1423" s="180"/>
      <c r="AA1423" s="180"/>
      <c r="AB1423" s="180"/>
      <c r="AC1423" s="180"/>
      <c r="AD1423" s="180"/>
      <c r="AE1423" s="180"/>
      <c r="AF1423" s="283"/>
      <c r="AG1423" s="283"/>
      <c r="AH1423" s="180"/>
      <c r="APH1423" s="180"/>
      <c r="API1423" s="180"/>
      <c r="APJ1423" s="180"/>
      <c r="APK1423" s="180"/>
      <c r="APL1423" s="180"/>
      <c r="APM1423" s="180"/>
      <c r="APN1423" s="180"/>
    </row>
    <row r="1424" spans="1:34 1100:1106" ht="25.5" customHeight="1">
      <c r="A1424" s="180"/>
      <c r="B1424" s="180"/>
      <c r="C1424" s="180"/>
      <c r="D1424" s="180"/>
      <c r="E1424" s="244"/>
      <c r="F1424" s="180"/>
      <c r="G1424" s="180"/>
      <c r="H1424" s="180"/>
      <c r="I1424" s="180"/>
      <c r="J1424" s="180"/>
      <c r="K1424" s="252"/>
      <c r="L1424" s="252"/>
      <c r="M1424" s="252"/>
      <c r="N1424" s="252"/>
      <c r="O1424" s="180"/>
      <c r="P1424" s="180"/>
      <c r="Q1424" s="180"/>
      <c r="R1424" s="180"/>
      <c r="S1424" s="180"/>
      <c r="T1424" s="180"/>
      <c r="U1424" s="180"/>
      <c r="V1424" s="252"/>
      <c r="W1424" s="252"/>
      <c r="X1424" s="180"/>
      <c r="Y1424" s="180"/>
      <c r="Z1424" s="180"/>
      <c r="AA1424" s="180"/>
      <c r="AB1424" s="180"/>
      <c r="AC1424" s="180"/>
      <c r="AD1424" s="180"/>
      <c r="AE1424" s="180"/>
      <c r="AF1424" s="283"/>
      <c r="AG1424" s="283"/>
      <c r="AH1424" s="180"/>
      <c r="APH1424" s="180"/>
      <c r="API1424" s="180"/>
      <c r="APJ1424" s="180"/>
      <c r="APK1424" s="180"/>
      <c r="APL1424" s="180"/>
      <c r="APM1424" s="180"/>
      <c r="APN1424" s="180"/>
    </row>
    <row r="1425" spans="1:34 1100:1106" ht="25.5" customHeight="1">
      <c r="A1425" s="180"/>
      <c r="B1425" s="180"/>
      <c r="C1425" s="180"/>
      <c r="D1425" s="180"/>
      <c r="E1425" s="244"/>
      <c r="F1425" s="180"/>
      <c r="G1425" s="180"/>
      <c r="H1425" s="180"/>
      <c r="I1425" s="180"/>
      <c r="J1425" s="180"/>
      <c r="K1425" s="252"/>
      <c r="L1425" s="252"/>
      <c r="M1425" s="252"/>
      <c r="N1425" s="252"/>
      <c r="O1425" s="180"/>
      <c r="P1425" s="180"/>
      <c r="Q1425" s="180"/>
      <c r="R1425" s="180"/>
      <c r="S1425" s="180"/>
      <c r="T1425" s="180"/>
      <c r="U1425" s="180"/>
      <c r="V1425" s="252"/>
      <c r="W1425" s="252"/>
      <c r="X1425" s="180"/>
      <c r="Y1425" s="180"/>
      <c r="Z1425" s="180"/>
      <c r="AA1425" s="180"/>
      <c r="AB1425" s="180"/>
      <c r="AC1425" s="180"/>
      <c r="AD1425" s="180"/>
      <c r="AE1425" s="180"/>
      <c r="AF1425" s="283"/>
      <c r="AG1425" s="283"/>
      <c r="AH1425" s="180"/>
      <c r="APH1425" s="180"/>
      <c r="API1425" s="180"/>
      <c r="APJ1425" s="180"/>
      <c r="APK1425" s="180"/>
      <c r="APL1425" s="180"/>
      <c r="APM1425" s="180"/>
      <c r="APN1425" s="180"/>
    </row>
    <row r="1426" spans="1:34 1100:1106" ht="25.5" customHeight="1">
      <c r="A1426" s="180"/>
      <c r="B1426" s="180"/>
      <c r="C1426" s="180"/>
      <c r="D1426" s="180"/>
      <c r="E1426" s="244"/>
      <c r="F1426" s="180"/>
      <c r="G1426" s="180"/>
      <c r="H1426" s="180"/>
      <c r="I1426" s="180"/>
      <c r="J1426" s="180"/>
      <c r="K1426" s="252"/>
      <c r="L1426" s="252"/>
      <c r="M1426" s="252"/>
      <c r="N1426" s="252"/>
      <c r="O1426" s="180"/>
      <c r="P1426" s="180"/>
      <c r="Q1426" s="180"/>
      <c r="R1426" s="180"/>
      <c r="S1426" s="180"/>
      <c r="T1426" s="180"/>
      <c r="U1426" s="180"/>
      <c r="V1426" s="252"/>
      <c r="W1426" s="252"/>
      <c r="X1426" s="180"/>
      <c r="Y1426" s="180"/>
      <c r="Z1426" s="180"/>
      <c r="AA1426" s="180"/>
      <c r="AB1426" s="180"/>
      <c r="AC1426" s="180"/>
      <c r="AD1426" s="180"/>
      <c r="AE1426" s="180"/>
      <c r="AF1426" s="283"/>
      <c r="AG1426" s="283"/>
      <c r="AH1426" s="180"/>
      <c r="APH1426" s="180"/>
      <c r="API1426" s="180"/>
      <c r="APJ1426" s="180"/>
      <c r="APK1426" s="180"/>
      <c r="APL1426" s="180"/>
      <c r="APM1426" s="180"/>
      <c r="APN1426" s="180"/>
    </row>
    <row r="1427" spans="1:34 1100:1106" ht="25.5" customHeight="1">
      <c r="A1427" s="180"/>
      <c r="B1427" s="180"/>
      <c r="C1427" s="180"/>
      <c r="D1427" s="180"/>
      <c r="E1427" s="244"/>
      <c r="F1427" s="180"/>
      <c r="G1427" s="180"/>
      <c r="H1427" s="180"/>
      <c r="I1427" s="180"/>
      <c r="J1427" s="180"/>
      <c r="K1427" s="252"/>
      <c r="L1427" s="252"/>
      <c r="M1427" s="252"/>
      <c r="N1427" s="252"/>
      <c r="O1427" s="180"/>
      <c r="P1427" s="180"/>
      <c r="Q1427" s="180"/>
      <c r="R1427" s="180"/>
      <c r="S1427" s="180"/>
      <c r="T1427" s="180"/>
      <c r="U1427" s="180"/>
      <c r="V1427" s="252"/>
      <c r="W1427" s="252"/>
      <c r="X1427" s="180"/>
      <c r="Y1427" s="180"/>
      <c r="Z1427" s="180"/>
      <c r="AA1427" s="180"/>
      <c r="AB1427" s="180"/>
      <c r="AC1427" s="180"/>
      <c r="AD1427" s="180"/>
      <c r="AE1427" s="180"/>
      <c r="AF1427" s="283"/>
      <c r="AG1427" s="283"/>
      <c r="AH1427" s="180"/>
      <c r="APH1427" s="180"/>
      <c r="API1427" s="180"/>
      <c r="APJ1427" s="180"/>
      <c r="APK1427" s="180"/>
      <c r="APL1427" s="180"/>
      <c r="APM1427" s="180"/>
      <c r="APN1427" s="180"/>
    </row>
    <row r="1428" spans="1:34 1100:1106" ht="25.5" customHeight="1">
      <c r="A1428" s="180"/>
      <c r="B1428" s="180"/>
      <c r="C1428" s="180"/>
      <c r="D1428" s="180"/>
      <c r="E1428" s="244"/>
      <c r="F1428" s="180"/>
      <c r="G1428" s="180"/>
      <c r="H1428" s="180"/>
      <c r="I1428" s="180"/>
      <c r="J1428" s="180"/>
      <c r="K1428" s="252"/>
      <c r="L1428" s="252"/>
      <c r="M1428" s="252"/>
      <c r="N1428" s="252"/>
      <c r="O1428" s="180"/>
      <c r="P1428" s="180"/>
      <c r="Q1428" s="180"/>
      <c r="R1428" s="180"/>
      <c r="S1428" s="180"/>
      <c r="T1428" s="180"/>
      <c r="U1428" s="180"/>
      <c r="V1428" s="252"/>
      <c r="W1428" s="252"/>
      <c r="X1428" s="180"/>
      <c r="Y1428" s="180"/>
      <c r="Z1428" s="180"/>
      <c r="AA1428" s="180"/>
      <c r="AB1428" s="180"/>
      <c r="AC1428" s="180"/>
      <c r="AD1428" s="180"/>
      <c r="AE1428" s="180"/>
      <c r="AF1428" s="283"/>
      <c r="AG1428" s="283"/>
      <c r="AH1428" s="180"/>
      <c r="APH1428" s="180"/>
      <c r="API1428" s="180"/>
      <c r="APJ1428" s="180"/>
      <c r="APK1428" s="180"/>
      <c r="APL1428" s="180"/>
      <c r="APM1428" s="180"/>
      <c r="APN1428" s="180"/>
    </row>
    <row r="1429" spans="1:34 1100:1106" ht="25.5" customHeight="1">
      <c r="A1429" s="180"/>
      <c r="B1429" s="180"/>
      <c r="C1429" s="180"/>
      <c r="D1429" s="180"/>
      <c r="E1429" s="244"/>
      <c r="F1429" s="180"/>
      <c r="G1429" s="180"/>
      <c r="H1429" s="180"/>
      <c r="I1429" s="180"/>
      <c r="J1429" s="180"/>
      <c r="K1429" s="252"/>
      <c r="L1429" s="252"/>
      <c r="M1429" s="252"/>
      <c r="N1429" s="252"/>
      <c r="O1429" s="180"/>
      <c r="P1429" s="180"/>
      <c r="Q1429" s="180"/>
      <c r="R1429" s="180"/>
      <c r="S1429" s="180"/>
      <c r="T1429" s="180"/>
      <c r="U1429" s="180"/>
      <c r="V1429" s="252"/>
      <c r="W1429" s="252"/>
      <c r="X1429" s="180"/>
      <c r="Y1429" s="180"/>
      <c r="Z1429" s="180"/>
      <c r="AA1429" s="180"/>
      <c r="AB1429" s="180"/>
      <c r="AC1429" s="180"/>
      <c r="AD1429" s="180"/>
      <c r="AE1429" s="180"/>
      <c r="AF1429" s="283"/>
      <c r="AG1429" s="283"/>
      <c r="AH1429" s="180"/>
      <c r="APH1429" s="180"/>
      <c r="API1429" s="180"/>
      <c r="APJ1429" s="180"/>
      <c r="APK1429" s="180"/>
      <c r="APL1429" s="180"/>
      <c r="APM1429" s="180"/>
      <c r="APN1429" s="180"/>
    </row>
    <row r="1430" spans="1:34 1100:1106" ht="25.5" customHeight="1">
      <c r="A1430" s="180"/>
      <c r="B1430" s="180"/>
      <c r="C1430" s="180"/>
      <c r="D1430" s="180"/>
      <c r="E1430" s="244"/>
      <c r="F1430" s="180"/>
      <c r="G1430" s="180"/>
      <c r="H1430" s="180"/>
      <c r="I1430" s="180"/>
      <c r="J1430" s="180"/>
      <c r="K1430" s="252"/>
      <c r="L1430" s="252"/>
      <c r="M1430" s="252"/>
      <c r="N1430" s="252"/>
      <c r="O1430" s="180"/>
      <c r="P1430" s="180"/>
      <c r="Q1430" s="180"/>
      <c r="R1430" s="180"/>
      <c r="S1430" s="180"/>
      <c r="T1430" s="180"/>
      <c r="U1430" s="180"/>
      <c r="V1430" s="252"/>
      <c r="W1430" s="252"/>
      <c r="X1430" s="180"/>
      <c r="Y1430" s="180"/>
      <c r="Z1430" s="180"/>
      <c r="AA1430" s="180"/>
      <c r="AB1430" s="180"/>
      <c r="AC1430" s="180"/>
      <c r="AD1430" s="180"/>
      <c r="AE1430" s="180"/>
      <c r="AF1430" s="283"/>
      <c r="AG1430" s="283"/>
      <c r="AH1430" s="180"/>
      <c r="APH1430" s="180"/>
      <c r="API1430" s="180"/>
      <c r="APJ1430" s="180"/>
      <c r="APK1430" s="180"/>
      <c r="APL1430" s="180"/>
      <c r="APM1430" s="180"/>
      <c r="APN1430" s="180"/>
    </row>
    <row r="1431" spans="1:34 1100:1106" ht="25.5" customHeight="1">
      <c r="A1431" s="180"/>
      <c r="B1431" s="180"/>
      <c r="C1431" s="180"/>
      <c r="D1431" s="180"/>
      <c r="E1431" s="244"/>
      <c r="F1431" s="180"/>
      <c r="G1431" s="180"/>
      <c r="H1431" s="180"/>
      <c r="I1431" s="180"/>
      <c r="J1431" s="180"/>
      <c r="K1431" s="252"/>
      <c r="L1431" s="252"/>
      <c r="M1431" s="252"/>
      <c r="N1431" s="252"/>
      <c r="O1431" s="180"/>
      <c r="P1431" s="180"/>
      <c r="Q1431" s="180"/>
      <c r="R1431" s="180"/>
      <c r="S1431" s="180"/>
      <c r="T1431" s="180"/>
      <c r="U1431" s="180"/>
      <c r="V1431" s="252"/>
      <c r="W1431" s="252"/>
      <c r="X1431" s="180"/>
      <c r="Y1431" s="180"/>
      <c r="Z1431" s="180"/>
      <c r="AA1431" s="180"/>
      <c r="AB1431" s="180"/>
      <c r="AC1431" s="180"/>
      <c r="AD1431" s="180"/>
      <c r="AE1431" s="180"/>
      <c r="AF1431" s="283"/>
      <c r="AG1431" s="283"/>
      <c r="AH1431" s="180"/>
      <c r="APH1431" s="180"/>
      <c r="API1431" s="180"/>
      <c r="APJ1431" s="180"/>
      <c r="APK1431" s="180"/>
      <c r="APL1431" s="180"/>
      <c r="APM1431" s="180"/>
      <c r="APN1431" s="180"/>
    </row>
    <row r="1432" spans="1:34 1100:1106" ht="25.5" customHeight="1">
      <c r="A1432" s="180"/>
      <c r="B1432" s="180"/>
      <c r="C1432" s="180"/>
      <c r="D1432" s="180"/>
      <c r="E1432" s="244"/>
      <c r="F1432" s="180"/>
      <c r="G1432" s="180"/>
      <c r="H1432" s="180"/>
      <c r="I1432" s="180"/>
      <c r="J1432" s="180"/>
      <c r="K1432" s="252"/>
      <c r="L1432" s="252"/>
      <c r="M1432" s="252"/>
      <c r="N1432" s="252"/>
      <c r="O1432" s="180"/>
      <c r="P1432" s="180"/>
      <c r="Q1432" s="180"/>
      <c r="R1432" s="180"/>
      <c r="S1432" s="180"/>
      <c r="T1432" s="180"/>
      <c r="U1432" s="180"/>
      <c r="V1432" s="252"/>
      <c r="W1432" s="252"/>
      <c r="X1432" s="180"/>
      <c r="Y1432" s="180"/>
      <c r="Z1432" s="180"/>
      <c r="AA1432" s="180"/>
      <c r="AB1432" s="180"/>
      <c r="AC1432" s="180"/>
      <c r="AD1432" s="180"/>
      <c r="AE1432" s="180"/>
      <c r="AF1432" s="283"/>
      <c r="AG1432" s="283"/>
      <c r="AH1432" s="180"/>
      <c r="APH1432" s="180"/>
      <c r="API1432" s="180"/>
      <c r="APJ1432" s="180"/>
      <c r="APK1432" s="180"/>
      <c r="APL1432" s="180"/>
      <c r="APM1432" s="180"/>
      <c r="APN1432" s="180"/>
    </row>
    <row r="1433" spans="1:34 1100:1106" ht="25.5" customHeight="1">
      <c r="A1433" s="180"/>
      <c r="B1433" s="180"/>
      <c r="C1433" s="180"/>
      <c r="D1433" s="180"/>
      <c r="E1433" s="244"/>
      <c r="F1433" s="180"/>
      <c r="G1433" s="180"/>
      <c r="H1433" s="180"/>
      <c r="I1433" s="180"/>
      <c r="J1433" s="180"/>
      <c r="K1433" s="252"/>
      <c r="L1433" s="252"/>
      <c r="M1433" s="252"/>
      <c r="N1433" s="252"/>
      <c r="O1433" s="180"/>
      <c r="P1433" s="180"/>
      <c r="Q1433" s="180"/>
      <c r="R1433" s="180"/>
      <c r="S1433" s="180"/>
      <c r="T1433" s="180"/>
      <c r="U1433" s="180"/>
      <c r="V1433" s="252"/>
      <c r="W1433" s="252"/>
      <c r="X1433" s="180"/>
      <c r="Y1433" s="180"/>
      <c r="Z1433" s="180"/>
      <c r="AA1433" s="180"/>
      <c r="AB1433" s="180"/>
      <c r="AC1433" s="180"/>
      <c r="AD1433" s="180"/>
      <c r="AE1433" s="180"/>
      <c r="AF1433" s="283"/>
      <c r="AG1433" s="283"/>
      <c r="AH1433" s="180"/>
      <c r="APH1433" s="180"/>
      <c r="API1433" s="180"/>
      <c r="APJ1433" s="180"/>
      <c r="APK1433" s="180"/>
      <c r="APL1433" s="180"/>
      <c r="APM1433" s="180"/>
      <c r="APN1433" s="180"/>
    </row>
    <row r="1434" spans="1:34 1100:1106" ht="25.5" customHeight="1">
      <c r="A1434" s="180"/>
      <c r="B1434" s="180"/>
      <c r="C1434" s="180"/>
      <c r="D1434" s="180"/>
      <c r="E1434" s="244"/>
      <c r="F1434" s="180"/>
      <c r="G1434" s="180"/>
      <c r="H1434" s="180"/>
      <c r="I1434" s="180"/>
      <c r="J1434" s="180"/>
      <c r="K1434" s="252"/>
      <c r="L1434" s="252"/>
      <c r="M1434" s="252"/>
      <c r="N1434" s="252"/>
      <c r="O1434" s="180"/>
      <c r="P1434" s="180"/>
      <c r="Q1434" s="180"/>
      <c r="R1434" s="180"/>
      <c r="S1434" s="180"/>
      <c r="T1434" s="180"/>
      <c r="U1434" s="180"/>
      <c r="V1434" s="252"/>
      <c r="W1434" s="252"/>
      <c r="X1434" s="180"/>
      <c r="Y1434" s="180"/>
      <c r="Z1434" s="180"/>
      <c r="AA1434" s="180"/>
      <c r="AB1434" s="180"/>
      <c r="AC1434" s="180"/>
      <c r="AD1434" s="180"/>
      <c r="AE1434" s="180"/>
      <c r="AF1434" s="283"/>
      <c r="AG1434" s="283"/>
      <c r="AH1434" s="180"/>
      <c r="APH1434" s="180"/>
      <c r="API1434" s="180"/>
      <c r="APJ1434" s="180"/>
      <c r="APK1434" s="180"/>
      <c r="APL1434" s="180"/>
      <c r="APM1434" s="180"/>
      <c r="APN1434" s="180"/>
    </row>
    <row r="1435" spans="1:34 1100:1106" ht="25.5" customHeight="1">
      <c r="A1435" s="180"/>
      <c r="B1435" s="180"/>
      <c r="C1435" s="180"/>
      <c r="D1435" s="180"/>
      <c r="E1435" s="244"/>
      <c r="F1435" s="180"/>
      <c r="G1435" s="180"/>
      <c r="H1435" s="180"/>
      <c r="I1435" s="180"/>
      <c r="J1435" s="180"/>
      <c r="K1435" s="252"/>
      <c r="L1435" s="252"/>
      <c r="M1435" s="252"/>
      <c r="N1435" s="252"/>
      <c r="O1435" s="180"/>
      <c r="P1435" s="180"/>
      <c r="Q1435" s="180"/>
      <c r="R1435" s="180"/>
      <c r="S1435" s="180"/>
      <c r="T1435" s="180"/>
      <c r="U1435" s="180"/>
      <c r="V1435" s="252"/>
      <c r="W1435" s="252"/>
      <c r="X1435" s="180"/>
      <c r="Y1435" s="180"/>
      <c r="Z1435" s="180"/>
      <c r="AA1435" s="180"/>
      <c r="AB1435" s="180"/>
      <c r="AC1435" s="180"/>
      <c r="AD1435" s="180"/>
      <c r="AE1435" s="180"/>
      <c r="AF1435" s="283"/>
      <c r="AG1435" s="283"/>
      <c r="AH1435" s="180"/>
      <c r="APH1435" s="180"/>
      <c r="API1435" s="180"/>
      <c r="APJ1435" s="180"/>
      <c r="APK1435" s="180"/>
      <c r="APL1435" s="180"/>
      <c r="APM1435" s="180"/>
      <c r="APN1435" s="180"/>
    </row>
    <row r="1436" spans="1:34 1100:1106" ht="25.5" customHeight="1">
      <c r="A1436" s="180"/>
      <c r="B1436" s="180"/>
      <c r="C1436" s="180"/>
      <c r="D1436" s="180"/>
      <c r="E1436" s="244"/>
      <c r="F1436" s="180"/>
      <c r="G1436" s="180"/>
      <c r="H1436" s="180"/>
      <c r="I1436" s="180"/>
      <c r="J1436" s="180"/>
      <c r="K1436" s="252"/>
      <c r="L1436" s="252"/>
      <c r="M1436" s="252"/>
      <c r="N1436" s="252"/>
      <c r="O1436" s="180"/>
      <c r="P1436" s="180"/>
      <c r="Q1436" s="180"/>
      <c r="R1436" s="180"/>
      <c r="S1436" s="180"/>
      <c r="T1436" s="180"/>
      <c r="U1436" s="180"/>
      <c r="V1436" s="252"/>
      <c r="W1436" s="252"/>
      <c r="X1436" s="180"/>
      <c r="Y1436" s="180"/>
      <c r="Z1436" s="180"/>
      <c r="AA1436" s="180"/>
      <c r="AB1436" s="180"/>
      <c r="AC1436" s="180"/>
      <c r="AD1436" s="180"/>
      <c r="AE1436" s="180"/>
      <c r="AF1436" s="283"/>
      <c r="AG1436" s="283"/>
      <c r="AH1436" s="180"/>
      <c r="APH1436" s="180"/>
      <c r="API1436" s="180"/>
      <c r="APJ1436" s="180"/>
      <c r="APK1436" s="180"/>
      <c r="APL1436" s="180"/>
      <c r="APM1436" s="180"/>
      <c r="APN1436" s="180"/>
    </row>
    <row r="1437" spans="1:34 1100:1106" ht="25.5" customHeight="1">
      <c r="A1437" s="180"/>
      <c r="B1437" s="180"/>
      <c r="C1437" s="180"/>
      <c r="D1437" s="180"/>
      <c r="E1437" s="244"/>
      <c r="F1437" s="180"/>
      <c r="G1437" s="180"/>
      <c r="H1437" s="180"/>
      <c r="I1437" s="180"/>
      <c r="J1437" s="180"/>
      <c r="K1437" s="252"/>
      <c r="L1437" s="252"/>
      <c r="M1437" s="252"/>
      <c r="N1437" s="252"/>
      <c r="O1437" s="180"/>
      <c r="P1437" s="180"/>
      <c r="Q1437" s="180"/>
      <c r="R1437" s="180"/>
      <c r="S1437" s="180"/>
      <c r="T1437" s="180"/>
      <c r="U1437" s="180"/>
      <c r="V1437" s="252"/>
      <c r="W1437" s="252"/>
      <c r="X1437" s="180"/>
      <c r="Y1437" s="180"/>
      <c r="Z1437" s="180"/>
      <c r="AA1437" s="180"/>
      <c r="AB1437" s="180"/>
      <c r="AC1437" s="180"/>
      <c r="AD1437" s="180"/>
      <c r="AE1437" s="180"/>
      <c r="AF1437" s="283"/>
      <c r="AG1437" s="283"/>
      <c r="AH1437" s="180"/>
      <c r="APH1437" s="180"/>
      <c r="API1437" s="180"/>
      <c r="APJ1437" s="180"/>
      <c r="APK1437" s="180"/>
      <c r="APL1437" s="180"/>
      <c r="APM1437" s="180"/>
      <c r="APN1437" s="180"/>
    </row>
    <row r="1438" spans="1:34 1100:1106" ht="25.5" customHeight="1">
      <c r="A1438" s="180"/>
      <c r="B1438" s="180"/>
      <c r="C1438" s="180"/>
      <c r="D1438" s="180"/>
      <c r="E1438" s="244"/>
      <c r="F1438" s="180"/>
      <c r="G1438" s="180"/>
      <c r="H1438" s="180"/>
      <c r="I1438" s="180"/>
      <c r="J1438" s="180"/>
      <c r="K1438" s="252"/>
      <c r="L1438" s="252"/>
      <c r="M1438" s="252"/>
      <c r="N1438" s="252"/>
      <c r="O1438" s="180"/>
      <c r="P1438" s="180"/>
      <c r="Q1438" s="180"/>
      <c r="R1438" s="180"/>
      <c r="S1438" s="180"/>
      <c r="T1438" s="180"/>
      <c r="U1438" s="180"/>
      <c r="V1438" s="252"/>
      <c r="W1438" s="252"/>
      <c r="X1438" s="180"/>
      <c r="Y1438" s="180"/>
      <c r="Z1438" s="180"/>
      <c r="AA1438" s="180"/>
      <c r="AB1438" s="180"/>
      <c r="AC1438" s="180"/>
      <c r="AD1438" s="180"/>
      <c r="AE1438" s="180"/>
      <c r="AF1438" s="283"/>
      <c r="AG1438" s="283"/>
      <c r="AH1438" s="180"/>
      <c r="APH1438" s="180"/>
      <c r="API1438" s="180"/>
      <c r="APJ1438" s="180"/>
      <c r="APK1438" s="180"/>
      <c r="APL1438" s="180"/>
      <c r="APM1438" s="180"/>
      <c r="APN1438" s="180"/>
    </row>
    <row r="1439" spans="1:34 1100:1106" ht="25.5" customHeight="1">
      <c r="A1439" s="180"/>
      <c r="B1439" s="180"/>
      <c r="C1439" s="180"/>
      <c r="D1439" s="180"/>
      <c r="E1439" s="244"/>
      <c r="F1439" s="180"/>
      <c r="G1439" s="180"/>
      <c r="H1439" s="180"/>
      <c r="I1439" s="180"/>
      <c r="J1439" s="180"/>
      <c r="K1439" s="252"/>
      <c r="L1439" s="252"/>
      <c r="M1439" s="252"/>
      <c r="N1439" s="252"/>
      <c r="O1439" s="180"/>
      <c r="P1439" s="180"/>
      <c r="Q1439" s="180"/>
      <c r="R1439" s="180"/>
      <c r="S1439" s="180"/>
      <c r="T1439" s="180"/>
      <c r="U1439" s="180"/>
      <c r="V1439" s="252"/>
      <c r="W1439" s="252"/>
      <c r="X1439" s="180"/>
      <c r="Y1439" s="180"/>
      <c r="Z1439" s="180"/>
      <c r="AA1439" s="180"/>
      <c r="AB1439" s="180"/>
      <c r="AC1439" s="180"/>
      <c r="AD1439" s="180"/>
      <c r="AE1439" s="180"/>
      <c r="AF1439" s="283"/>
      <c r="AG1439" s="283"/>
      <c r="AH1439" s="180"/>
      <c r="APH1439" s="180"/>
      <c r="API1439" s="180"/>
      <c r="APJ1439" s="180"/>
      <c r="APK1439" s="180"/>
      <c r="APL1439" s="180"/>
      <c r="APM1439" s="180"/>
      <c r="APN1439" s="180"/>
    </row>
    <row r="1440" spans="1:34 1100:1106" ht="25.5" customHeight="1">
      <c r="A1440" s="180"/>
      <c r="B1440" s="180"/>
      <c r="C1440" s="180"/>
      <c r="D1440" s="180"/>
      <c r="E1440" s="244"/>
      <c r="F1440" s="180"/>
      <c r="G1440" s="180"/>
      <c r="H1440" s="180"/>
      <c r="I1440" s="180"/>
      <c r="J1440" s="180"/>
      <c r="K1440" s="252"/>
      <c r="L1440" s="252"/>
      <c r="M1440" s="252"/>
      <c r="N1440" s="252"/>
      <c r="O1440" s="180"/>
      <c r="P1440" s="180"/>
      <c r="Q1440" s="180"/>
      <c r="R1440" s="180"/>
      <c r="S1440" s="180"/>
      <c r="T1440" s="180"/>
      <c r="U1440" s="180"/>
      <c r="V1440" s="252"/>
      <c r="W1440" s="252"/>
      <c r="X1440" s="180"/>
      <c r="Y1440" s="180"/>
      <c r="Z1440" s="180"/>
      <c r="AA1440" s="180"/>
      <c r="AB1440" s="180"/>
      <c r="AC1440" s="180"/>
      <c r="AD1440" s="180"/>
      <c r="AE1440" s="180"/>
      <c r="AF1440" s="283"/>
      <c r="AG1440" s="283"/>
      <c r="AH1440" s="180"/>
      <c r="APH1440" s="180"/>
      <c r="API1440" s="180"/>
      <c r="APJ1440" s="180"/>
      <c r="APK1440" s="180"/>
      <c r="APL1440" s="180"/>
      <c r="APM1440" s="180"/>
      <c r="APN1440" s="180"/>
    </row>
    <row r="1441" spans="1:34 1100:1106" ht="25.5" customHeight="1">
      <c r="A1441" s="180"/>
      <c r="B1441" s="180"/>
      <c r="C1441" s="180"/>
      <c r="D1441" s="180"/>
      <c r="E1441" s="244"/>
      <c r="F1441" s="180"/>
      <c r="G1441" s="180"/>
      <c r="H1441" s="180"/>
      <c r="I1441" s="180"/>
      <c r="J1441" s="180"/>
      <c r="K1441" s="252"/>
      <c r="L1441" s="252"/>
      <c r="M1441" s="252"/>
      <c r="N1441" s="252"/>
      <c r="O1441" s="180"/>
      <c r="P1441" s="180"/>
      <c r="Q1441" s="180"/>
      <c r="R1441" s="180"/>
      <c r="S1441" s="180"/>
      <c r="T1441" s="180"/>
      <c r="U1441" s="180"/>
      <c r="V1441" s="252"/>
      <c r="W1441" s="252"/>
      <c r="X1441" s="180"/>
      <c r="Y1441" s="180"/>
      <c r="Z1441" s="180"/>
      <c r="AA1441" s="180"/>
      <c r="AB1441" s="180"/>
      <c r="AC1441" s="180"/>
      <c r="AD1441" s="180"/>
      <c r="AE1441" s="180"/>
      <c r="AF1441" s="283"/>
      <c r="AG1441" s="283"/>
      <c r="AH1441" s="180"/>
      <c r="APH1441" s="180"/>
      <c r="API1441" s="180"/>
      <c r="APJ1441" s="180"/>
      <c r="APK1441" s="180"/>
      <c r="APL1441" s="180"/>
      <c r="APM1441" s="180"/>
      <c r="APN1441" s="180"/>
    </row>
    <row r="1442" spans="1:34 1100:1106" ht="25.5" customHeight="1">
      <c r="A1442" s="180"/>
      <c r="B1442" s="180"/>
      <c r="C1442" s="180"/>
      <c r="D1442" s="180"/>
      <c r="E1442" s="244"/>
      <c r="F1442" s="180"/>
      <c r="G1442" s="180"/>
      <c r="H1442" s="180"/>
      <c r="I1442" s="180"/>
      <c r="J1442" s="180"/>
      <c r="K1442" s="252"/>
      <c r="L1442" s="252"/>
      <c r="M1442" s="252"/>
      <c r="N1442" s="252"/>
      <c r="O1442" s="180"/>
      <c r="P1442" s="180"/>
      <c r="Q1442" s="180"/>
      <c r="R1442" s="180"/>
      <c r="S1442" s="180"/>
      <c r="T1442" s="180"/>
      <c r="U1442" s="180"/>
      <c r="V1442" s="252"/>
      <c r="W1442" s="252"/>
      <c r="X1442" s="180"/>
      <c r="Y1442" s="180"/>
      <c r="Z1442" s="180"/>
      <c r="AA1442" s="180"/>
      <c r="AB1442" s="180"/>
      <c r="AC1442" s="180"/>
      <c r="AD1442" s="180"/>
      <c r="AE1442" s="180"/>
      <c r="AF1442" s="283"/>
      <c r="AG1442" s="283"/>
      <c r="AH1442" s="180"/>
      <c r="APH1442" s="180"/>
      <c r="API1442" s="180"/>
      <c r="APJ1442" s="180"/>
      <c r="APK1442" s="180"/>
      <c r="APL1442" s="180"/>
      <c r="APM1442" s="180"/>
      <c r="APN1442" s="180"/>
    </row>
    <row r="1443" spans="1:34 1100:1106" ht="25.5" customHeight="1">
      <c r="A1443" s="180"/>
      <c r="B1443" s="180"/>
      <c r="C1443" s="180"/>
      <c r="D1443" s="180"/>
      <c r="E1443" s="244"/>
      <c r="F1443" s="180"/>
      <c r="G1443" s="180"/>
      <c r="H1443" s="180"/>
      <c r="I1443" s="180"/>
      <c r="J1443" s="180"/>
      <c r="K1443" s="252"/>
      <c r="L1443" s="252"/>
      <c r="M1443" s="252"/>
      <c r="N1443" s="252"/>
      <c r="O1443" s="180"/>
      <c r="P1443" s="180"/>
      <c r="Q1443" s="180"/>
      <c r="R1443" s="180"/>
      <c r="S1443" s="180"/>
      <c r="T1443" s="180"/>
      <c r="U1443" s="180"/>
      <c r="V1443" s="252"/>
      <c r="W1443" s="252"/>
      <c r="X1443" s="180"/>
      <c r="Y1443" s="180"/>
      <c r="Z1443" s="180"/>
      <c r="AA1443" s="180"/>
      <c r="AB1443" s="180"/>
      <c r="AC1443" s="180"/>
      <c r="AD1443" s="180"/>
      <c r="AE1443" s="180"/>
      <c r="AF1443" s="283"/>
      <c r="AG1443" s="283"/>
      <c r="AH1443" s="180"/>
      <c r="APH1443" s="180"/>
      <c r="API1443" s="180"/>
      <c r="APJ1443" s="180"/>
      <c r="APK1443" s="180"/>
      <c r="APL1443" s="180"/>
      <c r="APM1443" s="180"/>
      <c r="APN1443" s="180"/>
    </row>
    <row r="1444" spans="1:34 1100:1106" ht="25.5" customHeight="1">
      <c r="A1444" s="180"/>
      <c r="B1444" s="180"/>
      <c r="C1444" s="180"/>
      <c r="D1444" s="180"/>
      <c r="E1444" s="244"/>
      <c r="F1444" s="180"/>
      <c r="G1444" s="180"/>
      <c r="H1444" s="180"/>
      <c r="I1444" s="180"/>
      <c r="J1444" s="180"/>
      <c r="K1444" s="252"/>
      <c r="L1444" s="252"/>
      <c r="M1444" s="252"/>
      <c r="N1444" s="252"/>
      <c r="O1444" s="180"/>
      <c r="P1444" s="180"/>
      <c r="Q1444" s="180"/>
      <c r="R1444" s="180"/>
      <c r="S1444" s="180"/>
      <c r="T1444" s="180"/>
      <c r="U1444" s="180"/>
      <c r="V1444" s="252"/>
      <c r="W1444" s="252"/>
      <c r="X1444" s="180"/>
      <c r="Y1444" s="180"/>
      <c r="Z1444" s="180"/>
      <c r="AA1444" s="180"/>
      <c r="AB1444" s="180"/>
      <c r="AC1444" s="180"/>
      <c r="AD1444" s="180"/>
      <c r="AE1444" s="180"/>
      <c r="AF1444" s="283"/>
      <c r="AG1444" s="283"/>
      <c r="AH1444" s="180"/>
      <c r="APH1444" s="180"/>
      <c r="API1444" s="180"/>
      <c r="APJ1444" s="180"/>
      <c r="APK1444" s="180"/>
      <c r="APL1444" s="180"/>
      <c r="APM1444" s="180"/>
      <c r="APN1444" s="180"/>
    </row>
    <row r="1445" spans="1:34 1100:1106" ht="25.5" customHeight="1">
      <c r="A1445" s="180"/>
      <c r="B1445" s="180"/>
      <c r="C1445" s="180"/>
      <c r="D1445" s="180"/>
      <c r="E1445" s="244"/>
      <c r="F1445" s="180"/>
      <c r="G1445" s="180"/>
      <c r="H1445" s="180"/>
      <c r="I1445" s="180"/>
      <c r="J1445" s="180"/>
      <c r="K1445" s="252"/>
      <c r="L1445" s="252"/>
      <c r="M1445" s="252"/>
      <c r="N1445" s="252"/>
      <c r="O1445" s="180"/>
      <c r="P1445" s="180"/>
      <c r="Q1445" s="180"/>
      <c r="R1445" s="180"/>
      <c r="S1445" s="180"/>
      <c r="T1445" s="180"/>
      <c r="U1445" s="180"/>
      <c r="V1445" s="252"/>
      <c r="W1445" s="252"/>
      <c r="X1445" s="180"/>
      <c r="Y1445" s="180"/>
      <c r="Z1445" s="180"/>
      <c r="AA1445" s="180"/>
      <c r="AB1445" s="180"/>
      <c r="AC1445" s="180"/>
      <c r="AD1445" s="180"/>
      <c r="AE1445" s="180"/>
      <c r="AF1445" s="283"/>
      <c r="AG1445" s="283"/>
      <c r="AH1445" s="180"/>
      <c r="APH1445" s="180"/>
      <c r="API1445" s="180"/>
      <c r="APJ1445" s="180"/>
      <c r="APK1445" s="180"/>
      <c r="APL1445" s="180"/>
      <c r="APM1445" s="180"/>
      <c r="APN1445" s="180"/>
    </row>
    <row r="1446" spans="1:34 1100:1106" ht="25.5" customHeight="1">
      <c r="A1446" s="180"/>
      <c r="B1446" s="180"/>
      <c r="C1446" s="180"/>
      <c r="D1446" s="180"/>
      <c r="E1446" s="244"/>
      <c r="F1446" s="180"/>
      <c r="G1446" s="180"/>
      <c r="H1446" s="180"/>
      <c r="I1446" s="180"/>
      <c r="J1446" s="180"/>
      <c r="K1446" s="252"/>
      <c r="L1446" s="252"/>
      <c r="M1446" s="252"/>
      <c r="N1446" s="252"/>
      <c r="O1446" s="180"/>
      <c r="P1446" s="180"/>
      <c r="Q1446" s="180"/>
      <c r="R1446" s="180"/>
      <c r="S1446" s="180"/>
      <c r="T1446" s="180"/>
      <c r="U1446" s="180"/>
      <c r="V1446" s="252"/>
      <c r="W1446" s="252"/>
      <c r="X1446" s="180"/>
      <c r="Y1446" s="180"/>
      <c r="Z1446" s="180"/>
      <c r="AA1446" s="180"/>
      <c r="AB1446" s="180"/>
      <c r="AC1446" s="180"/>
      <c r="AD1446" s="180"/>
      <c r="AE1446" s="180"/>
      <c r="AF1446" s="283"/>
      <c r="AG1446" s="283"/>
      <c r="AH1446" s="180"/>
      <c r="APH1446" s="180"/>
      <c r="API1446" s="180"/>
      <c r="APJ1446" s="180"/>
      <c r="APK1446" s="180"/>
      <c r="APL1446" s="180"/>
      <c r="APM1446" s="180"/>
      <c r="APN1446" s="180"/>
    </row>
    <row r="1447" spans="1:34 1100:1106" ht="25.5" customHeight="1">
      <c r="A1447" s="180"/>
      <c r="B1447" s="180"/>
      <c r="C1447" s="180"/>
      <c r="D1447" s="180"/>
      <c r="E1447" s="244"/>
      <c r="F1447" s="180"/>
      <c r="G1447" s="180"/>
      <c r="H1447" s="180"/>
      <c r="I1447" s="180"/>
      <c r="J1447" s="180"/>
      <c r="K1447" s="252"/>
      <c r="L1447" s="252"/>
      <c r="M1447" s="252"/>
      <c r="N1447" s="252"/>
      <c r="O1447" s="180"/>
      <c r="P1447" s="180"/>
      <c r="Q1447" s="180"/>
      <c r="R1447" s="180"/>
      <c r="S1447" s="180"/>
      <c r="T1447" s="180"/>
      <c r="U1447" s="180"/>
      <c r="V1447" s="252"/>
      <c r="W1447" s="252"/>
      <c r="X1447" s="180"/>
      <c r="Y1447" s="180"/>
      <c r="Z1447" s="180"/>
      <c r="AA1447" s="180"/>
      <c r="AB1447" s="180"/>
      <c r="AC1447" s="180"/>
      <c r="AD1447" s="180"/>
      <c r="AE1447" s="180"/>
      <c r="AF1447" s="283"/>
      <c r="AG1447" s="283"/>
      <c r="AH1447" s="180"/>
      <c r="APH1447" s="180"/>
      <c r="API1447" s="180"/>
      <c r="APJ1447" s="180"/>
      <c r="APK1447" s="180"/>
      <c r="APL1447" s="180"/>
      <c r="APM1447" s="180"/>
      <c r="APN1447" s="180"/>
    </row>
    <row r="1448" spans="1:34 1100:1106" ht="25.5" customHeight="1">
      <c r="A1448" s="180"/>
      <c r="B1448" s="180"/>
      <c r="C1448" s="180"/>
      <c r="D1448" s="180"/>
      <c r="E1448" s="244"/>
      <c r="F1448" s="180"/>
      <c r="G1448" s="180"/>
      <c r="H1448" s="180"/>
      <c r="I1448" s="180"/>
      <c r="J1448" s="180"/>
      <c r="K1448" s="252"/>
      <c r="L1448" s="252"/>
      <c r="M1448" s="252"/>
      <c r="N1448" s="252"/>
      <c r="O1448" s="180"/>
      <c r="P1448" s="180"/>
      <c r="Q1448" s="180"/>
      <c r="R1448" s="180"/>
      <c r="S1448" s="180"/>
      <c r="T1448" s="180"/>
      <c r="U1448" s="180"/>
      <c r="V1448" s="252"/>
      <c r="W1448" s="252"/>
      <c r="X1448" s="180"/>
      <c r="Y1448" s="180"/>
      <c r="Z1448" s="180"/>
      <c r="AA1448" s="180"/>
      <c r="AB1448" s="180"/>
      <c r="AC1448" s="180"/>
      <c r="AD1448" s="180"/>
      <c r="AE1448" s="180"/>
      <c r="AF1448" s="283"/>
      <c r="AG1448" s="283"/>
      <c r="AH1448" s="180"/>
      <c r="APH1448" s="180"/>
      <c r="API1448" s="180"/>
      <c r="APJ1448" s="180"/>
      <c r="APK1448" s="180"/>
      <c r="APL1448" s="180"/>
      <c r="APM1448" s="180"/>
      <c r="APN1448" s="180"/>
    </row>
    <row r="1449" spans="1:34 1100:1106" ht="25.5" customHeight="1">
      <c r="A1449" s="180"/>
      <c r="B1449" s="180"/>
      <c r="C1449" s="180"/>
      <c r="D1449" s="180"/>
      <c r="E1449" s="244"/>
      <c r="F1449" s="180"/>
      <c r="G1449" s="180"/>
      <c r="H1449" s="180"/>
      <c r="I1449" s="180"/>
      <c r="J1449" s="180"/>
      <c r="K1449" s="252"/>
      <c r="L1449" s="252"/>
      <c r="M1449" s="252"/>
      <c r="N1449" s="252"/>
      <c r="O1449" s="180"/>
      <c r="P1449" s="180"/>
      <c r="Q1449" s="180"/>
      <c r="R1449" s="180"/>
      <c r="S1449" s="180"/>
      <c r="T1449" s="180"/>
      <c r="U1449" s="180"/>
      <c r="V1449" s="252"/>
      <c r="W1449" s="252"/>
      <c r="X1449" s="180"/>
      <c r="Y1449" s="180"/>
      <c r="Z1449" s="180"/>
      <c r="AA1449" s="180"/>
      <c r="AB1449" s="180"/>
      <c r="AC1449" s="180"/>
      <c r="AD1449" s="180"/>
      <c r="AE1449" s="180"/>
      <c r="AF1449" s="283"/>
      <c r="AG1449" s="283"/>
      <c r="AH1449" s="180"/>
      <c r="APH1449" s="180"/>
      <c r="API1449" s="180"/>
      <c r="APJ1449" s="180"/>
      <c r="APK1449" s="180"/>
      <c r="APL1449" s="180"/>
      <c r="APM1449" s="180"/>
      <c r="APN1449" s="180"/>
    </row>
    <row r="1450" spans="1:34 1100:1106" ht="25.5" customHeight="1">
      <c r="A1450" s="180"/>
      <c r="B1450" s="180"/>
      <c r="C1450" s="180"/>
      <c r="D1450" s="180"/>
      <c r="E1450" s="244"/>
      <c r="F1450" s="180"/>
      <c r="G1450" s="180"/>
      <c r="H1450" s="180"/>
      <c r="I1450" s="180"/>
      <c r="J1450" s="180"/>
      <c r="K1450" s="252"/>
      <c r="L1450" s="252"/>
      <c r="M1450" s="252"/>
      <c r="N1450" s="252"/>
      <c r="O1450" s="180"/>
      <c r="P1450" s="180"/>
      <c r="Q1450" s="180"/>
      <c r="R1450" s="180"/>
      <c r="S1450" s="180"/>
      <c r="T1450" s="180"/>
      <c r="U1450" s="180"/>
      <c r="V1450" s="252"/>
      <c r="W1450" s="252"/>
      <c r="X1450" s="180"/>
      <c r="Y1450" s="180"/>
      <c r="Z1450" s="180"/>
      <c r="AA1450" s="180"/>
      <c r="AB1450" s="180"/>
      <c r="AC1450" s="180"/>
      <c r="AD1450" s="180"/>
      <c r="AE1450" s="180"/>
      <c r="AF1450" s="283"/>
      <c r="AG1450" s="283"/>
      <c r="AH1450" s="180"/>
      <c r="APH1450" s="180"/>
      <c r="API1450" s="180"/>
      <c r="APJ1450" s="180"/>
      <c r="APK1450" s="180"/>
      <c r="APL1450" s="180"/>
      <c r="APM1450" s="180"/>
      <c r="APN1450" s="180"/>
    </row>
    <row r="1451" spans="1:34 1100:1106" ht="25.5" customHeight="1">
      <c r="A1451" s="180"/>
      <c r="B1451" s="180"/>
      <c r="C1451" s="180"/>
      <c r="D1451" s="180"/>
      <c r="E1451" s="244"/>
      <c r="F1451" s="180"/>
      <c r="G1451" s="180"/>
      <c r="H1451" s="180"/>
      <c r="I1451" s="180"/>
      <c r="J1451" s="180"/>
      <c r="K1451" s="252"/>
      <c r="L1451" s="252"/>
      <c r="M1451" s="252"/>
      <c r="N1451" s="252"/>
      <c r="O1451" s="180"/>
      <c r="P1451" s="180"/>
      <c r="Q1451" s="180"/>
      <c r="R1451" s="180"/>
      <c r="S1451" s="180"/>
      <c r="T1451" s="180"/>
      <c r="U1451" s="180"/>
      <c r="V1451" s="252"/>
      <c r="W1451" s="252"/>
      <c r="X1451" s="180"/>
      <c r="Y1451" s="180"/>
      <c r="Z1451" s="180"/>
      <c r="AA1451" s="180"/>
      <c r="AB1451" s="180"/>
      <c r="AC1451" s="180"/>
      <c r="AD1451" s="180"/>
      <c r="AE1451" s="180"/>
      <c r="AF1451" s="283"/>
      <c r="AG1451" s="283"/>
      <c r="AH1451" s="180"/>
      <c r="APH1451" s="180"/>
      <c r="API1451" s="180"/>
      <c r="APJ1451" s="180"/>
      <c r="APK1451" s="180"/>
      <c r="APL1451" s="180"/>
      <c r="APM1451" s="180"/>
      <c r="APN1451" s="180"/>
    </row>
    <row r="1452" spans="1:34 1100:1106" ht="25.5" customHeight="1">
      <c r="A1452" s="180"/>
      <c r="B1452" s="180"/>
      <c r="C1452" s="180"/>
      <c r="D1452" s="180"/>
      <c r="E1452" s="244"/>
      <c r="F1452" s="180"/>
      <c r="G1452" s="180"/>
      <c r="H1452" s="180"/>
      <c r="I1452" s="180"/>
      <c r="J1452" s="180"/>
      <c r="K1452" s="252"/>
      <c r="L1452" s="252"/>
      <c r="M1452" s="252"/>
      <c r="N1452" s="252"/>
      <c r="O1452" s="180"/>
      <c r="P1452" s="180"/>
      <c r="Q1452" s="180"/>
      <c r="R1452" s="180"/>
      <c r="S1452" s="180"/>
      <c r="T1452" s="180"/>
      <c r="U1452" s="180"/>
      <c r="V1452" s="252"/>
      <c r="W1452" s="252"/>
      <c r="X1452" s="180"/>
      <c r="Y1452" s="180"/>
      <c r="Z1452" s="180"/>
      <c r="AA1452" s="180"/>
      <c r="AB1452" s="180"/>
      <c r="AC1452" s="180"/>
      <c r="AD1452" s="180"/>
      <c r="AE1452" s="180"/>
      <c r="AF1452" s="283"/>
      <c r="AG1452" s="283"/>
      <c r="AH1452" s="180"/>
      <c r="APH1452" s="180"/>
      <c r="API1452" s="180"/>
      <c r="APJ1452" s="180"/>
      <c r="APK1452" s="180"/>
      <c r="APL1452" s="180"/>
      <c r="APM1452" s="180"/>
      <c r="APN1452" s="180"/>
    </row>
    <row r="1453" spans="1:34 1100:1106" ht="25.5" customHeight="1">
      <c r="A1453" s="180"/>
      <c r="B1453" s="180"/>
      <c r="C1453" s="180"/>
      <c r="D1453" s="180"/>
      <c r="E1453" s="244"/>
      <c r="F1453" s="180"/>
      <c r="G1453" s="180"/>
      <c r="H1453" s="180"/>
      <c r="I1453" s="180"/>
      <c r="J1453" s="180"/>
      <c r="K1453" s="252"/>
      <c r="L1453" s="252"/>
      <c r="M1453" s="252"/>
      <c r="N1453" s="252"/>
      <c r="O1453" s="180"/>
      <c r="P1453" s="180"/>
      <c r="Q1453" s="180"/>
      <c r="R1453" s="180"/>
      <c r="S1453" s="180"/>
      <c r="T1453" s="180"/>
      <c r="U1453" s="180"/>
      <c r="V1453" s="252"/>
      <c r="W1453" s="252"/>
      <c r="X1453" s="180"/>
      <c r="Y1453" s="180"/>
      <c r="Z1453" s="180"/>
      <c r="AA1453" s="180"/>
      <c r="AB1453" s="180"/>
      <c r="AC1453" s="180"/>
      <c r="AD1453" s="180"/>
      <c r="AE1453" s="180"/>
      <c r="AF1453" s="283"/>
      <c r="AG1453" s="283"/>
      <c r="AH1453" s="180"/>
      <c r="APH1453" s="180"/>
      <c r="API1453" s="180"/>
      <c r="APJ1453" s="180"/>
      <c r="APK1453" s="180"/>
      <c r="APL1453" s="180"/>
      <c r="APM1453" s="180"/>
      <c r="APN1453" s="180"/>
    </row>
    <row r="1454" spans="1:34 1100:1106" ht="25.5" customHeight="1">
      <c r="A1454" s="180"/>
      <c r="B1454" s="180"/>
      <c r="C1454" s="180"/>
      <c r="D1454" s="180"/>
      <c r="E1454" s="244"/>
      <c r="F1454" s="180"/>
      <c r="G1454" s="180"/>
      <c r="H1454" s="180"/>
      <c r="I1454" s="180"/>
      <c r="J1454" s="180"/>
      <c r="K1454" s="252"/>
      <c r="L1454" s="252"/>
      <c r="M1454" s="252"/>
      <c r="N1454" s="252"/>
      <c r="O1454" s="180"/>
      <c r="P1454" s="180"/>
      <c r="Q1454" s="180"/>
      <c r="R1454" s="180"/>
      <c r="S1454" s="180"/>
      <c r="T1454" s="180"/>
      <c r="U1454" s="180"/>
      <c r="V1454" s="252"/>
      <c r="W1454" s="252"/>
      <c r="X1454" s="180"/>
      <c r="Y1454" s="180"/>
      <c r="Z1454" s="180"/>
      <c r="AA1454" s="180"/>
      <c r="AB1454" s="180"/>
      <c r="AC1454" s="180"/>
      <c r="AD1454" s="180"/>
      <c r="AE1454" s="180"/>
      <c r="AF1454" s="283"/>
      <c r="AG1454" s="283"/>
      <c r="AH1454" s="180"/>
      <c r="APH1454" s="180"/>
      <c r="API1454" s="180"/>
      <c r="APJ1454" s="180"/>
      <c r="APK1454" s="180"/>
      <c r="APL1454" s="180"/>
      <c r="APM1454" s="180"/>
      <c r="APN1454" s="180"/>
    </row>
    <row r="1455" spans="1:34 1100:1106" ht="25.5" customHeight="1">
      <c r="A1455" s="180"/>
      <c r="B1455" s="180"/>
      <c r="C1455" s="180"/>
      <c r="D1455" s="180"/>
      <c r="E1455" s="244"/>
      <c r="F1455" s="180"/>
      <c r="G1455" s="180"/>
      <c r="H1455" s="180"/>
      <c r="I1455" s="180"/>
      <c r="J1455" s="180"/>
      <c r="K1455" s="252"/>
      <c r="L1455" s="252"/>
      <c r="M1455" s="252"/>
      <c r="N1455" s="252"/>
      <c r="O1455" s="180"/>
      <c r="P1455" s="180"/>
      <c r="Q1455" s="180"/>
      <c r="R1455" s="180"/>
      <c r="S1455" s="180"/>
      <c r="T1455" s="180"/>
      <c r="U1455" s="180"/>
      <c r="V1455" s="252"/>
      <c r="W1455" s="252"/>
      <c r="X1455" s="180"/>
      <c r="Y1455" s="180"/>
      <c r="Z1455" s="180"/>
      <c r="AA1455" s="180"/>
      <c r="AB1455" s="180"/>
      <c r="AC1455" s="180"/>
      <c r="AD1455" s="180"/>
      <c r="AE1455" s="180"/>
      <c r="AF1455" s="283"/>
      <c r="AG1455" s="283"/>
      <c r="AH1455" s="180"/>
      <c r="APH1455" s="180"/>
      <c r="API1455" s="180"/>
      <c r="APJ1455" s="180"/>
      <c r="APK1455" s="180"/>
      <c r="APL1455" s="180"/>
      <c r="APM1455" s="180"/>
      <c r="APN1455" s="180"/>
    </row>
    <row r="1456" spans="1:34 1100:1106" ht="25.5" customHeight="1">
      <c r="A1456" s="180"/>
      <c r="B1456" s="180"/>
      <c r="C1456" s="180"/>
      <c r="D1456" s="180"/>
      <c r="E1456" s="244"/>
      <c r="F1456" s="180"/>
      <c r="G1456" s="180"/>
      <c r="H1456" s="180"/>
      <c r="I1456" s="180"/>
      <c r="J1456" s="180"/>
      <c r="K1456" s="252"/>
      <c r="L1456" s="252"/>
      <c r="M1456" s="252"/>
      <c r="N1456" s="252"/>
      <c r="O1456" s="180"/>
      <c r="P1456" s="180"/>
      <c r="Q1456" s="180"/>
      <c r="R1456" s="180"/>
      <c r="S1456" s="180"/>
      <c r="T1456" s="180"/>
      <c r="U1456" s="180"/>
      <c r="V1456" s="252"/>
      <c r="W1456" s="252"/>
      <c r="X1456" s="180"/>
      <c r="Y1456" s="180"/>
      <c r="Z1456" s="180"/>
      <c r="AA1456" s="180"/>
      <c r="AB1456" s="180"/>
      <c r="AC1456" s="180"/>
      <c r="AD1456" s="180"/>
      <c r="AE1456" s="180"/>
      <c r="AF1456" s="283"/>
      <c r="AG1456" s="283"/>
      <c r="AH1456" s="180"/>
      <c r="APH1456" s="180"/>
      <c r="API1456" s="180"/>
      <c r="APJ1456" s="180"/>
      <c r="APK1456" s="180"/>
      <c r="APL1456" s="180"/>
      <c r="APM1456" s="180"/>
      <c r="APN1456" s="180"/>
    </row>
    <row r="1457" spans="1:34 1100:1106" ht="25.5" customHeight="1">
      <c r="A1457" s="180"/>
      <c r="B1457" s="180"/>
      <c r="C1457" s="180"/>
      <c r="D1457" s="180"/>
      <c r="E1457" s="244"/>
      <c r="F1457" s="180"/>
      <c r="G1457" s="180"/>
      <c r="H1457" s="180"/>
      <c r="I1457" s="180"/>
      <c r="J1457" s="180"/>
      <c r="K1457" s="252"/>
      <c r="L1457" s="252"/>
      <c r="M1457" s="252"/>
      <c r="N1457" s="252"/>
      <c r="O1457" s="180"/>
      <c r="P1457" s="180"/>
      <c r="Q1457" s="180"/>
      <c r="R1457" s="180"/>
      <c r="S1457" s="180"/>
      <c r="T1457" s="180"/>
      <c r="U1457" s="180"/>
      <c r="V1457" s="252"/>
      <c r="W1457" s="252"/>
      <c r="X1457" s="180"/>
      <c r="Y1457" s="180"/>
      <c r="Z1457" s="180"/>
      <c r="AA1457" s="180"/>
      <c r="AB1457" s="180"/>
      <c r="AC1457" s="180"/>
      <c r="AD1457" s="180"/>
      <c r="AE1457" s="180"/>
      <c r="AF1457" s="283"/>
      <c r="AG1457" s="283"/>
      <c r="AH1457" s="180"/>
      <c r="APH1457" s="180"/>
      <c r="API1457" s="180"/>
      <c r="APJ1457" s="180"/>
      <c r="APK1457" s="180"/>
      <c r="APL1457" s="180"/>
      <c r="APM1457" s="180"/>
      <c r="APN1457" s="180"/>
    </row>
    <row r="1458" spans="1:34 1100:1106" ht="25.5" customHeight="1">
      <c r="A1458" s="180"/>
      <c r="B1458" s="180"/>
      <c r="C1458" s="180"/>
      <c r="D1458" s="180"/>
      <c r="E1458" s="244"/>
      <c r="F1458" s="180"/>
      <c r="G1458" s="180"/>
      <c r="H1458" s="180"/>
      <c r="I1458" s="180"/>
      <c r="J1458" s="180"/>
      <c r="K1458" s="252"/>
      <c r="L1458" s="252"/>
      <c r="M1458" s="252"/>
      <c r="N1458" s="252"/>
      <c r="O1458" s="180"/>
      <c r="P1458" s="180"/>
      <c r="Q1458" s="180"/>
      <c r="R1458" s="180"/>
      <c r="S1458" s="180"/>
      <c r="T1458" s="180"/>
      <c r="U1458" s="180"/>
      <c r="V1458" s="252"/>
      <c r="W1458" s="252"/>
      <c r="X1458" s="180"/>
      <c r="Y1458" s="180"/>
      <c r="Z1458" s="180"/>
      <c r="AA1458" s="180"/>
      <c r="AB1458" s="180"/>
      <c r="AC1458" s="180"/>
      <c r="AD1458" s="180"/>
      <c r="AE1458" s="180"/>
      <c r="AF1458" s="283"/>
      <c r="AG1458" s="283"/>
      <c r="AH1458" s="180"/>
      <c r="APH1458" s="180"/>
      <c r="API1458" s="180"/>
      <c r="APJ1458" s="180"/>
      <c r="APK1458" s="180"/>
      <c r="APL1458" s="180"/>
      <c r="APM1458" s="180"/>
      <c r="APN1458" s="180"/>
    </row>
    <row r="1459" spans="1:34 1100:1106" ht="25.5" customHeight="1">
      <c r="A1459" s="180"/>
      <c r="B1459" s="180"/>
      <c r="C1459" s="180"/>
      <c r="D1459" s="180"/>
      <c r="E1459" s="244"/>
      <c r="F1459" s="180"/>
      <c r="G1459" s="180"/>
      <c r="H1459" s="180"/>
      <c r="I1459" s="180"/>
      <c r="J1459" s="180"/>
      <c r="K1459" s="252"/>
      <c r="L1459" s="252"/>
      <c r="M1459" s="252"/>
      <c r="N1459" s="252"/>
      <c r="O1459" s="180"/>
      <c r="P1459" s="180"/>
      <c r="Q1459" s="180"/>
      <c r="R1459" s="180"/>
      <c r="S1459" s="180"/>
      <c r="T1459" s="180"/>
      <c r="U1459" s="180"/>
      <c r="V1459" s="252"/>
      <c r="W1459" s="252"/>
      <c r="X1459" s="180"/>
      <c r="Y1459" s="180"/>
      <c r="Z1459" s="180"/>
      <c r="AA1459" s="180"/>
      <c r="AB1459" s="180"/>
      <c r="AC1459" s="180"/>
      <c r="AD1459" s="180"/>
      <c r="AE1459" s="180"/>
      <c r="AF1459" s="283"/>
      <c r="AG1459" s="283"/>
      <c r="AH1459" s="180"/>
      <c r="APH1459" s="180"/>
      <c r="API1459" s="180"/>
      <c r="APJ1459" s="180"/>
      <c r="APK1459" s="180"/>
      <c r="APL1459" s="180"/>
      <c r="APM1459" s="180"/>
      <c r="APN1459" s="180"/>
    </row>
    <row r="1460" spans="1:34 1100:1106" ht="25.5" customHeight="1">
      <c r="A1460" s="180"/>
      <c r="B1460" s="180"/>
      <c r="C1460" s="180"/>
      <c r="D1460" s="180"/>
      <c r="E1460" s="244"/>
      <c r="F1460" s="180"/>
      <c r="G1460" s="180"/>
      <c r="H1460" s="180"/>
      <c r="I1460" s="180"/>
      <c r="J1460" s="180"/>
      <c r="K1460" s="252"/>
      <c r="L1460" s="252"/>
      <c r="M1460" s="252"/>
      <c r="N1460" s="252"/>
      <c r="O1460" s="180"/>
      <c r="P1460" s="180"/>
      <c r="Q1460" s="180"/>
      <c r="R1460" s="180"/>
      <c r="S1460" s="180"/>
      <c r="T1460" s="180"/>
      <c r="U1460" s="180"/>
      <c r="V1460" s="252"/>
      <c r="W1460" s="252"/>
      <c r="X1460" s="180"/>
      <c r="Y1460" s="180"/>
      <c r="Z1460" s="180"/>
      <c r="AA1460" s="180"/>
      <c r="AB1460" s="180"/>
      <c r="AC1460" s="180"/>
      <c r="AD1460" s="180"/>
      <c r="AE1460" s="180"/>
      <c r="AF1460" s="283"/>
      <c r="AG1460" s="283"/>
      <c r="AH1460" s="180"/>
      <c r="APH1460" s="180"/>
      <c r="API1460" s="180"/>
      <c r="APJ1460" s="180"/>
      <c r="APK1460" s="180"/>
      <c r="APL1460" s="180"/>
      <c r="APM1460" s="180"/>
      <c r="APN1460" s="180"/>
    </row>
    <row r="1461" spans="1:34 1100:1106" ht="25.5" customHeight="1">
      <c r="A1461" s="180"/>
      <c r="B1461" s="180"/>
      <c r="C1461" s="180"/>
      <c r="D1461" s="180"/>
      <c r="E1461" s="244"/>
      <c r="F1461" s="180"/>
      <c r="G1461" s="180"/>
      <c r="H1461" s="180"/>
      <c r="I1461" s="180"/>
      <c r="J1461" s="180"/>
      <c r="K1461" s="252"/>
      <c r="L1461" s="252"/>
      <c r="M1461" s="252"/>
      <c r="N1461" s="252"/>
      <c r="O1461" s="180"/>
      <c r="P1461" s="180"/>
      <c r="Q1461" s="180"/>
      <c r="R1461" s="180"/>
      <c r="S1461" s="180"/>
      <c r="T1461" s="180"/>
      <c r="U1461" s="180"/>
      <c r="V1461" s="252"/>
      <c r="W1461" s="252"/>
      <c r="X1461" s="180"/>
      <c r="Y1461" s="180"/>
      <c r="Z1461" s="180"/>
      <c r="AA1461" s="180"/>
      <c r="AB1461" s="180"/>
      <c r="AC1461" s="180"/>
      <c r="AD1461" s="180"/>
      <c r="AE1461" s="180"/>
      <c r="AF1461" s="283"/>
      <c r="AG1461" s="283"/>
      <c r="AH1461" s="180"/>
      <c r="APH1461" s="180"/>
      <c r="API1461" s="180"/>
      <c r="APJ1461" s="180"/>
      <c r="APK1461" s="180"/>
      <c r="APL1461" s="180"/>
      <c r="APM1461" s="180"/>
      <c r="APN1461" s="180"/>
    </row>
    <row r="1462" spans="1:34 1100:1106" ht="25.5" customHeight="1">
      <c r="A1462" s="180"/>
      <c r="B1462" s="180"/>
      <c r="C1462" s="180"/>
      <c r="D1462" s="180"/>
      <c r="E1462" s="244"/>
      <c r="F1462" s="180"/>
      <c r="G1462" s="180"/>
      <c r="H1462" s="180"/>
      <c r="I1462" s="180"/>
      <c r="J1462" s="180"/>
      <c r="K1462" s="252"/>
      <c r="L1462" s="252"/>
      <c r="M1462" s="252"/>
      <c r="N1462" s="252"/>
      <c r="O1462" s="180"/>
      <c r="P1462" s="180"/>
      <c r="Q1462" s="180"/>
      <c r="R1462" s="180"/>
      <c r="S1462" s="180"/>
      <c r="T1462" s="180"/>
      <c r="U1462" s="180"/>
      <c r="V1462" s="252"/>
      <c r="W1462" s="252"/>
      <c r="X1462" s="180"/>
      <c r="Y1462" s="180"/>
      <c r="Z1462" s="180"/>
      <c r="AA1462" s="180"/>
      <c r="AB1462" s="180"/>
      <c r="AC1462" s="180"/>
      <c r="AD1462" s="180"/>
      <c r="AE1462" s="180"/>
      <c r="AF1462" s="283"/>
      <c r="AG1462" s="283"/>
      <c r="AH1462" s="180"/>
      <c r="APH1462" s="180"/>
      <c r="API1462" s="180"/>
      <c r="APJ1462" s="180"/>
      <c r="APK1462" s="180"/>
      <c r="APL1462" s="180"/>
      <c r="APM1462" s="180"/>
      <c r="APN1462" s="180"/>
    </row>
    <row r="1463" spans="1:34 1100:1106" ht="25.5" customHeight="1">
      <c r="A1463" s="180"/>
      <c r="B1463" s="180"/>
      <c r="C1463" s="180"/>
      <c r="D1463" s="180"/>
      <c r="E1463" s="244"/>
      <c r="F1463" s="180"/>
      <c r="G1463" s="180"/>
      <c r="H1463" s="180"/>
      <c r="I1463" s="180"/>
      <c r="J1463" s="180"/>
      <c r="K1463" s="252"/>
      <c r="L1463" s="252"/>
      <c r="M1463" s="252"/>
      <c r="N1463" s="252"/>
      <c r="O1463" s="180"/>
      <c r="P1463" s="180"/>
      <c r="Q1463" s="180"/>
      <c r="R1463" s="180"/>
      <c r="S1463" s="180"/>
      <c r="T1463" s="180"/>
      <c r="U1463" s="180"/>
      <c r="V1463" s="252"/>
      <c r="W1463" s="252"/>
      <c r="X1463" s="180"/>
      <c r="Y1463" s="180"/>
      <c r="Z1463" s="180"/>
      <c r="AA1463" s="180"/>
      <c r="AB1463" s="180"/>
      <c r="AC1463" s="180"/>
      <c r="AD1463" s="180"/>
      <c r="AE1463" s="180"/>
      <c r="AF1463" s="283"/>
      <c r="AG1463" s="283"/>
      <c r="AH1463" s="180"/>
      <c r="APH1463" s="180"/>
      <c r="API1463" s="180"/>
      <c r="APJ1463" s="180"/>
      <c r="APK1463" s="180"/>
      <c r="APL1463" s="180"/>
      <c r="APM1463" s="180"/>
      <c r="APN1463" s="180"/>
    </row>
    <row r="1464" spans="1:34 1100:1106" ht="25.5" customHeight="1">
      <c r="A1464" s="180"/>
      <c r="B1464" s="180"/>
      <c r="C1464" s="180"/>
      <c r="D1464" s="180"/>
      <c r="E1464" s="244"/>
      <c r="F1464" s="180"/>
      <c r="G1464" s="180"/>
      <c r="H1464" s="180"/>
      <c r="I1464" s="180"/>
      <c r="J1464" s="180"/>
      <c r="K1464" s="252"/>
      <c r="L1464" s="252"/>
      <c r="M1464" s="252"/>
      <c r="N1464" s="252"/>
      <c r="O1464" s="180"/>
      <c r="P1464" s="180"/>
      <c r="Q1464" s="180"/>
      <c r="R1464" s="180"/>
      <c r="S1464" s="180"/>
      <c r="T1464" s="180"/>
      <c r="U1464" s="180"/>
      <c r="V1464" s="252"/>
      <c r="W1464" s="252"/>
      <c r="X1464" s="180"/>
      <c r="Y1464" s="180"/>
      <c r="Z1464" s="180"/>
      <c r="AA1464" s="180"/>
      <c r="AB1464" s="180"/>
      <c r="AC1464" s="180"/>
      <c r="AD1464" s="180"/>
      <c r="AE1464" s="180"/>
      <c r="AF1464" s="283"/>
      <c r="AG1464" s="283"/>
      <c r="AH1464" s="180"/>
      <c r="APH1464" s="180"/>
      <c r="API1464" s="180"/>
      <c r="APJ1464" s="180"/>
      <c r="APK1464" s="180"/>
      <c r="APL1464" s="180"/>
      <c r="APM1464" s="180"/>
      <c r="APN1464" s="180"/>
    </row>
    <row r="1465" spans="1:34 1100:1106" ht="25.5" customHeight="1">
      <c r="A1465" s="180"/>
      <c r="B1465" s="180"/>
      <c r="C1465" s="180"/>
      <c r="D1465" s="180"/>
      <c r="E1465" s="244"/>
      <c r="F1465" s="180"/>
      <c r="G1465" s="180"/>
      <c r="H1465" s="180"/>
      <c r="I1465" s="180"/>
      <c r="J1465" s="180"/>
      <c r="K1465" s="252"/>
      <c r="L1465" s="252"/>
      <c r="M1465" s="252"/>
      <c r="N1465" s="252"/>
      <c r="O1465" s="180"/>
      <c r="P1465" s="180"/>
      <c r="Q1465" s="180"/>
      <c r="R1465" s="180"/>
      <c r="S1465" s="180"/>
      <c r="T1465" s="180"/>
      <c r="U1465" s="180"/>
      <c r="V1465" s="252"/>
      <c r="W1465" s="252"/>
      <c r="X1465" s="180"/>
      <c r="Y1465" s="180"/>
      <c r="Z1465" s="180"/>
      <c r="AA1465" s="180"/>
      <c r="AB1465" s="180"/>
      <c r="AC1465" s="180"/>
      <c r="AD1465" s="180"/>
      <c r="AE1465" s="180"/>
      <c r="AF1465" s="283"/>
      <c r="AG1465" s="283"/>
      <c r="AH1465" s="180"/>
      <c r="APH1465" s="180"/>
      <c r="API1465" s="180"/>
      <c r="APJ1465" s="180"/>
      <c r="APK1465" s="180"/>
      <c r="APL1465" s="180"/>
      <c r="APM1465" s="180"/>
      <c r="APN1465" s="180"/>
    </row>
    <row r="1466" spans="1:34 1100:1106" ht="25.5" customHeight="1">
      <c r="A1466" s="180"/>
      <c r="B1466" s="180"/>
      <c r="C1466" s="180"/>
      <c r="D1466" s="180"/>
      <c r="E1466" s="244"/>
      <c r="F1466" s="180"/>
      <c r="G1466" s="180"/>
      <c r="H1466" s="180"/>
      <c r="I1466" s="180"/>
      <c r="J1466" s="180"/>
      <c r="K1466" s="252"/>
      <c r="L1466" s="252"/>
      <c r="M1466" s="252"/>
      <c r="N1466" s="252"/>
      <c r="O1466" s="180"/>
      <c r="P1466" s="180"/>
      <c r="Q1466" s="180"/>
      <c r="R1466" s="180"/>
      <c r="S1466" s="180"/>
      <c r="T1466" s="180"/>
      <c r="U1466" s="180"/>
      <c r="V1466" s="252"/>
      <c r="W1466" s="252"/>
      <c r="X1466" s="180"/>
      <c r="Y1466" s="180"/>
      <c r="Z1466" s="180"/>
      <c r="AA1466" s="180"/>
      <c r="AB1466" s="180"/>
      <c r="AC1466" s="180"/>
      <c r="AD1466" s="180"/>
      <c r="AE1466" s="180"/>
      <c r="AF1466" s="283"/>
      <c r="AG1466" s="283"/>
      <c r="AH1466" s="180"/>
      <c r="APH1466" s="180"/>
      <c r="API1466" s="180"/>
      <c r="APJ1466" s="180"/>
      <c r="APK1466" s="180"/>
      <c r="APL1466" s="180"/>
      <c r="APM1466" s="180"/>
      <c r="APN1466" s="180"/>
    </row>
    <row r="1467" spans="1:34 1100:1106" ht="25.5" customHeight="1">
      <c r="A1467" s="180"/>
      <c r="B1467" s="180"/>
      <c r="C1467" s="180"/>
      <c r="D1467" s="180"/>
      <c r="E1467" s="244"/>
      <c r="F1467" s="180"/>
      <c r="G1467" s="180"/>
      <c r="H1467" s="180"/>
      <c r="I1467" s="180"/>
      <c r="J1467" s="180"/>
      <c r="K1467" s="252"/>
      <c r="L1467" s="252"/>
      <c r="M1467" s="252"/>
      <c r="N1467" s="252"/>
      <c r="O1467" s="180"/>
      <c r="P1467" s="180"/>
      <c r="Q1467" s="180"/>
      <c r="R1467" s="180"/>
      <c r="S1467" s="180"/>
      <c r="T1467" s="180"/>
      <c r="U1467" s="180"/>
      <c r="V1467" s="252"/>
      <c r="W1467" s="252"/>
      <c r="X1467" s="180"/>
      <c r="Y1467" s="180"/>
      <c r="Z1467" s="180"/>
      <c r="AA1467" s="180"/>
      <c r="AB1467" s="180"/>
      <c r="AC1467" s="180"/>
      <c r="AD1467" s="180"/>
      <c r="AE1467" s="180"/>
      <c r="AF1467" s="283"/>
      <c r="AG1467" s="283"/>
      <c r="AH1467" s="180"/>
      <c r="APH1467" s="180"/>
      <c r="API1467" s="180"/>
      <c r="APJ1467" s="180"/>
      <c r="APK1467" s="180"/>
      <c r="APL1467" s="180"/>
      <c r="APM1467" s="180"/>
      <c r="APN1467" s="180"/>
    </row>
    <row r="1468" spans="1:34 1100:1106" ht="25.5" customHeight="1">
      <c r="A1468" s="180"/>
      <c r="B1468" s="180"/>
      <c r="C1468" s="180"/>
      <c r="D1468" s="180"/>
      <c r="E1468" s="244"/>
      <c r="F1468" s="180"/>
      <c r="G1468" s="180"/>
      <c r="H1468" s="180"/>
      <c r="I1468" s="180"/>
      <c r="J1468" s="180"/>
      <c r="K1468" s="252"/>
      <c r="L1468" s="252"/>
      <c r="M1468" s="252"/>
      <c r="N1468" s="252"/>
      <c r="O1468" s="180"/>
      <c r="P1468" s="180"/>
      <c r="Q1468" s="180"/>
      <c r="R1468" s="180"/>
      <c r="S1468" s="180"/>
      <c r="T1468" s="180"/>
      <c r="U1468" s="180"/>
      <c r="V1468" s="252"/>
      <c r="W1468" s="252"/>
      <c r="X1468" s="180"/>
      <c r="Y1468" s="180"/>
      <c r="Z1468" s="180"/>
      <c r="AA1468" s="180"/>
      <c r="AB1468" s="180"/>
      <c r="AC1468" s="180"/>
      <c r="AD1468" s="180"/>
      <c r="AE1468" s="180"/>
      <c r="AF1468" s="283"/>
      <c r="AG1468" s="283"/>
      <c r="AH1468" s="180"/>
      <c r="APH1468" s="180"/>
      <c r="API1468" s="180"/>
      <c r="APJ1468" s="180"/>
      <c r="APK1468" s="180"/>
      <c r="APL1468" s="180"/>
      <c r="APM1468" s="180"/>
      <c r="APN1468" s="180"/>
    </row>
    <row r="1469" spans="1:34 1100:1106" ht="25.5" customHeight="1">
      <c r="A1469" s="180"/>
      <c r="B1469" s="180"/>
      <c r="C1469" s="180"/>
      <c r="D1469" s="180"/>
      <c r="E1469" s="244"/>
      <c r="F1469" s="180"/>
      <c r="G1469" s="180"/>
      <c r="H1469" s="180"/>
      <c r="I1469" s="180"/>
      <c r="J1469" s="180"/>
      <c r="K1469" s="252"/>
      <c r="L1469" s="252"/>
      <c r="M1469" s="252"/>
      <c r="N1469" s="252"/>
      <c r="O1469" s="180"/>
      <c r="P1469" s="180"/>
      <c r="Q1469" s="180"/>
      <c r="R1469" s="180"/>
      <c r="S1469" s="180"/>
      <c r="T1469" s="180"/>
      <c r="U1469" s="180"/>
      <c r="V1469" s="252"/>
      <c r="W1469" s="252"/>
      <c r="X1469" s="180"/>
      <c r="Y1469" s="180"/>
      <c r="Z1469" s="180"/>
      <c r="AA1469" s="180"/>
      <c r="AB1469" s="180"/>
      <c r="AC1469" s="180"/>
      <c r="AD1469" s="180"/>
      <c r="AE1469" s="180"/>
      <c r="AF1469" s="283"/>
      <c r="AG1469" s="283"/>
      <c r="AH1469" s="180"/>
      <c r="APH1469" s="180"/>
      <c r="API1469" s="180"/>
      <c r="APJ1469" s="180"/>
      <c r="APK1469" s="180"/>
      <c r="APL1469" s="180"/>
      <c r="APM1469" s="180"/>
      <c r="APN1469" s="180"/>
    </row>
    <row r="1470" spans="1:34 1100:1106" ht="25.5" customHeight="1">
      <c r="A1470" s="180"/>
      <c r="B1470" s="180"/>
      <c r="C1470" s="180"/>
      <c r="D1470" s="180"/>
      <c r="E1470" s="244"/>
      <c r="F1470" s="180"/>
      <c r="G1470" s="180"/>
      <c r="H1470" s="180"/>
      <c r="I1470" s="180"/>
      <c r="J1470" s="180"/>
      <c r="K1470" s="252"/>
      <c r="L1470" s="252"/>
      <c r="M1470" s="252"/>
      <c r="N1470" s="252"/>
      <c r="O1470" s="180"/>
      <c r="P1470" s="180"/>
      <c r="Q1470" s="180"/>
      <c r="R1470" s="180"/>
      <c r="S1470" s="180"/>
      <c r="T1470" s="180"/>
      <c r="U1470" s="180"/>
      <c r="V1470" s="252"/>
      <c r="W1470" s="252"/>
      <c r="X1470" s="180"/>
      <c r="Y1470" s="180"/>
      <c r="Z1470" s="180"/>
      <c r="AA1470" s="180"/>
      <c r="AB1470" s="180"/>
      <c r="AC1470" s="180"/>
      <c r="AD1470" s="180"/>
      <c r="AE1470" s="180"/>
      <c r="AF1470" s="283"/>
      <c r="AG1470" s="283"/>
      <c r="AH1470" s="180"/>
      <c r="APH1470" s="180"/>
      <c r="API1470" s="180"/>
      <c r="APJ1470" s="180"/>
      <c r="APK1470" s="180"/>
      <c r="APL1470" s="180"/>
      <c r="APM1470" s="180"/>
      <c r="APN1470" s="180"/>
    </row>
    <row r="1471" spans="1:34 1100:1106" ht="25.5" customHeight="1">
      <c r="A1471" s="180"/>
      <c r="B1471" s="180"/>
      <c r="C1471" s="180"/>
      <c r="D1471" s="180"/>
      <c r="E1471" s="244"/>
      <c r="F1471" s="180"/>
      <c r="G1471" s="180"/>
      <c r="H1471" s="180"/>
      <c r="I1471" s="180"/>
      <c r="J1471" s="180"/>
      <c r="K1471" s="252"/>
      <c r="L1471" s="252"/>
      <c r="M1471" s="252"/>
      <c r="N1471" s="252"/>
      <c r="O1471" s="180"/>
      <c r="P1471" s="180"/>
      <c r="Q1471" s="180"/>
      <c r="R1471" s="180"/>
      <c r="S1471" s="180"/>
      <c r="T1471" s="180"/>
      <c r="U1471" s="180"/>
      <c r="V1471" s="252"/>
      <c r="W1471" s="252"/>
      <c r="X1471" s="180"/>
      <c r="Y1471" s="180"/>
      <c r="Z1471" s="180"/>
      <c r="AA1471" s="180"/>
      <c r="AB1471" s="180"/>
      <c r="AC1471" s="180"/>
      <c r="AD1471" s="180"/>
      <c r="AE1471" s="180"/>
      <c r="AF1471" s="283"/>
      <c r="AG1471" s="283"/>
      <c r="AH1471" s="180"/>
      <c r="APH1471" s="180"/>
      <c r="API1471" s="180"/>
      <c r="APJ1471" s="180"/>
      <c r="APK1471" s="180"/>
      <c r="APL1471" s="180"/>
      <c r="APM1471" s="180"/>
      <c r="APN1471" s="180"/>
    </row>
    <row r="1472" spans="1:34 1100:1106" ht="25.5" customHeight="1">
      <c r="A1472" s="180"/>
      <c r="B1472" s="180"/>
      <c r="C1472" s="180"/>
      <c r="D1472" s="180"/>
      <c r="E1472" s="244"/>
      <c r="F1472" s="180"/>
      <c r="G1472" s="180"/>
      <c r="H1472" s="180"/>
      <c r="I1472" s="180"/>
      <c r="J1472" s="180"/>
      <c r="K1472" s="252"/>
      <c r="L1472" s="252"/>
      <c r="M1472" s="252"/>
      <c r="N1472" s="252"/>
      <c r="O1472" s="180"/>
      <c r="P1472" s="180"/>
      <c r="Q1472" s="180"/>
      <c r="R1472" s="180"/>
      <c r="S1472" s="180"/>
      <c r="T1472" s="180"/>
      <c r="U1472" s="180"/>
      <c r="V1472" s="252"/>
      <c r="W1472" s="252"/>
      <c r="X1472" s="180"/>
      <c r="Y1472" s="180"/>
      <c r="Z1472" s="180"/>
      <c r="AA1472" s="180"/>
      <c r="AB1472" s="180"/>
      <c r="AC1472" s="180"/>
      <c r="AD1472" s="180"/>
      <c r="AE1472" s="180"/>
      <c r="AF1472" s="283"/>
      <c r="AG1472" s="283"/>
      <c r="AH1472" s="180"/>
      <c r="APH1472" s="180"/>
      <c r="API1472" s="180"/>
      <c r="APJ1472" s="180"/>
      <c r="APK1472" s="180"/>
      <c r="APL1472" s="180"/>
      <c r="APM1472" s="180"/>
      <c r="APN1472" s="180"/>
    </row>
    <row r="1473" spans="1:34 1100:1106" ht="25.5" customHeight="1">
      <c r="A1473" s="180"/>
      <c r="B1473" s="180"/>
      <c r="C1473" s="180"/>
      <c r="D1473" s="180"/>
      <c r="E1473" s="244"/>
      <c r="F1473" s="180"/>
      <c r="G1473" s="180"/>
      <c r="H1473" s="180"/>
      <c r="I1473" s="180"/>
      <c r="J1473" s="180"/>
      <c r="K1473" s="252"/>
      <c r="L1473" s="252"/>
      <c r="M1473" s="252"/>
      <c r="N1473" s="252"/>
      <c r="O1473" s="180"/>
      <c r="P1473" s="180"/>
      <c r="Q1473" s="180"/>
      <c r="R1473" s="180"/>
      <c r="S1473" s="180"/>
      <c r="T1473" s="180"/>
      <c r="U1473" s="180"/>
      <c r="V1473" s="252"/>
      <c r="W1473" s="252"/>
      <c r="X1473" s="180"/>
      <c r="Y1473" s="180"/>
      <c r="Z1473" s="180"/>
      <c r="AA1473" s="180"/>
      <c r="AB1473" s="180"/>
      <c r="AC1473" s="180"/>
      <c r="AD1473" s="180"/>
      <c r="AE1473" s="180"/>
      <c r="AF1473" s="283"/>
      <c r="AG1473" s="283"/>
      <c r="AH1473" s="180"/>
      <c r="APH1473" s="180"/>
      <c r="API1473" s="180"/>
      <c r="APJ1473" s="180"/>
      <c r="APK1473" s="180"/>
      <c r="APL1473" s="180"/>
      <c r="APM1473" s="180"/>
      <c r="APN1473" s="180"/>
    </row>
    <row r="1474" spans="1:34 1100:1106" ht="25.5" customHeight="1">
      <c r="A1474" s="180"/>
      <c r="B1474" s="180"/>
      <c r="C1474" s="180"/>
      <c r="D1474" s="180"/>
      <c r="E1474" s="244"/>
      <c r="F1474" s="180"/>
      <c r="G1474" s="180"/>
      <c r="H1474" s="180"/>
      <c r="I1474" s="180"/>
      <c r="J1474" s="180"/>
      <c r="K1474" s="252"/>
      <c r="L1474" s="252"/>
      <c r="M1474" s="252"/>
      <c r="N1474" s="252"/>
      <c r="O1474" s="180"/>
      <c r="P1474" s="180"/>
      <c r="Q1474" s="180"/>
      <c r="R1474" s="180"/>
      <c r="S1474" s="180"/>
      <c r="T1474" s="180"/>
      <c r="U1474" s="180"/>
      <c r="V1474" s="252"/>
      <c r="W1474" s="252"/>
      <c r="X1474" s="180"/>
      <c r="Y1474" s="180"/>
      <c r="Z1474" s="180"/>
      <c r="AA1474" s="180"/>
      <c r="AB1474" s="180"/>
      <c r="AC1474" s="180"/>
      <c r="AD1474" s="180"/>
      <c r="AE1474" s="180"/>
      <c r="AF1474" s="283"/>
      <c r="AG1474" s="283"/>
      <c r="AH1474" s="180"/>
      <c r="APH1474" s="180"/>
      <c r="API1474" s="180"/>
      <c r="APJ1474" s="180"/>
      <c r="APK1474" s="180"/>
      <c r="APL1474" s="180"/>
      <c r="APM1474" s="180"/>
      <c r="APN1474" s="180"/>
    </row>
    <row r="1475" spans="1:34 1100:1106" ht="25.5" customHeight="1">
      <c r="A1475" s="180"/>
      <c r="B1475" s="180"/>
      <c r="C1475" s="180"/>
      <c r="D1475" s="180"/>
      <c r="E1475" s="244"/>
      <c r="F1475" s="180"/>
      <c r="G1475" s="180"/>
      <c r="H1475" s="180"/>
      <c r="I1475" s="180"/>
      <c r="J1475" s="180"/>
      <c r="K1475" s="252"/>
      <c r="L1475" s="252"/>
      <c r="M1475" s="252"/>
      <c r="N1475" s="252"/>
      <c r="O1475" s="180"/>
      <c r="P1475" s="180"/>
      <c r="Q1475" s="180"/>
      <c r="R1475" s="180"/>
      <c r="S1475" s="180"/>
      <c r="T1475" s="180"/>
      <c r="U1475" s="180"/>
      <c r="V1475" s="252"/>
      <c r="W1475" s="252"/>
      <c r="X1475" s="180"/>
      <c r="Y1475" s="180"/>
      <c r="Z1475" s="180"/>
      <c r="AA1475" s="180"/>
      <c r="AB1475" s="180"/>
      <c r="AC1475" s="180"/>
      <c r="AD1475" s="180"/>
      <c r="AE1475" s="180"/>
      <c r="AF1475" s="283"/>
      <c r="AG1475" s="283"/>
      <c r="AH1475" s="180"/>
      <c r="APH1475" s="180"/>
      <c r="API1475" s="180"/>
      <c r="APJ1475" s="180"/>
      <c r="APK1475" s="180"/>
      <c r="APL1475" s="180"/>
      <c r="APM1475" s="180"/>
      <c r="APN1475" s="180"/>
    </row>
    <row r="1476" spans="1:34 1100:1106" ht="25.5" customHeight="1">
      <c r="A1476" s="180"/>
      <c r="B1476" s="180"/>
      <c r="C1476" s="180"/>
      <c r="D1476" s="180"/>
      <c r="E1476" s="244"/>
      <c r="F1476" s="180"/>
      <c r="G1476" s="180"/>
      <c r="H1476" s="180"/>
      <c r="I1476" s="180"/>
      <c r="J1476" s="180"/>
      <c r="K1476" s="252"/>
      <c r="L1476" s="252"/>
      <c r="M1476" s="252"/>
      <c r="N1476" s="252"/>
      <c r="O1476" s="180"/>
      <c r="P1476" s="180"/>
      <c r="Q1476" s="180"/>
      <c r="R1476" s="180"/>
      <c r="S1476" s="180"/>
      <c r="T1476" s="180"/>
      <c r="U1476" s="180"/>
      <c r="V1476" s="252"/>
      <c r="W1476" s="252"/>
      <c r="X1476" s="180"/>
      <c r="Y1476" s="180"/>
      <c r="Z1476" s="180"/>
      <c r="AA1476" s="180"/>
      <c r="AB1476" s="180"/>
      <c r="AC1476" s="180"/>
      <c r="AD1476" s="180"/>
      <c r="AE1476" s="180"/>
      <c r="AF1476" s="283"/>
      <c r="AG1476" s="283"/>
      <c r="AH1476" s="180"/>
      <c r="APH1476" s="180"/>
      <c r="API1476" s="180"/>
      <c r="APJ1476" s="180"/>
      <c r="APK1476" s="180"/>
      <c r="APL1476" s="180"/>
      <c r="APM1476" s="180"/>
      <c r="APN1476" s="180"/>
    </row>
    <row r="1477" spans="1:34 1100:1106" ht="25.5" customHeight="1">
      <c r="A1477" s="180"/>
      <c r="B1477" s="180"/>
      <c r="C1477" s="180"/>
      <c r="D1477" s="180"/>
      <c r="E1477" s="244"/>
      <c r="F1477" s="180"/>
      <c r="G1477" s="180"/>
      <c r="H1477" s="180"/>
      <c r="I1477" s="180"/>
      <c r="J1477" s="180"/>
      <c r="K1477" s="252"/>
      <c r="L1477" s="252"/>
      <c r="M1477" s="252"/>
      <c r="N1477" s="252"/>
      <c r="O1477" s="180"/>
      <c r="P1477" s="180"/>
      <c r="Q1477" s="180"/>
      <c r="R1477" s="180"/>
      <c r="S1477" s="180"/>
      <c r="T1477" s="180"/>
      <c r="U1477" s="180"/>
      <c r="V1477" s="252"/>
      <c r="W1477" s="252"/>
      <c r="X1477" s="180"/>
      <c r="Y1477" s="180"/>
      <c r="Z1477" s="180"/>
      <c r="AA1477" s="180"/>
      <c r="AB1477" s="180"/>
      <c r="AC1477" s="180"/>
      <c r="AD1477" s="180"/>
      <c r="AE1477" s="180"/>
      <c r="AF1477" s="283"/>
      <c r="AG1477" s="283"/>
      <c r="AH1477" s="180"/>
      <c r="APH1477" s="180"/>
      <c r="API1477" s="180"/>
      <c r="APJ1477" s="180"/>
      <c r="APK1477" s="180"/>
      <c r="APL1477" s="180"/>
      <c r="APM1477" s="180"/>
      <c r="APN1477" s="180"/>
    </row>
    <row r="1478" spans="1:34 1100:1106" ht="25.5" customHeight="1">
      <c r="A1478" s="180"/>
      <c r="B1478" s="180"/>
      <c r="C1478" s="180"/>
      <c r="D1478" s="180"/>
      <c r="E1478" s="244"/>
      <c r="F1478" s="180"/>
      <c r="G1478" s="180"/>
      <c r="H1478" s="180"/>
      <c r="I1478" s="180"/>
      <c r="J1478" s="180"/>
      <c r="K1478" s="252"/>
      <c r="L1478" s="252"/>
      <c r="M1478" s="252"/>
      <c r="N1478" s="252"/>
      <c r="O1478" s="180"/>
      <c r="P1478" s="180"/>
      <c r="Q1478" s="180"/>
      <c r="R1478" s="180"/>
      <c r="S1478" s="180"/>
      <c r="T1478" s="180"/>
      <c r="U1478" s="180"/>
      <c r="V1478" s="252"/>
      <c r="W1478" s="252"/>
      <c r="X1478" s="180"/>
      <c r="Y1478" s="180"/>
      <c r="Z1478" s="180"/>
      <c r="AA1478" s="180"/>
      <c r="AB1478" s="180"/>
      <c r="AC1478" s="180"/>
      <c r="AD1478" s="180"/>
      <c r="AE1478" s="180"/>
      <c r="AF1478" s="283"/>
      <c r="AG1478" s="283"/>
      <c r="AH1478" s="180"/>
      <c r="APH1478" s="180"/>
      <c r="API1478" s="180"/>
      <c r="APJ1478" s="180"/>
      <c r="APK1478" s="180"/>
      <c r="APL1478" s="180"/>
      <c r="APM1478" s="180"/>
      <c r="APN1478" s="180"/>
    </row>
    <row r="1479" spans="1:34 1100:1106" ht="25.5" customHeight="1">
      <c r="A1479" s="180"/>
      <c r="B1479" s="180"/>
      <c r="C1479" s="180"/>
      <c r="D1479" s="180"/>
      <c r="E1479" s="244"/>
      <c r="F1479" s="180"/>
      <c r="G1479" s="180"/>
      <c r="H1479" s="180"/>
      <c r="I1479" s="180"/>
      <c r="J1479" s="180"/>
      <c r="K1479" s="252"/>
      <c r="L1479" s="252"/>
      <c r="M1479" s="252"/>
      <c r="N1479" s="252"/>
      <c r="O1479" s="180"/>
      <c r="P1479" s="180"/>
      <c r="Q1479" s="180"/>
      <c r="R1479" s="180"/>
      <c r="S1479" s="180"/>
      <c r="T1479" s="180"/>
      <c r="U1479" s="180"/>
      <c r="V1479" s="252"/>
      <c r="W1479" s="252"/>
      <c r="X1479" s="180"/>
      <c r="Y1479" s="180"/>
      <c r="Z1479" s="180"/>
      <c r="AA1479" s="180"/>
      <c r="AB1479" s="180"/>
      <c r="AC1479" s="180"/>
      <c r="AD1479" s="180"/>
      <c r="AE1479" s="180"/>
      <c r="AF1479" s="283"/>
      <c r="AG1479" s="283"/>
      <c r="AH1479" s="180"/>
      <c r="APH1479" s="180"/>
      <c r="API1479" s="180"/>
      <c r="APJ1479" s="180"/>
      <c r="APK1479" s="180"/>
      <c r="APL1479" s="180"/>
      <c r="APM1479" s="180"/>
      <c r="APN1479" s="180"/>
    </row>
    <row r="1480" spans="1:34 1100:1106" ht="25.5" customHeight="1">
      <c r="A1480" s="180"/>
      <c r="B1480" s="180"/>
      <c r="C1480" s="180"/>
      <c r="D1480" s="180"/>
      <c r="E1480" s="244"/>
      <c r="F1480" s="180"/>
      <c r="G1480" s="180"/>
      <c r="H1480" s="180"/>
      <c r="I1480" s="180"/>
      <c r="J1480" s="180"/>
      <c r="K1480" s="252"/>
      <c r="L1480" s="252"/>
      <c r="M1480" s="252"/>
      <c r="N1480" s="252"/>
      <c r="O1480" s="180"/>
      <c r="P1480" s="180"/>
      <c r="Q1480" s="180"/>
      <c r="R1480" s="180"/>
      <c r="S1480" s="180"/>
      <c r="T1480" s="180"/>
      <c r="U1480" s="180"/>
      <c r="V1480" s="252"/>
      <c r="W1480" s="252"/>
      <c r="X1480" s="180"/>
      <c r="Y1480" s="180"/>
      <c r="Z1480" s="180"/>
      <c r="AA1480" s="180"/>
      <c r="AB1480" s="180"/>
      <c r="AC1480" s="180"/>
      <c r="AD1480" s="180"/>
      <c r="AE1480" s="180"/>
      <c r="AF1480" s="283"/>
      <c r="AG1480" s="283"/>
      <c r="AH1480" s="180"/>
      <c r="APH1480" s="180"/>
      <c r="API1480" s="180"/>
      <c r="APJ1480" s="180"/>
      <c r="APK1480" s="180"/>
      <c r="APL1480" s="180"/>
      <c r="APM1480" s="180"/>
      <c r="APN1480" s="180"/>
    </row>
    <row r="1481" spans="1:34 1100:1106" ht="25.5" customHeight="1">
      <c r="A1481" s="180"/>
      <c r="B1481" s="180"/>
      <c r="C1481" s="180"/>
      <c r="D1481" s="180"/>
      <c r="E1481" s="244"/>
      <c r="F1481" s="180"/>
      <c r="G1481" s="180"/>
      <c r="H1481" s="180"/>
      <c r="I1481" s="180"/>
      <c r="J1481" s="180"/>
      <c r="K1481" s="252"/>
      <c r="L1481" s="252"/>
      <c r="M1481" s="252"/>
      <c r="N1481" s="252"/>
      <c r="O1481" s="180"/>
      <c r="P1481" s="180"/>
      <c r="Q1481" s="180"/>
      <c r="R1481" s="180"/>
      <c r="S1481" s="180"/>
      <c r="T1481" s="180"/>
      <c r="U1481" s="180"/>
      <c r="V1481" s="252"/>
      <c r="W1481" s="252"/>
      <c r="X1481" s="180"/>
      <c r="Y1481" s="180"/>
      <c r="Z1481" s="180"/>
      <c r="AA1481" s="180"/>
      <c r="AB1481" s="180"/>
      <c r="AC1481" s="180"/>
      <c r="AD1481" s="180"/>
      <c r="AE1481" s="180"/>
      <c r="AF1481" s="283"/>
      <c r="AG1481" s="283"/>
      <c r="AH1481" s="180"/>
      <c r="APH1481" s="180"/>
      <c r="API1481" s="180"/>
      <c r="APJ1481" s="180"/>
      <c r="APK1481" s="180"/>
      <c r="APL1481" s="180"/>
      <c r="APM1481" s="180"/>
      <c r="APN1481" s="180"/>
    </row>
    <row r="1482" spans="1:34 1100:1106" ht="25.5" customHeight="1">
      <c r="A1482" s="180"/>
      <c r="B1482" s="180"/>
      <c r="C1482" s="180"/>
      <c r="D1482" s="180"/>
      <c r="E1482" s="244"/>
      <c r="F1482" s="180"/>
      <c r="G1482" s="180"/>
      <c r="H1482" s="180"/>
      <c r="I1482" s="180"/>
      <c r="J1482" s="180"/>
      <c r="K1482" s="252"/>
      <c r="L1482" s="252"/>
      <c r="M1482" s="252"/>
      <c r="N1482" s="252"/>
      <c r="O1482" s="180"/>
      <c r="P1482" s="180"/>
      <c r="Q1482" s="180"/>
      <c r="R1482" s="180"/>
      <c r="S1482" s="180"/>
      <c r="T1482" s="180"/>
      <c r="U1482" s="180"/>
      <c r="V1482" s="252"/>
      <c r="W1482" s="252"/>
      <c r="X1482" s="180"/>
      <c r="Y1482" s="180"/>
      <c r="Z1482" s="180"/>
      <c r="AA1482" s="180"/>
      <c r="AB1482" s="180"/>
      <c r="AC1482" s="180"/>
      <c r="AD1482" s="180"/>
      <c r="AE1482" s="180"/>
      <c r="AF1482" s="283"/>
      <c r="AG1482" s="283"/>
      <c r="AH1482" s="180"/>
      <c r="APH1482" s="180"/>
      <c r="API1482" s="180"/>
      <c r="APJ1482" s="180"/>
      <c r="APK1482" s="180"/>
      <c r="APL1482" s="180"/>
      <c r="APM1482" s="180"/>
      <c r="APN1482" s="180"/>
    </row>
    <row r="1483" spans="1:34 1100:1106" ht="25.5" customHeight="1">
      <c r="A1483" s="180"/>
      <c r="B1483" s="180"/>
      <c r="C1483" s="180"/>
      <c r="D1483" s="180"/>
      <c r="E1483" s="244"/>
      <c r="F1483" s="180"/>
      <c r="G1483" s="180"/>
      <c r="H1483" s="180"/>
      <c r="I1483" s="180"/>
      <c r="J1483" s="180"/>
      <c r="K1483" s="252"/>
      <c r="L1483" s="252"/>
      <c r="M1483" s="252"/>
      <c r="N1483" s="252"/>
      <c r="O1483" s="180"/>
      <c r="P1483" s="180"/>
      <c r="Q1483" s="180"/>
      <c r="R1483" s="180"/>
      <c r="S1483" s="180"/>
      <c r="T1483" s="180"/>
      <c r="U1483" s="180"/>
      <c r="V1483" s="252"/>
      <c r="W1483" s="252"/>
      <c r="X1483" s="180"/>
      <c r="Y1483" s="180"/>
      <c r="Z1483" s="180"/>
      <c r="AA1483" s="180"/>
      <c r="AB1483" s="180"/>
      <c r="AC1483" s="180"/>
      <c r="AD1483" s="180"/>
      <c r="AE1483" s="180"/>
      <c r="AF1483" s="283"/>
      <c r="AG1483" s="283"/>
      <c r="AH1483" s="180"/>
      <c r="APH1483" s="180"/>
      <c r="API1483" s="180"/>
      <c r="APJ1483" s="180"/>
      <c r="APK1483" s="180"/>
      <c r="APL1483" s="180"/>
      <c r="APM1483" s="180"/>
      <c r="APN1483" s="180"/>
    </row>
    <row r="1484" spans="1:34 1100:1106" ht="25.5" customHeight="1">
      <c r="A1484" s="180"/>
      <c r="B1484" s="180"/>
      <c r="C1484" s="180"/>
      <c r="D1484" s="180"/>
      <c r="E1484" s="244"/>
      <c r="F1484" s="180"/>
      <c r="G1484" s="180"/>
      <c r="H1484" s="180"/>
      <c r="I1484" s="180"/>
      <c r="J1484" s="180"/>
      <c r="K1484" s="252"/>
      <c r="L1484" s="252"/>
      <c r="M1484" s="252"/>
      <c r="N1484" s="252"/>
      <c r="O1484" s="180"/>
      <c r="P1484" s="180"/>
      <c r="Q1484" s="180"/>
      <c r="R1484" s="180"/>
      <c r="S1484" s="180"/>
      <c r="T1484" s="180"/>
      <c r="U1484" s="180"/>
      <c r="V1484" s="252"/>
      <c r="W1484" s="252"/>
      <c r="X1484" s="180"/>
      <c r="Y1484" s="180"/>
      <c r="Z1484" s="180"/>
      <c r="AA1484" s="180"/>
      <c r="AB1484" s="180"/>
      <c r="AC1484" s="180"/>
      <c r="AD1484" s="180"/>
      <c r="AE1484" s="180"/>
      <c r="AF1484" s="283"/>
      <c r="AG1484" s="283"/>
      <c r="AH1484" s="180"/>
      <c r="APH1484" s="180"/>
      <c r="API1484" s="180"/>
      <c r="APJ1484" s="180"/>
      <c r="APK1484" s="180"/>
      <c r="APL1484" s="180"/>
      <c r="APM1484" s="180"/>
      <c r="APN1484" s="180"/>
    </row>
    <row r="1485" spans="1:34 1100:1106" ht="25.5" customHeight="1">
      <c r="A1485" s="180"/>
      <c r="B1485" s="180"/>
      <c r="C1485" s="180"/>
      <c r="D1485" s="180"/>
      <c r="E1485" s="244"/>
      <c r="F1485" s="180"/>
      <c r="G1485" s="180"/>
      <c r="H1485" s="180"/>
      <c r="I1485" s="180"/>
      <c r="J1485" s="180"/>
      <c r="K1485" s="252"/>
      <c r="L1485" s="252"/>
      <c r="M1485" s="252"/>
      <c r="N1485" s="252"/>
      <c r="O1485" s="180"/>
      <c r="P1485" s="180"/>
      <c r="Q1485" s="180"/>
      <c r="R1485" s="180"/>
      <c r="S1485" s="180"/>
      <c r="T1485" s="180"/>
      <c r="U1485" s="180"/>
      <c r="V1485" s="252"/>
      <c r="W1485" s="252"/>
      <c r="X1485" s="180"/>
      <c r="Y1485" s="180"/>
      <c r="Z1485" s="180"/>
      <c r="AA1485" s="180"/>
      <c r="AB1485" s="180"/>
      <c r="AC1485" s="180"/>
      <c r="AD1485" s="180"/>
      <c r="AE1485" s="180"/>
      <c r="AF1485" s="283"/>
      <c r="AG1485" s="283"/>
      <c r="AH1485" s="180"/>
      <c r="APH1485" s="180"/>
      <c r="API1485" s="180"/>
      <c r="APJ1485" s="180"/>
      <c r="APK1485" s="180"/>
      <c r="APL1485" s="180"/>
      <c r="APM1485" s="180"/>
      <c r="APN1485" s="180"/>
    </row>
    <row r="1486" spans="1:34 1100:1106" ht="25.5" customHeight="1">
      <c r="A1486" s="180"/>
      <c r="B1486" s="180"/>
      <c r="C1486" s="180"/>
      <c r="D1486" s="180"/>
      <c r="E1486" s="244"/>
      <c r="F1486" s="180"/>
      <c r="G1486" s="180"/>
      <c r="H1486" s="180"/>
      <c r="I1486" s="180"/>
      <c r="J1486" s="180"/>
      <c r="K1486" s="252"/>
      <c r="L1486" s="252"/>
      <c r="M1486" s="252"/>
      <c r="N1486" s="252"/>
      <c r="O1486" s="180"/>
      <c r="P1486" s="180"/>
      <c r="Q1486" s="180"/>
      <c r="R1486" s="180"/>
      <c r="S1486" s="180"/>
      <c r="T1486" s="180"/>
      <c r="U1486" s="180"/>
      <c r="V1486" s="252"/>
      <c r="W1486" s="252"/>
      <c r="X1486" s="180"/>
      <c r="Y1486" s="180"/>
      <c r="Z1486" s="180"/>
      <c r="AA1486" s="180"/>
      <c r="AB1486" s="180"/>
      <c r="AC1486" s="180"/>
      <c r="AD1486" s="180"/>
      <c r="AE1486" s="180"/>
      <c r="AF1486" s="283"/>
      <c r="AG1486" s="283"/>
      <c r="AH1486" s="180"/>
      <c r="APH1486" s="180"/>
      <c r="API1486" s="180"/>
      <c r="APJ1486" s="180"/>
      <c r="APK1486" s="180"/>
      <c r="APL1486" s="180"/>
      <c r="APM1486" s="180"/>
      <c r="APN1486" s="180"/>
    </row>
    <row r="1487" spans="1:34 1100:1106" ht="25.5" customHeight="1">
      <c r="A1487" s="180"/>
      <c r="B1487" s="180"/>
      <c r="C1487" s="180"/>
      <c r="D1487" s="180"/>
      <c r="E1487" s="244"/>
      <c r="F1487" s="180"/>
      <c r="G1487" s="180"/>
      <c r="H1487" s="180"/>
      <c r="I1487" s="180"/>
      <c r="J1487" s="180"/>
      <c r="K1487" s="252"/>
      <c r="L1487" s="252"/>
      <c r="M1487" s="252"/>
      <c r="N1487" s="252"/>
      <c r="O1487" s="180"/>
      <c r="P1487" s="180"/>
      <c r="Q1487" s="180"/>
      <c r="R1487" s="180"/>
      <c r="S1487" s="180"/>
      <c r="T1487" s="180"/>
      <c r="U1487" s="180"/>
      <c r="V1487" s="252"/>
      <c r="W1487" s="252"/>
      <c r="X1487" s="180"/>
      <c r="Y1487" s="180"/>
      <c r="Z1487" s="180"/>
      <c r="AA1487" s="180"/>
      <c r="AB1487" s="180"/>
      <c r="AC1487" s="180"/>
      <c r="AD1487" s="180"/>
      <c r="AE1487" s="180"/>
      <c r="AF1487" s="283"/>
      <c r="AG1487" s="283"/>
      <c r="AH1487" s="180"/>
      <c r="APH1487" s="180"/>
      <c r="API1487" s="180"/>
      <c r="APJ1487" s="180"/>
      <c r="APK1487" s="180"/>
      <c r="APL1487" s="180"/>
      <c r="APM1487" s="180"/>
      <c r="APN1487" s="180"/>
    </row>
    <row r="1488" spans="1:34 1100:1106" ht="25.5" customHeight="1">
      <c r="A1488" s="180"/>
      <c r="B1488" s="180"/>
      <c r="C1488" s="180"/>
      <c r="D1488" s="180"/>
      <c r="E1488" s="244"/>
      <c r="F1488" s="180"/>
      <c r="G1488" s="180"/>
      <c r="H1488" s="180"/>
      <c r="I1488" s="180"/>
      <c r="J1488" s="180"/>
      <c r="K1488" s="252"/>
      <c r="L1488" s="252"/>
      <c r="M1488" s="252"/>
      <c r="N1488" s="252"/>
      <c r="O1488" s="180"/>
      <c r="P1488" s="180"/>
      <c r="Q1488" s="180"/>
      <c r="R1488" s="180"/>
      <c r="S1488" s="180"/>
      <c r="T1488" s="180"/>
      <c r="U1488" s="180"/>
      <c r="V1488" s="252"/>
      <c r="W1488" s="252"/>
      <c r="X1488" s="180"/>
      <c r="Y1488" s="180"/>
      <c r="Z1488" s="180"/>
      <c r="AA1488" s="180"/>
      <c r="AB1488" s="180"/>
      <c r="AC1488" s="180"/>
      <c r="AD1488" s="180"/>
      <c r="AE1488" s="180"/>
      <c r="AF1488" s="283"/>
      <c r="AG1488" s="283"/>
      <c r="AH1488" s="180"/>
      <c r="APH1488" s="180"/>
      <c r="API1488" s="180"/>
      <c r="APJ1488" s="180"/>
      <c r="APK1488" s="180"/>
      <c r="APL1488" s="180"/>
      <c r="APM1488" s="180"/>
      <c r="APN1488" s="180"/>
    </row>
    <row r="1489" spans="1:34 1100:1106" ht="25.5" customHeight="1">
      <c r="A1489" s="180"/>
      <c r="B1489" s="180"/>
      <c r="C1489" s="180"/>
      <c r="D1489" s="180"/>
      <c r="E1489" s="244"/>
      <c r="F1489" s="180"/>
      <c r="G1489" s="180"/>
      <c r="H1489" s="180"/>
      <c r="I1489" s="180"/>
      <c r="J1489" s="180"/>
      <c r="K1489" s="252"/>
      <c r="L1489" s="252"/>
      <c r="M1489" s="252"/>
      <c r="N1489" s="252"/>
      <c r="O1489" s="180"/>
      <c r="P1489" s="180"/>
      <c r="Q1489" s="180"/>
      <c r="R1489" s="180"/>
      <c r="S1489" s="180"/>
      <c r="T1489" s="180"/>
      <c r="U1489" s="180"/>
      <c r="V1489" s="252"/>
      <c r="W1489" s="252"/>
      <c r="X1489" s="180"/>
      <c r="Y1489" s="180"/>
      <c r="Z1489" s="180"/>
      <c r="AA1489" s="180"/>
      <c r="AB1489" s="180"/>
      <c r="AC1489" s="180"/>
      <c r="AD1489" s="180"/>
      <c r="AE1489" s="180"/>
      <c r="AF1489" s="283"/>
      <c r="AG1489" s="283"/>
      <c r="AH1489" s="180"/>
      <c r="APH1489" s="180"/>
      <c r="API1489" s="180"/>
      <c r="APJ1489" s="180"/>
      <c r="APK1489" s="180"/>
      <c r="APL1489" s="180"/>
      <c r="APM1489" s="180"/>
      <c r="APN1489" s="180"/>
    </row>
    <row r="1490" spans="1:34 1100:1106" ht="25.5" customHeight="1">
      <c r="A1490" s="180"/>
      <c r="B1490" s="180"/>
      <c r="C1490" s="180"/>
      <c r="D1490" s="180"/>
      <c r="E1490" s="244"/>
      <c r="F1490" s="180"/>
      <c r="G1490" s="180"/>
      <c r="H1490" s="180"/>
      <c r="I1490" s="180"/>
      <c r="J1490" s="180"/>
      <c r="K1490" s="252"/>
      <c r="L1490" s="252"/>
      <c r="M1490" s="252"/>
      <c r="N1490" s="252"/>
      <c r="O1490" s="180"/>
      <c r="P1490" s="180"/>
      <c r="Q1490" s="180"/>
      <c r="R1490" s="180"/>
      <c r="S1490" s="180"/>
      <c r="T1490" s="180"/>
      <c r="U1490" s="180"/>
      <c r="V1490" s="252"/>
      <c r="W1490" s="252"/>
      <c r="X1490" s="180"/>
      <c r="Y1490" s="180"/>
      <c r="Z1490" s="180"/>
      <c r="AA1490" s="180"/>
      <c r="AB1490" s="180"/>
      <c r="AC1490" s="180"/>
      <c r="AD1490" s="180"/>
      <c r="AE1490" s="180"/>
      <c r="AF1490" s="283"/>
      <c r="AG1490" s="283"/>
      <c r="AH1490" s="180"/>
      <c r="APH1490" s="180"/>
      <c r="API1490" s="180"/>
      <c r="APJ1490" s="180"/>
      <c r="APK1490" s="180"/>
      <c r="APL1490" s="180"/>
      <c r="APM1490" s="180"/>
      <c r="APN1490" s="180"/>
    </row>
    <row r="1491" spans="1:34 1100:1106" ht="25.5" customHeight="1">
      <c r="A1491" s="180"/>
      <c r="B1491" s="180"/>
      <c r="C1491" s="180"/>
      <c r="D1491" s="180"/>
      <c r="E1491" s="244"/>
      <c r="F1491" s="180"/>
      <c r="G1491" s="180"/>
      <c r="H1491" s="180"/>
      <c r="I1491" s="180"/>
      <c r="J1491" s="180"/>
      <c r="K1491" s="252"/>
      <c r="L1491" s="252"/>
      <c r="M1491" s="252"/>
      <c r="N1491" s="252"/>
      <c r="O1491" s="180"/>
      <c r="P1491" s="180"/>
      <c r="Q1491" s="180"/>
      <c r="R1491" s="180"/>
      <c r="S1491" s="180"/>
      <c r="T1491" s="180"/>
      <c r="U1491" s="180"/>
      <c r="V1491" s="252"/>
      <c r="W1491" s="252"/>
      <c r="X1491" s="180"/>
      <c r="Y1491" s="180"/>
      <c r="Z1491" s="180"/>
      <c r="AA1491" s="180"/>
      <c r="AB1491" s="180"/>
      <c r="AC1491" s="180"/>
      <c r="AD1491" s="180"/>
      <c r="AE1491" s="180"/>
      <c r="AF1491" s="283"/>
      <c r="AG1491" s="283"/>
      <c r="AH1491" s="180"/>
      <c r="APH1491" s="180"/>
      <c r="API1491" s="180"/>
      <c r="APJ1491" s="180"/>
      <c r="APK1491" s="180"/>
      <c r="APL1491" s="180"/>
      <c r="APM1491" s="180"/>
      <c r="APN1491" s="180"/>
    </row>
    <row r="1492" spans="1:34 1100:1106" ht="25.5" customHeight="1">
      <c r="A1492" s="180"/>
      <c r="B1492" s="180"/>
      <c r="C1492" s="180"/>
      <c r="D1492" s="180"/>
      <c r="E1492" s="244"/>
      <c r="F1492" s="180"/>
      <c r="G1492" s="180"/>
      <c r="H1492" s="180"/>
      <c r="I1492" s="180"/>
      <c r="J1492" s="180"/>
      <c r="K1492" s="252"/>
      <c r="L1492" s="252"/>
      <c r="M1492" s="252"/>
      <c r="N1492" s="252"/>
      <c r="O1492" s="180"/>
      <c r="P1492" s="180"/>
      <c r="Q1492" s="180"/>
      <c r="R1492" s="180"/>
      <c r="S1492" s="180"/>
      <c r="T1492" s="180"/>
      <c r="U1492" s="180"/>
      <c r="V1492" s="252"/>
      <c r="W1492" s="252"/>
      <c r="X1492" s="180"/>
      <c r="Y1492" s="180"/>
      <c r="Z1492" s="180"/>
      <c r="AA1492" s="180"/>
      <c r="AB1492" s="180"/>
      <c r="AC1492" s="180"/>
      <c r="AD1492" s="180"/>
      <c r="AE1492" s="180"/>
      <c r="AF1492" s="283"/>
      <c r="AG1492" s="283"/>
      <c r="AH1492" s="180"/>
      <c r="APH1492" s="180"/>
      <c r="API1492" s="180"/>
      <c r="APJ1492" s="180"/>
      <c r="APK1492" s="180"/>
      <c r="APL1492" s="180"/>
      <c r="APM1492" s="180"/>
      <c r="APN1492" s="180"/>
    </row>
    <row r="1493" spans="1:34 1100:1106" ht="25.5" customHeight="1">
      <c r="A1493" s="180"/>
      <c r="B1493" s="180"/>
      <c r="C1493" s="180"/>
      <c r="D1493" s="180"/>
      <c r="E1493" s="244"/>
      <c r="F1493" s="180"/>
      <c r="G1493" s="180"/>
      <c r="H1493" s="180"/>
      <c r="I1493" s="180"/>
      <c r="J1493" s="180"/>
      <c r="K1493" s="252"/>
      <c r="L1493" s="252"/>
      <c r="M1493" s="252"/>
      <c r="N1493" s="252"/>
      <c r="O1493" s="180"/>
      <c r="P1493" s="180"/>
      <c r="Q1493" s="180"/>
      <c r="R1493" s="180"/>
      <c r="S1493" s="180"/>
      <c r="T1493" s="180"/>
      <c r="U1493" s="180"/>
      <c r="V1493" s="252"/>
      <c r="W1493" s="252"/>
      <c r="X1493" s="180"/>
      <c r="Y1493" s="180"/>
      <c r="Z1493" s="180"/>
      <c r="AA1493" s="180"/>
      <c r="AB1493" s="180"/>
      <c r="AC1493" s="180"/>
      <c r="AD1493" s="180"/>
      <c r="AE1493" s="180"/>
      <c r="AF1493" s="283"/>
      <c r="AG1493" s="283"/>
      <c r="AH1493" s="180"/>
      <c r="APH1493" s="180"/>
      <c r="API1493" s="180"/>
      <c r="APJ1493" s="180"/>
      <c r="APK1493" s="180"/>
      <c r="APL1493" s="180"/>
      <c r="APM1493" s="180"/>
      <c r="APN1493" s="180"/>
    </row>
    <row r="1494" spans="1:34 1100:1106" ht="25.5" customHeight="1">
      <c r="A1494" s="180"/>
      <c r="B1494" s="180"/>
      <c r="C1494" s="180"/>
      <c r="D1494" s="180"/>
      <c r="E1494" s="244"/>
      <c r="F1494" s="180"/>
      <c r="G1494" s="180"/>
      <c r="H1494" s="180"/>
      <c r="I1494" s="180"/>
      <c r="J1494" s="180"/>
      <c r="K1494" s="252"/>
      <c r="L1494" s="252"/>
      <c r="M1494" s="252"/>
      <c r="N1494" s="252"/>
      <c r="O1494" s="180"/>
      <c r="P1494" s="180"/>
      <c r="Q1494" s="180"/>
      <c r="R1494" s="180"/>
      <c r="S1494" s="180"/>
      <c r="T1494" s="180"/>
      <c r="U1494" s="180"/>
      <c r="V1494" s="252"/>
      <c r="W1494" s="252"/>
      <c r="X1494" s="180"/>
      <c r="Y1494" s="180"/>
      <c r="Z1494" s="180"/>
      <c r="AA1494" s="180"/>
      <c r="AB1494" s="180"/>
      <c r="AC1494" s="180"/>
      <c r="AD1494" s="180"/>
      <c r="AE1494" s="180"/>
      <c r="AF1494" s="283"/>
      <c r="AG1494" s="283"/>
      <c r="AH1494" s="180"/>
      <c r="APH1494" s="180"/>
      <c r="API1494" s="180"/>
      <c r="APJ1494" s="180"/>
      <c r="APK1494" s="180"/>
      <c r="APL1494" s="180"/>
      <c r="APM1494" s="180"/>
      <c r="APN1494" s="180"/>
    </row>
    <row r="1495" spans="1:34 1100:1106" ht="25.5" customHeight="1">
      <c r="A1495" s="180"/>
      <c r="B1495" s="180"/>
      <c r="C1495" s="180"/>
      <c r="D1495" s="180"/>
      <c r="E1495" s="244"/>
      <c r="F1495" s="180"/>
      <c r="G1495" s="180"/>
      <c r="H1495" s="180"/>
      <c r="I1495" s="180"/>
      <c r="J1495" s="180"/>
      <c r="K1495" s="252"/>
      <c r="L1495" s="252"/>
      <c r="M1495" s="252"/>
      <c r="N1495" s="252"/>
      <c r="O1495" s="180"/>
      <c r="P1495" s="180"/>
      <c r="Q1495" s="180"/>
      <c r="R1495" s="180"/>
      <c r="S1495" s="180"/>
      <c r="T1495" s="180"/>
      <c r="U1495" s="180"/>
      <c r="V1495" s="252"/>
      <c r="W1495" s="252"/>
      <c r="X1495" s="180"/>
      <c r="Y1495" s="180"/>
      <c r="Z1495" s="180"/>
      <c r="AA1495" s="180"/>
      <c r="AB1495" s="180"/>
      <c r="AC1495" s="180"/>
      <c r="AD1495" s="180"/>
      <c r="AE1495" s="180"/>
      <c r="AF1495" s="283"/>
      <c r="AG1495" s="283"/>
      <c r="AH1495" s="180"/>
      <c r="APH1495" s="180"/>
      <c r="API1495" s="180"/>
      <c r="APJ1495" s="180"/>
      <c r="APK1495" s="180"/>
      <c r="APL1495" s="180"/>
      <c r="APM1495" s="180"/>
      <c r="APN1495" s="180"/>
    </row>
    <row r="1496" spans="1:34 1100:1106" ht="25.5" customHeight="1">
      <c r="A1496" s="180"/>
      <c r="B1496" s="180"/>
      <c r="C1496" s="180"/>
      <c r="D1496" s="180"/>
      <c r="E1496" s="244"/>
      <c r="F1496" s="180"/>
      <c r="G1496" s="180"/>
      <c r="H1496" s="180"/>
      <c r="I1496" s="180"/>
      <c r="J1496" s="180"/>
      <c r="K1496" s="252"/>
      <c r="L1496" s="252"/>
      <c r="M1496" s="252"/>
      <c r="N1496" s="252"/>
      <c r="O1496" s="180"/>
      <c r="P1496" s="180"/>
      <c r="Q1496" s="180"/>
      <c r="R1496" s="180"/>
      <c r="S1496" s="180"/>
      <c r="T1496" s="180"/>
      <c r="U1496" s="180"/>
      <c r="V1496" s="252"/>
      <c r="W1496" s="252"/>
      <c r="X1496" s="180"/>
      <c r="Y1496" s="180"/>
      <c r="Z1496" s="180"/>
      <c r="AA1496" s="180"/>
      <c r="AB1496" s="180"/>
      <c r="AC1496" s="180"/>
      <c r="AD1496" s="180"/>
      <c r="AE1496" s="180"/>
      <c r="AF1496" s="283"/>
      <c r="AG1496" s="283"/>
      <c r="AH1496" s="180"/>
      <c r="APH1496" s="180"/>
      <c r="API1496" s="180"/>
      <c r="APJ1496" s="180"/>
      <c r="APK1496" s="180"/>
      <c r="APL1496" s="180"/>
      <c r="APM1496" s="180"/>
      <c r="APN1496" s="180"/>
    </row>
    <row r="1497" spans="1:34 1100:1106" ht="25.5" customHeight="1">
      <c r="A1497" s="180"/>
      <c r="B1497" s="180"/>
      <c r="C1497" s="180"/>
      <c r="D1497" s="180"/>
      <c r="E1497" s="244"/>
      <c r="F1497" s="180"/>
      <c r="G1497" s="180"/>
      <c r="H1497" s="180"/>
      <c r="I1497" s="180"/>
      <c r="J1497" s="180"/>
      <c r="K1497" s="252"/>
      <c r="L1497" s="252"/>
      <c r="M1497" s="252"/>
      <c r="N1497" s="252"/>
      <c r="O1497" s="180"/>
      <c r="P1497" s="180"/>
      <c r="Q1497" s="180"/>
      <c r="R1497" s="180"/>
      <c r="S1497" s="180"/>
      <c r="T1497" s="180"/>
      <c r="U1497" s="180"/>
      <c r="V1497" s="252"/>
      <c r="W1497" s="252"/>
      <c r="X1497" s="180"/>
      <c r="Y1497" s="180"/>
      <c r="Z1497" s="180"/>
      <c r="AA1497" s="180"/>
      <c r="AB1497" s="180"/>
      <c r="AC1497" s="180"/>
      <c r="AD1497" s="180"/>
      <c r="AE1497" s="180"/>
      <c r="AF1497" s="283"/>
      <c r="AG1497" s="283"/>
      <c r="AH1497" s="180"/>
      <c r="APH1497" s="180"/>
      <c r="API1497" s="180"/>
      <c r="APJ1497" s="180"/>
      <c r="APK1497" s="180"/>
      <c r="APL1497" s="180"/>
      <c r="APM1497" s="180"/>
      <c r="APN1497" s="180"/>
    </row>
    <row r="1498" spans="1:34 1100:1106" ht="25.5" customHeight="1">
      <c r="A1498" s="180"/>
      <c r="B1498" s="180"/>
      <c r="C1498" s="180"/>
      <c r="D1498" s="180"/>
      <c r="E1498" s="244"/>
      <c r="F1498" s="180"/>
      <c r="G1498" s="180"/>
      <c r="H1498" s="180"/>
      <c r="I1498" s="180"/>
      <c r="J1498" s="180"/>
      <c r="K1498" s="252"/>
      <c r="L1498" s="252"/>
      <c r="M1498" s="252"/>
      <c r="N1498" s="252"/>
      <c r="O1498" s="180"/>
      <c r="P1498" s="180"/>
      <c r="Q1498" s="180"/>
      <c r="R1498" s="180"/>
      <c r="S1498" s="180"/>
      <c r="T1498" s="180"/>
      <c r="U1498" s="180"/>
      <c r="V1498" s="252"/>
      <c r="W1498" s="252"/>
      <c r="X1498" s="180"/>
      <c r="Y1498" s="180"/>
      <c r="Z1498" s="180"/>
      <c r="AA1498" s="180"/>
      <c r="AB1498" s="180"/>
      <c r="AC1498" s="180"/>
      <c r="AD1498" s="180"/>
      <c r="AE1498" s="180"/>
      <c r="AF1498" s="283"/>
      <c r="AG1498" s="283"/>
      <c r="AH1498" s="180"/>
      <c r="APH1498" s="180"/>
      <c r="API1498" s="180"/>
      <c r="APJ1498" s="180"/>
      <c r="APK1498" s="180"/>
      <c r="APL1498" s="180"/>
      <c r="APM1498" s="180"/>
      <c r="APN1498" s="180"/>
    </row>
    <row r="1499" spans="1:34 1100:1106" ht="25.5" customHeight="1">
      <c r="A1499" s="180"/>
      <c r="B1499" s="180"/>
      <c r="C1499" s="180"/>
      <c r="D1499" s="180"/>
      <c r="E1499" s="244"/>
      <c r="F1499" s="180"/>
      <c r="G1499" s="180"/>
      <c r="H1499" s="180"/>
      <c r="I1499" s="180"/>
      <c r="J1499" s="180"/>
      <c r="K1499" s="252"/>
      <c r="L1499" s="252"/>
      <c r="M1499" s="252"/>
      <c r="N1499" s="252"/>
      <c r="O1499" s="180"/>
      <c r="P1499" s="180"/>
      <c r="Q1499" s="180"/>
      <c r="R1499" s="180"/>
      <c r="S1499" s="180"/>
      <c r="T1499" s="180"/>
      <c r="U1499" s="180"/>
      <c r="V1499" s="252"/>
      <c r="W1499" s="252"/>
      <c r="X1499" s="180"/>
      <c r="Y1499" s="180"/>
      <c r="Z1499" s="180"/>
      <c r="AA1499" s="180"/>
      <c r="AB1499" s="180"/>
      <c r="AC1499" s="180"/>
      <c r="AD1499" s="180"/>
      <c r="AE1499" s="180"/>
      <c r="AF1499" s="283"/>
      <c r="AG1499" s="283"/>
      <c r="AH1499" s="180"/>
      <c r="APH1499" s="180"/>
      <c r="API1499" s="180"/>
      <c r="APJ1499" s="180"/>
      <c r="APK1499" s="180"/>
      <c r="APL1499" s="180"/>
      <c r="APM1499" s="180"/>
      <c r="APN1499" s="180"/>
    </row>
    <row r="1500" spans="1:34 1100:1106" ht="25.5" customHeight="1">
      <c r="A1500" s="180"/>
      <c r="B1500" s="180"/>
      <c r="C1500" s="180"/>
      <c r="D1500" s="180"/>
      <c r="E1500" s="244"/>
      <c r="F1500" s="180"/>
      <c r="G1500" s="180"/>
      <c r="H1500" s="180"/>
      <c r="I1500" s="180"/>
      <c r="J1500" s="180"/>
      <c r="K1500" s="252"/>
      <c r="L1500" s="252"/>
      <c r="M1500" s="252"/>
      <c r="N1500" s="252"/>
      <c r="O1500" s="180"/>
      <c r="P1500" s="180"/>
      <c r="Q1500" s="180"/>
      <c r="R1500" s="180"/>
      <c r="S1500" s="180"/>
      <c r="T1500" s="180"/>
      <c r="U1500" s="180"/>
      <c r="V1500" s="252"/>
      <c r="W1500" s="252"/>
      <c r="X1500" s="180"/>
      <c r="Y1500" s="180"/>
      <c r="Z1500" s="180"/>
      <c r="AA1500" s="180"/>
      <c r="AB1500" s="180"/>
      <c r="AC1500" s="180"/>
      <c r="AD1500" s="180"/>
      <c r="AE1500" s="180"/>
      <c r="AF1500" s="283"/>
      <c r="AG1500" s="283"/>
      <c r="AH1500" s="180"/>
      <c r="APH1500" s="180"/>
      <c r="API1500" s="180"/>
      <c r="APJ1500" s="180"/>
      <c r="APK1500" s="180"/>
      <c r="APL1500" s="180"/>
      <c r="APM1500" s="180"/>
      <c r="APN1500" s="180"/>
    </row>
    <row r="1501" spans="1:34 1100:1106" ht="25.5" customHeight="1">
      <c r="A1501" s="180"/>
      <c r="B1501" s="180"/>
      <c r="C1501" s="180"/>
      <c r="D1501" s="180"/>
      <c r="E1501" s="244"/>
      <c r="F1501" s="180"/>
      <c r="G1501" s="180"/>
      <c r="H1501" s="180"/>
      <c r="I1501" s="180"/>
      <c r="J1501" s="180"/>
      <c r="K1501" s="252"/>
      <c r="L1501" s="252"/>
      <c r="M1501" s="252"/>
      <c r="N1501" s="252"/>
      <c r="O1501" s="180"/>
      <c r="P1501" s="180"/>
      <c r="Q1501" s="180"/>
      <c r="R1501" s="180"/>
      <c r="S1501" s="180"/>
      <c r="T1501" s="180"/>
      <c r="U1501" s="180"/>
      <c r="V1501" s="252"/>
      <c r="W1501" s="252"/>
      <c r="X1501" s="180"/>
      <c r="Y1501" s="180"/>
      <c r="Z1501" s="180"/>
      <c r="AA1501" s="180"/>
      <c r="AB1501" s="180"/>
      <c r="AC1501" s="180"/>
      <c r="AD1501" s="180"/>
      <c r="AE1501" s="180"/>
      <c r="AF1501" s="283"/>
      <c r="AG1501" s="283"/>
      <c r="AH1501" s="180"/>
      <c r="APH1501" s="180"/>
      <c r="API1501" s="180"/>
      <c r="APJ1501" s="180"/>
      <c r="APK1501" s="180"/>
      <c r="APL1501" s="180"/>
      <c r="APM1501" s="180"/>
      <c r="APN1501" s="180"/>
    </row>
    <row r="1502" spans="1:34 1100:1106" ht="25.5" customHeight="1">
      <c r="A1502" s="180"/>
      <c r="B1502" s="180"/>
      <c r="C1502" s="180"/>
      <c r="D1502" s="180"/>
      <c r="E1502" s="244"/>
      <c r="F1502" s="180"/>
      <c r="G1502" s="180"/>
      <c r="H1502" s="180"/>
      <c r="I1502" s="180"/>
      <c r="J1502" s="180"/>
      <c r="K1502" s="252"/>
      <c r="L1502" s="252"/>
      <c r="M1502" s="252"/>
      <c r="N1502" s="252"/>
      <c r="O1502" s="180"/>
      <c r="P1502" s="180"/>
      <c r="Q1502" s="180"/>
      <c r="R1502" s="180"/>
      <c r="S1502" s="180"/>
      <c r="T1502" s="180"/>
      <c r="U1502" s="180"/>
      <c r="V1502" s="252"/>
      <c r="W1502" s="252"/>
      <c r="X1502" s="180"/>
      <c r="Y1502" s="180"/>
      <c r="Z1502" s="180"/>
      <c r="AA1502" s="180"/>
      <c r="AB1502" s="180"/>
      <c r="AC1502" s="180"/>
      <c r="AD1502" s="180"/>
      <c r="AE1502" s="180"/>
      <c r="AF1502" s="283"/>
      <c r="AG1502" s="283"/>
      <c r="AH1502" s="180"/>
      <c r="APH1502" s="180"/>
      <c r="API1502" s="180"/>
      <c r="APJ1502" s="180"/>
      <c r="APK1502" s="180"/>
      <c r="APL1502" s="180"/>
      <c r="APM1502" s="180"/>
      <c r="APN1502" s="180"/>
    </row>
    <row r="1503" spans="1:34 1100:1106" ht="25.5" customHeight="1">
      <c r="A1503" s="180"/>
      <c r="B1503" s="180"/>
      <c r="C1503" s="180"/>
      <c r="D1503" s="180"/>
      <c r="E1503" s="244"/>
      <c r="F1503" s="180"/>
      <c r="G1503" s="180"/>
      <c r="H1503" s="180"/>
      <c r="I1503" s="180"/>
      <c r="J1503" s="180"/>
      <c r="K1503" s="252"/>
      <c r="L1503" s="252"/>
      <c r="M1503" s="252"/>
      <c r="N1503" s="252"/>
      <c r="O1503" s="180"/>
      <c r="P1503" s="180"/>
      <c r="Q1503" s="180"/>
      <c r="R1503" s="180"/>
      <c r="S1503" s="180"/>
      <c r="T1503" s="180"/>
      <c r="U1503" s="180"/>
      <c r="V1503" s="252"/>
      <c r="W1503" s="252"/>
      <c r="X1503" s="180"/>
      <c r="Y1503" s="180"/>
      <c r="Z1503" s="180"/>
      <c r="AA1503" s="180"/>
      <c r="AB1503" s="180"/>
      <c r="AC1503" s="180"/>
      <c r="AD1503" s="180"/>
      <c r="AE1503" s="180"/>
      <c r="AF1503" s="283"/>
      <c r="AG1503" s="283"/>
      <c r="AH1503" s="180"/>
      <c r="APH1503" s="180"/>
      <c r="API1503" s="180"/>
      <c r="APJ1503" s="180"/>
      <c r="APK1503" s="180"/>
      <c r="APL1503" s="180"/>
      <c r="APM1503" s="180"/>
      <c r="APN1503" s="180"/>
    </row>
    <row r="1504" spans="1:34 1100:1106" ht="25.5" customHeight="1">
      <c r="A1504" s="180"/>
      <c r="B1504" s="180"/>
      <c r="C1504" s="180"/>
      <c r="D1504" s="180"/>
      <c r="E1504" s="244"/>
      <c r="F1504" s="180"/>
      <c r="G1504" s="180"/>
      <c r="H1504" s="180"/>
      <c r="I1504" s="180"/>
      <c r="J1504" s="180"/>
      <c r="K1504" s="252"/>
      <c r="L1504" s="252"/>
      <c r="M1504" s="252"/>
      <c r="N1504" s="252"/>
      <c r="O1504" s="180"/>
      <c r="P1504" s="180"/>
      <c r="Q1504" s="180"/>
      <c r="R1504" s="180"/>
      <c r="S1504" s="180"/>
      <c r="T1504" s="180"/>
      <c r="U1504" s="180"/>
      <c r="V1504" s="252"/>
      <c r="W1504" s="252"/>
      <c r="X1504" s="180"/>
      <c r="Y1504" s="180"/>
      <c r="Z1504" s="180"/>
      <c r="AA1504" s="180"/>
      <c r="AB1504" s="180"/>
      <c r="AC1504" s="180"/>
      <c r="AD1504" s="180"/>
      <c r="AE1504" s="180"/>
      <c r="AF1504" s="283"/>
      <c r="AG1504" s="283"/>
      <c r="AH1504" s="180"/>
      <c r="APH1504" s="180"/>
      <c r="API1504" s="180"/>
      <c r="APJ1504" s="180"/>
      <c r="APK1504" s="180"/>
      <c r="APL1504" s="180"/>
      <c r="APM1504" s="180"/>
      <c r="APN1504" s="180"/>
    </row>
    <row r="1505" spans="1:34 1100:1106" ht="25.5" customHeight="1">
      <c r="A1505" s="180"/>
      <c r="B1505" s="180"/>
      <c r="C1505" s="180"/>
      <c r="D1505" s="180"/>
      <c r="E1505" s="244"/>
      <c r="F1505" s="180"/>
      <c r="G1505" s="180"/>
      <c r="H1505" s="180"/>
      <c r="I1505" s="180"/>
      <c r="J1505" s="180"/>
      <c r="K1505" s="252"/>
      <c r="L1505" s="252"/>
      <c r="M1505" s="252"/>
      <c r="N1505" s="252"/>
      <c r="O1505" s="180"/>
      <c r="P1505" s="180"/>
      <c r="Q1505" s="180"/>
      <c r="R1505" s="180"/>
      <c r="S1505" s="180"/>
      <c r="T1505" s="180"/>
      <c r="U1505" s="180"/>
      <c r="V1505" s="252"/>
      <c r="W1505" s="252"/>
      <c r="X1505" s="180"/>
      <c r="Y1505" s="180"/>
      <c r="Z1505" s="180"/>
      <c r="AA1505" s="180"/>
      <c r="AB1505" s="180"/>
      <c r="AC1505" s="180"/>
      <c r="AD1505" s="180"/>
      <c r="AE1505" s="180"/>
      <c r="AF1505" s="283"/>
      <c r="AG1505" s="283"/>
      <c r="AH1505" s="180"/>
      <c r="APH1505" s="180"/>
      <c r="API1505" s="180"/>
      <c r="APJ1505" s="180"/>
      <c r="APK1505" s="180"/>
      <c r="APL1505" s="180"/>
      <c r="APM1505" s="180"/>
      <c r="APN1505" s="180"/>
    </row>
    <row r="1506" spans="1:34 1100:1106" ht="25.5" customHeight="1">
      <c r="A1506" s="180"/>
      <c r="B1506" s="180"/>
      <c r="C1506" s="180"/>
      <c r="D1506" s="180"/>
      <c r="E1506" s="244"/>
      <c r="F1506" s="180"/>
      <c r="G1506" s="180"/>
      <c r="H1506" s="180"/>
      <c r="I1506" s="180"/>
      <c r="J1506" s="180"/>
      <c r="K1506" s="252"/>
      <c r="L1506" s="252"/>
      <c r="M1506" s="252"/>
      <c r="N1506" s="252"/>
      <c r="O1506" s="180"/>
      <c r="P1506" s="180"/>
      <c r="Q1506" s="180"/>
      <c r="R1506" s="180"/>
      <c r="S1506" s="180"/>
      <c r="T1506" s="180"/>
      <c r="U1506" s="180"/>
      <c r="V1506" s="252"/>
      <c r="W1506" s="252"/>
      <c r="X1506" s="180"/>
      <c r="Y1506" s="180"/>
      <c r="Z1506" s="180"/>
      <c r="AA1506" s="180"/>
      <c r="AB1506" s="180"/>
      <c r="AC1506" s="180"/>
      <c r="AD1506" s="180"/>
      <c r="AE1506" s="180"/>
      <c r="AF1506" s="283"/>
      <c r="AG1506" s="283"/>
      <c r="AH1506" s="180"/>
      <c r="APH1506" s="180"/>
      <c r="API1506" s="180"/>
      <c r="APJ1506" s="180"/>
      <c r="APK1506" s="180"/>
      <c r="APL1506" s="180"/>
      <c r="APM1506" s="180"/>
      <c r="APN1506" s="180"/>
    </row>
    <row r="1507" spans="1:34 1100:1106" ht="25.5" customHeight="1">
      <c r="A1507" s="180"/>
      <c r="B1507" s="180"/>
      <c r="C1507" s="180"/>
      <c r="D1507" s="180"/>
      <c r="E1507" s="244"/>
      <c r="F1507" s="180"/>
      <c r="G1507" s="180"/>
      <c r="H1507" s="180"/>
      <c r="I1507" s="180"/>
      <c r="J1507" s="180"/>
      <c r="K1507" s="252"/>
      <c r="L1507" s="252"/>
      <c r="M1507" s="252"/>
      <c r="N1507" s="252"/>
      <c r="O1507" s="180"/>
      <c r="P1507" s="180"/>
      <c r="Q1507" s="180"/>
      <c r="R1507" s="180"/>
      <c r="S1507" s="180"/>
      <c r="T1507" s="180"/>
      <c r="U1507" s="180"/>
      <c r="V1507" s="252"/>
      <c r="W1507" s="252"/>
      <c r="X1507" s="180"/>
      <c r="Y1507" s="180"/>
      <c r="Z1507" s="180"/>
      <c r="AA1507" s="180"/>
      <c r="AB1507" s="180"/>
      <c r="AC1507" s="180"/>
      <c r="AD1507" s="180"/>
      <c r="AE1507" s="180"/>
      <c r="AF1507" s="283"/>
      <c r="AG1507" s="283"/>
      <c r="AH1507" s="180"/>
      <c r="APH1507" s="180"/>
      <c r="API1507" s="180"/>
      <c r="APJ1507" s="180"/>
      <c r="APK1507" s="180"/>
      <c r="APL1507" s="180"/>
      <c r="APM1507" s="180"/>
      <c r="APN1507" s="180"/>
    </row>
    <row r="1508" spans="1:34 1100:1106" ht="25.5" customHeight="1">
      <c r="A1508" s="180"/>
      <c r="B1508" s="180"/>
      <c r="C1508" s="180"/>
      <c r="D1508" s="180"/>
      <c r="E1508" s="244"/>
      <c r="F1508" s="180"/>
      <c r="G1508" s="180"/>
      <c r="H1508" s="180"/>
      <c r="I1508" s="180"/>
      <c r="J1508" s="180"/>
      <c r="K1508" s="252"/>
      <c r="L1508" s="252"/>
      <c r="M1508" s="252"/>
      <c r="N1508" s="252"/>
      <c r="O1508" s="180"/>
      <c r="P1508" s="180"/>
      <c r="Q1508" s="180"/>
      <c r="R1508" s="180"/>
      <c r="S1508" s="180"/>
      <c r="T1508" s="180"/>
      <c r="U1508" s="180"/>
      <c r="V1508" s="252"/>
      <c r="W1508" s="252"/>
      <c r="X1508" s="180"/>
      <c r="Y1508" s="180"/>
      <c r="Z1508" s="180"/>
      <c r="AA1508" s="180"/>
      <c r="AB1508" s="180"/>
      <c r="AC1508" s="180"/>
      <c r="AD1508" s="180"/>
      <c r="AE1508" s="180"/>
      <c r="AF1508" s="283"/>
      <c r="AG1508" s="283"/>
      <c r="AH1508" s="180"/>
      <c r="APH1508" s="180"/>
      <c r="API1508" s="180"/>
      <c r="APJ1508" s="180"/>
      <c r="APK1508" s="180"/>
      <c r="APL1508" s="180"/>
      <c r="APM1508" s="180"/>
      <c r="APN1508" s="180"/>
    </row>
    <row r="1509" spans="1:34 1100:1106" ht="25.5" customHeight="1">
      <c r="A1509" s="180"/>
      <c r="B1509" s="180"/>
      <c r="C1509" s="180"/>
      <c r="D1509" s="180"/>
      <c r="E1509" s="244"/>
      <c r="F1509" s="180"/>
      <c r="G1509" s="180"/>
      <c r="H1509" s="180"/>
      <c r="I1509" s="180"/>
      <c r="J1509" s="180"/>
      <c r="K1509" s="252"/>
      <c r="L1509" s="252"/>
      <c r="M1509" s="252"/>
      <c r="N1509" s="252"/>
      <c r="O1509" s="180"/>
      <c r="P1509" s="180"/>
      <c r="Q1509" s="180"/>
      <c r="R1509" s="180"/>
      <c r="S1509" s="180"/>
      <c r="T1509" s="180"/>
      <c r="U1509" s="180"/>
      <c r="V1509" s="252"/>
      <c r="W1509" s="252"/>
      <c r="X1509" s="180"/>
      <c r="Y1509" s="180"/>
      <c r="Z1509" s="180"/>
      <c r="AA1509" s="180"/>
      <c r="AB1509" s="180"/>
      <c r="AC1509" s="180"/>
      <c r="AD1509" s="180"/>
      <c r="AE1509" s="180"/>
      <c r="AF1509" s="283"/>
      <c r="AG1509" s="283"/>
      <c r="AH1509" s="180"/>
      <c r="APH1509" s="180"/>
      <c r="API1509" s="180"/>
      <c r="APJ1509" s="180"/>
      <c r="APK1509" s="180"/>
      <c r="APL1509" s="180"/>
      <c r="APM1509" s="180"/>
      <c r="APN1509" s="180"/>
    </row>
    <row r="1510" spans="1:34 1100:1106" ht="25.5" customHeight="1">
      <c r="A1510" s="180"/>
      <c r="B1510" s="180"/>
      <c r="C1510" s="180"/>
      <c r="D1510" s="180"/>
      <c r="E1510" s="244"/>
      <c r="F1510" s="180"/>
      <c r="G1510" s="180"/>
      <c r="H1510" s="180"/>
      <c r="I1510" s="180"/>
      <c r="J1510" s="180"/>
      <c r="K1510" s="252"/>
      <c r="L1510" s="252"/>
      <c r="M1510" s="252"/>
      <c r="N1510" s="252"/>
      <c r="O1510" s="180"/>
      <c r="P1510" s="180"/>
      <c r="Q1510" s="180"/>
      <c r="R1510" s="180"/>
      <c r="S1510" s="180"/>
      <c r="T1510" s="180"/>
      <c r="U1510" s="180"/>
      <c r="V1510" s="252"/>
      <c r="W1510" s="252"/>
      <c r="X1510" s="180"/>
      <c r="Y1510" s="180"/>
      <c r="Z1510" s="180"/>
      <c r="AA1510" s="180"/>
      <c r="AB1510" s="180"/>
      <c r="AC1510" s="180"/>
      <c r="AD1510" s="180"/>
      <c r="AE1510" s="180"/>
      <c r="AF1510" s="283"/>
      <c r="AG1510" s="283"/>
      <c r="AH1510" s="180"/>
      <c r="APH1510" s="180"/>
      <c r="API1510" s="180"/>
      <c r="APJ1510" s="180"/>
      <c r="APK1510" s="180"/>
      <c r="APL1510" s="180"/>
      <c r="APM1510" s="180"/>
      <c r="APN1510" s="180"/>
    </row>
    <row r="1511" spans="1:34 1100:1106" ht="25.5" customHeight="1">
      <c r="A1511" s="180"/>
      <c r="B1511" s="180"/>
      <c r="C1511" s="180"/>
      <c r="D1511" s="180"/>
      <c r="E1511" s="244"/>
      <c r="F1511" s="180"/>
      <c r="G1511" s="180"/>
      <c r="H1511" s="180"/>
      <c r="I1511" s="180"/>
      <c r="J1511" s="180"/>
      <c r="K1511" s="252"/>
      <c r="L1511" s="252"/>
      <c r="M1511" s="252"/>
      <c r="N1511" s="252"/>
      <c r="O1511" s="180"/>
      <c r="P1511" s="180"/>
      <c r="Q1511" s="180"/>
      <c r="R1511" s="180"/>
      <c r="S1511" s="180"/>
      <c r="T1511" s="180"/>
      <c r="U1511" s="180"/>
      <c r="V1511" s="252"/>
      <c r="W1511" s="252"/>
      <c r="X1511" s="180"/>
      <c r="Y1511" s="180"/>
      <c r="Z1511" s="180"/>
      <c r="AA1511" s="180"/>
      <c r="AB1511" s="180"/>
      <c r="AC1511" s="180"/>
      <c r="AD1511" s="180"/>
      <c r="AE1511" s="180"/>
      <c r="AF1511" s="283"/>
      <c r="AG1511" s="283"/>
      <c r="AH1511" s="180"/>
      <c r="APH1511" s="180"/>
      <c r="API1511" s="180"/>
      <c r="APJ1511" s="180"/>
      <c r="APK1511" s="180"/>
      <c r="APL1511" s="180"/>
      <c r="APM1511" s="180"/>
      <c r="APN1511" s="180"/>
    </row>
    <row r="1512" spans="1:34 1100:1106" ht="25.5" customHeight="1">
      <c r="A1512" s="180"/>
      <c r="B1512" s="180"/>
      <c r="C1512" s="180"/>
      <c r="D1512" s="180"/>
      <c r="E1512" s="244"/>
      <c r="F1512" s="180"/>
      <c r="G1512" s="180"/>
      <c r="H1512" s="180"/>
      <c r="I1512" s="180"/>
      <c r="J1512" s="180"/>
      <c r="K1512" s="252"/>
      <c r="L1512" s="252"/>
      <c r="M1512" s="252"/>
      <c r="N1512" s="252"/>
      <c r="O1512" s="180"/>
      <c r="P1512" s="180"/>
      <c r="Q1512" s="180"/>
      <c r="R1512" s="180"/>
      <c r="S1512" s="180"/>
      <c r="T1512" s="180"/>
      <c r="U1512" s="180"/>
      <c r="V1512" s="252"/>
      <c r="W1512" s="252"/>
      <c r="X1512" s="180"/>
      <c r="Y1512" s="180"/>
      <c r="Z1512" s="180"/>
      <c r="AA1512" s="180"/>
      <c r="AB1512" s="180"/>
      <c r="AC1512" s="180"/>
      <c r="AD1512" s="180"/>
      <c r="AE1512" s="180"/>
      <c r="AF1512" s="283"/>
      <c r="AG1512" s="283"/>
      <c r="AH1512" s="180"/>
      <c r="APH1512" s="180"/>
      <c r="API1512" s="180"/>
      <c r="APJ1512" s="180"/>
      <c r="APK1512" s="180"/>
      <c r="APL1512" s="180"/>
      <c r="APM1512" s="180"/>
      <c r="APN1512" s="180"/>
    </row>
    <row r="1513" spans="1:34 1100:1106" ht="25.5" customHeight="1">
      <c r="A1513" s="180"/>
      <c r="B1513" s="180"/>
      <c r="C1513" s="180"/>
      <c r="D1513" s="180"/>
      <c r="E1513" s="244"/>
      <c r="F1513" s="180"/>
      <c r="G1513" s="180"/>
      <c r="H1513" s="180"/>
      <c r="I1513" s="180"/>
      <c r="J1513" s="180"/>
      <c r="K1513" s="252"/>
      <c r="L1513" s="252"/>
      <c r="M1513" s="252"/>
      <c r="N1513" s="252"/>
      <c r="O1513" s="180"/>
      <c r="P1513" s="180"/>
      <c r="Q1513" s="180"/>
      <c r="R1513" s="180"/>
      <c r="S1513" s="180"/>
      <c r="T1513" s="180"/>
      <c r="U1513" s="180"/>
      <c r="V1513" s="252"/>
      <c r="W1513" s="252"/>
      <c r="X1513" s="180"/>
      <c r="Y1513" s="180"/>
      <c r="Z1513" s="180"/>
      <c r="AA1513" s="180"/>
      <c r="AB1513" s="180"/>
      <c r="AC1513" s="180"/>
      <c r="AD1513" s="180"/>
      <c r="AE1513" s="180"/>
      <c r="AF1513" s="283"/>
      <c r="AG1513" s="283"/>
      <c r="AH1513" s="180"/>
      <c r="APH1513" s="180"/>
      <c r="API1513" s="180"/>
      <c r="APJ1513" s="180"/>
      <c r="APK1513" s="180"/>
      <c r="APL1513" s="180"/>
      <c r="APM1513" s="180"/>
      <c r="APN1513" s="180"/>
    </row>
    <row r="1514" spans="1:34 1100:1106" ht="25.5" customHeight="1">
      <c r="A1514" s="180"/>
      <c r="B1514" s="180"/>
      <c r="C1514" s="180"/>
      <c r="D1514" s="180"/>
      <c r="E1514" s="244"/>
      <c r="F1514" s="180"/>
      <c r="G1514" s="180"/>
      <c r="H1514" s="180"/>
      <c r="I1514" s="180"/>
      <c r="J1514" s="180"/>
      <c r="K1514" s="252"/>
      <c r="L1514" s="252"/>
      <c r="M1514" s="252"/>
      <c r="N1514" s="252"/>
      <c r="O1514" s="180"/>
      <c r="P1514" s="180"/>
      <c r="Q1514" s="180"/>
      <c r="R1514" s="180"/>
      <c r="S1514" s="180"/>
      <c r="T1514" s="180"/>
      <c r="U1514" s="180"/>
      <c r="V1514" s="252"/>
      <c r="W1514" s="252"/>
      <c r="X1514" s="180"/>
      <c r="Y1514" s="180"/>
      <c r="Z1514" s="180"/>
      <c r="AA1514" s="180"/>
      <c r="AB1514" s="180"/>
      <c r="AC1514" s="180"/>
      <c r="AD1514" s="180"/>
      <c r="AE1514" s="180"/>
      <c r="AF1514" s="283"/>
      <c r="AG1514" s="283"/>
      <c r="AH1514" s="180"/>
      <c r="APH1514" s="180"/>
      <c r="API1514" s="180"/>
      <c r="APJ1514" s="180"/>
      <c r="APK1514" s="180"/>
      <c r="APL1514" s="180"/>
      <c r="APM1514" s="180"/>
      <c r="APN1514" s="180"/>
    </row>
    <row r="1515" spans="1:34 1100:1106" ht="25.5" customHeight="1">
      <c r="A1515" s="180"/>
      <c r="B1515" s="180"/>
      <c r="C1515" s="180"/>
      <c r="D1515" s="180"/>
      <c r="E1515" s="244"/>
      <c r="F1515" s="180"/>
      <c r="G1515" s="180"/>
      <c r="H1515" s="180"/>
      <c r="I1515" s="180"/>
      <c r="J1515" s="180"/>
      <c r="K1515" s="252"/>
      <c r="L1515" s="252"/>
      <c r="M1515" s="252"/>
      <c r="N1515" s="252"/>
      <c r="O1515" s="180"/>
      <c r="P1515" s="180"/>
      <c r="Q1515" s="180"/>
      <c r="R1515" s="180"/>
      <c r="S1515" s="180"/>
      <c r="T1515" s="180"/>
      <c r="U1515" s="180"/>
      <c r="V1515" s="252"/>
      <c r="W1515" s="252"/>
      <c r="X1515" s="180"/>
      <c r="Y1515" s="180"/>
      <c r="Z1515" s="180"/>
      <c r="AA1515" s="180"/>
      <c r="AB1515" s="180"/>
      <c r="AC1515" s="180"/>
      <c r="AD1515" s="180"/>
      <c r="AE1515" s="180"/>
      <c r="AF1515" s="283"/>
      <c r="AG1515" s="283"/>
      <c r="AH1515" s="180"/>
      <c r="APH1515" s="180"/>
      <c r="API1515" s="180"/>
      <c r="APJ1515" s="180"/>
      <c r="APK1515" s="180"/>
      <c r="APL1515" s="180"/>
      <c r="APM1515" s="180"/>
      <c r="APN1515" s="180"/>
    </row>
    <row r="1516" spans="1:34 1100:1106" ht="25.5" customHeight="1">
      <c r="A1516" s="180"/>
      <c r="B1516" s="180"/>
      <c r="C1516" s="180"/>
      <c r="D1516" s="180"/>
      <c r="E1516" s="244"/>
      <c r="F1516" s="180"/>
      <c r="G1516" s="180"/>
      <c r="H1516" s="180"/>
      <c r="I1516" s="180"/>
      <c r="J1516" s="180"/>
      <c r="K1516" s="252"/>
      <c r="L1516" s="252"/>
      <c r="M1516" s="252"/>
      <c r="N1516" s="252"/>
      <c r="O1516" s="180"/>
      <c r="P1516" s="180"/>
      <c r="Q1516" s="180"/>
      <c r="R1516" s="180"/>
      <c r="S1516" s="180"/>
      <c r="T1516" s="180"/>
      <c r="U1516" s="180"/>
      <c r="V1516" s="252"/>
      <c r="W1516" s="252"/>
      <c r="X1516" s="180"/>
      <c r="Y1516" s="180"/>
      <c r="Z1516" s="180"/>
      <c r="AA1516" s="180"/>
      <c r="AB1516" s="180"/>
      <c r="AC1516" s="180"/>
      <c r="AD1516" s="180"/>
      <c r="AE1516" s="180"/>
      <c r="AF1516" s="283"/>
      <c r="AG1516" s="283"/>
      <c r="AH1516" s="180"/>
      <c r="APH1516" s="180"/>
      <c r="API1516" s="180"/>
      <c r="APJ1516" s="180"/>
      <c r="APK1516" s="180"/>
      <c r="APL1516" s="180"/>
      <c r="APM1516" s="180"/>
      <c r="APN1516" s="180"/>
    </row>
    <row r="1517" spans="1:34 1100:1106" ht="25.5" customHeight="1">
      <c r="A1517" s="180"/>
      <c r="B1517" s="180"/>
      <c r="C1517" s="180"/>
      <c r="D1517" s="180"/>
      <c r="E1517" s="244"/>
      <c r="F1517" s="180"/>
      <c r="G1517" s="180"/>
      <c r="H1517" s="180"/>
      <c r="I1517" s="180"/>
      <c r="J1517" s="180"/>
      <c r="K1517" s="252"/>
      <c r="L1517" s="252"/>
      <c r="M1517" s="252"/>
      <c r="N1517" s="252"/>
      <c r="O1517" s="180"/>
      <c r="P1517" s="180"/>
      <c r="Q1517" s="180"/>
      <c r="R1517" s="180"/>
      <c r="S1517" s="180"/>
      <c r="T1517" s="180"/>
      <c r="U1517" s="180"/>
      <c r="V1517" s="252"/>
      <c r="W1517" s="252"/>
      <c r="X1517" s="180"/>
      <c r="Y1517" s="180"/>
      <c r="Z1517" s="180"/>
      <c r="AA1517" s="180"/>
      <c r="AB1517" s="180"/>
      <c r="AC1517" s="180"/>
      <c r="AD1517" s="180"/>
      <c r="AE1517" s="180"/>
      <c r="AF1517" s="283"/>
      <c r="AG1517" s="283"/>
      <c r="AH1517" s="180"/>
      <c r="APH1517" s="180"/>
      <c r="API1517" s="180"/>
      <c r="APJ1517" s="180"/>
      <c r="APK1517" s="180"/>
      <c r="APL1517" s="180"/>
      <c r="APM1517" s="180"/>
      <c r="APN1517" s="180"/>
    </row>
    <row r="1518" spans="1:34 1100:1106" ht="25.5" customHeight="1">
      <c r="A1518" s="180"/>
      <c r="B1518" s="180"/>
      <c r="C1518" s="180"/>
      <c r="D1518" s="180"/>
      <c r="E1518" s="244"/>
      <c r="F1518" s="180"/>
      <c r="G1518" s="180"/>
      <c r="H1518" s="180"/>
      <c r="I1518" s="180"/>
      <c r="J1518" s="180"/>
      <c r="K1518" s="252"/>
      <c r="L1518" s="252"/>
      <c r="M1518" s="252"/>
      <c r="N1518" s="252"/>
      <c r="O1518" s="180"/>
      <c r="P1518" s="180"/>
      <c r="Q1518" s="180"/>
      <c r="R1518" s="180"/>
      <c r="S1518" s="180"/>
      <c r="T1518" s="180"/>
      <c r="U1518" s="180"/>
      <c r="V1518" s="252"/>
      <c r="W1518" s="252"/>
      <c r="X1518" s="180"/>
      <c r="Y1518" s="180"/>
      <c r="Z1518" s="180"/>
      <c r="AA1518" s="180"/>
      <c r="AB1518" s="180"/>
      <c r="AC1518" s="180"/>
      <c r="AD1518" s="180"/>
      <c r="AE1518" s="180"/>
      <c r="AF1518" s="283"/>
      <c r="AG1518" s="283"/>
      <c r="AH1518" s="180"/>
      <c r="APH1518" s="180"/>
      <c r="API1518" s="180"/>
      <c r="APJ1518" s="180"/>
      <c r="APK1518" s="180"/>
      <c r="APL1518" s="180"/>
      <c r="APM1518" s="180"/>
      <c r="APN1518" s="180"/>
    </row>
    <row r="1519" spans="1:34 1100:1106" ht="25.5" customHeight="1">
      <c r="A1519" s="180"/>
      <c r="B1519" s="180"/>
      <c r="C1519" s="180"/>
      <c r="D1519" s="180"/>
      <c r="E1519" s="244"/>
      <c r="F1519" s="180"/>
      <c r="G1519" s="180"/>
      <c r="H1519" s="180"/>
      <c r="I1519" s="180"/>
      <c r="J1519" s="180"/>
      <c r="K1519" s="252"/>
      <c r="L1519" s="252"/>
      <c r="M1519" s="252"/>
      <c r="N1519" s="252"/>
      <c r="O1519" s="180"/>
      <c r="P1519" s="180"/>
      <c r="Q1519" s="180"/>
      <c r="R1519" s="180"/>
      <c r="S1519" s="180"/>
      <c r="T1519" s="180"/>
      <c r="U1519" s="180"/>
      <c r="V1519" s="252"/>
      <c r="W1519" s="252"/>
      <c r="X1519" s="180"/>
      <c r="Y1519" s="180"/>
      <c r="Z1519" s="180"/>
      <c r="AA1519" s="180"/>
      <c r="AB1519" s="180"/>
      <c r="AC1519" s="180"/>
      <c r="AD1519" s="180"/>
      <c r="AE1519" s="180"/>
      <c r="AF1519" s="283"/>
      <c r="AG1519" s="283"/>
      <c r="AH1519" s="180"/>
      <c r="APH1519" s="180"/>
      <c r="API1519" s="180"/>
      <c r="APJ1519" s="180"/>
      <c r="APK1519" s="180"/>
      <c r="APL1519" s="180"/>
      <c r="APM1519" s="180"/>
      <c r="APN1519" s="180"/>
    </row>
    <row r="1520" spans="1:34 1100:1106" ht="25.5" customHeight="1">
      <c r="A1520" s="180"/>
      <c r="B1520" s="180"/>
      <c r="C1520" s="180"/>
      <c r="D1520" s="180"/>
      <c r="E1520" s="244"/>
      <c r="F1520" s="180"/>
      <c r="G1520" s="180"/>
      <c r="H1520" s="180"/>
      <c r="I1520" s="180"/>
      <c r="J1520" s="180"/>
      <c r="K1520" s="252"/>
      <c r="L1520" s="252"/>
      <c r="M1520" s="252"/>
      <c r="N1520" s="252"/>
      <c r="O1520" s="180"/>
      <c r="P1520" s="180"/>
      <c r="Q1520" s="180"/>
      <c r="R1520" s="180"/>
      <c r="S1520" s="180"/>
      <c r="T1520" s="180"/>
      <c r="U1520" s="180"/>
      <c r="V1520" s="252"/>
      <c r="W1520" s="252"/>
      <c r="X1520" s="180"/>
      <c r="Y1520" s="180"/>
      <c r="Z1520" s="180"/>
      <c r="AA1520" s="180"/>
      <c r="AB1520" s="180"/>
      <c r="AC1520" s="180"/>
      <c r="AD1520" s="180"/>
      <c r="AE1520" s="180"/>
      <c r="AF1520" s="283"/>
      <c r="AG1520" s="283"/>
      <c r="AH1520" s="180"/>
      <c r="APH1520" s="180"/>
      <c r="API1520" s="180"/>
      <c r="APJ1520" s="180"/>
      <c r="APK1520" s="180"/>
      <c r="APL1520" s="180"/>
      <c r="APM1520" s="180"/>
      <c r="APN1520" s="180"/>
    </row>
    <row r="1521" spans="1:34 1100:1106" ht="25.5" customHeight="1">
      <c r="A1521" s="180"/>
      <c r="B1521" s="180"/>
      <c r="C1521" s="180"/>
      <c r="D1521" s="180"/>
      <c r="E1521" s="244"/>
      <c r="F1521" s="180"/>
      <c r="G1521" s="180"/>
      <c r="H1521" s="180"/>
      <c r="I1521" s="180"/>
      <c r="J1521" s="180"/>
      <c r="K1521" s="252"/>
      <c r="L1521" s="252"/>
      <c r="M1521" s="252"/>
      <c r="N1521" s="252"/>
      <c r="O1521" s="180"/>
      <c r="P1521" s="180"/>
      <c r="Q1521" s="180"/>
      <c r="R1521" s="180"/>
      <c r="S1521" s="180"/>
      <c r="T1521" s="180"/>
      <c r="U1521" s="180"/>
      <c r="V1521" s="252"/>
      <c r="W1521" s="252"/>
      <c r="X1521" s="180"/>
      <c r="Y1521" s="180"/>
      <c r="Z1521" s="180"/>
      <c r="AA1521" s="180"/>
      <c r="AB1521" s="180"/>
      <c r="AC1521" s="180"/>
      <c r="AD1521" s="180"/>
      <c r="AE1521" s="180"/>
      <c r="AF1521" s="283"/>
      <c r="AG1521" s="283"/>
      <c r="AH1521" s="180"/>
      <c r="APH1521" s="180"/>
      <c r="API1521" s="180"/>
      <c r="APJ1521" s="180"/>
      <c r="APK1521" s="180"/>
      <c r="APL1521" s="180"/>
      <c r="APM1521" s="180"/>
      <c r="APN1521" s="180"/>
    </row>
    <row r="1522" spans="1:34 1100:1106" ht="25.5" customHeight="1">
      <c r="A1522" s="180"/>
      <c r="B1522" s="180"/>
      <c r="C1522" s="180"/>
      <c r="D1522" s="180"/>
      <c r="E1522" s="244"/>
      <c r="F1522" s="180"/>
      <c r="G1522" s="180"/>
      <c r="H1522" s="180"/>
      <c r="I1522" s="180"/>
      <c r="J1522" s="180"/>
      <c r="K1522" s="252"/>
      <c r="L1522" s="252"/>
      <c r="M1522" s="252"/>
      <c r="N1522" s="252"/>
      <c r="O1522" s="180"/>
      <c r="P1522" s="180"/>
      <c r="Q1522" s="180"/>
      <c r="R1522" s="180"/>
      <c r="S1522" s="180"/>
      <c r="T1522" s="180"/>
      <c r="U1522" s="180"/>
      <c r="V1522" s="252"/>
      <c r="W1522" s="252"/>
      <c r="X1522" s="180"/>
      <c r="Y1522" s="180"/>
      <c r="Z1522" s="180"/>
      <c r="AA1522" s="180"/>
      <c r="AB1522" s="180"/>
      <c r="AC1522" s="180"/>
      <c r="AD1522" s="180"/>
      <c r="AE1522" s="180"/>
      <c r="AF1522" s="283"/>
      <c r="AG1522" s="283"/>
      <c r="AH1522" s="180"/>
      <c r="APH1522" s="180"/>
      <c r="API1522" s="180"/>
      <c r="APJ1522" s="180"/>
      <c r="APK1522" s="180"/>
      <c r="APL1522" s="180"/>
      <c r="APM1522" s="180"/>
      <c r="APN1522" s="180"/>
    </row>
    <row r="1523" spans="1:34 1100:1106" ht="25.5" customHeight="1">
      <c r="A1523" s="180"/>
      <c r="B1523" s="180"/>
      <c r="C1523" s="180"/>
      <c r="D1523" s="180"/>
      <c r="E1523" s="244"/>
      <c r="F1523" s="180"/>
      <c r="G1523" s="180"/>
      <c r="H1523" s="180"/>
      <c r="I1523" s="180"/>
      <c r="J1523" s="180"/>
      <c r="K1523" s="252"/>
      <c r="L1523" s="252"/>
      <c r="M1523" s="252"/>
      <c r="N1523" s="252"/>
      <c r="O1523" s="180"/>
      <c r="P1523" s="180"/>
      <c r="Q1523" s="180"/>
      <c r="R1523" s="180"/>
      <c r="S1523" s="180"/>
      <c r="T1523" s="180"/>
      <c r="U1523" s="180"/>
      <c r="V1523" s="252"/>
      <c r="W1523" s="252"/>
      <c r="X1523" s="180"/>
      <c r="Y1523" s="180"/>
      <c r="Z1523" s="180"/>
      <c r="AA1523" s="180"/>
      <c r="AB1523" s="180"/>
      <c r="AC1523" s="180"/>
      <c r="AD1523" s="180"/>
      <c r="AE1523" s="180"/>
      <c r="AF1523" s="283"/>
      <c r="AG1523" s="283"/>
      <c r="AH1523" s="180"/>
      <c r="APH1523" s="180"/>
      <c r="API1523" s="180"/>
      <c r="APJ1523" s="180"/>
      <c r="APK1523" s="180"/>
      <c r="APL1523" s="180"/>
      <c r="APM1523" s="180"/>
      <c r="APN1523" s="180"/>
    </row>
    <row r="1524" spans="1:34 1100:1106" ht="25.5" customHeight="1">
      <c r="A1524" s="180"/>
      <c r="B1524" s="180"/>
      <c r="C1524" s="180"/>
      <c r="D1524" s="180"/>
      <c r="E1524" s="244"/>
      <c r="F1524" s="180"/>
      <c r="G1524" s="180"/>
      <c r="H1524" s="180"/>
      <c r="I1524" s="180"/>
      <c r="J1524" s="180"/>
      <c r="K1524" s="252"/>
      <c r="L1524" s="252"/>
      <c r="M1524" s="252"/>
      <c r="N1524" s="252"/>
      <c r="O1524" s="180"/>
      <c r="P1524" s="180"/>
      <c r="Q1524" s="180"/>
      <c r="R1524" s="180"/>
      <c r="S1524" s="180"/>
      <c r="T1524" s="180"/>
      <c r="U1524" s="180"/>
      <c r="V1524" s="252"/>
      <c r="W1524" s="252"/>
      <c r="X1524" s="180"/>
      <c r="Y1524" s="180"/>
      <c r="Z1524" s="180"/>
      <c r="AA1524" s="180"/>
      <c r="AB1524" s="180"/>
      <c r="AC1524" s="180"/>
      <c r="AD1524" s="180"/>
      <c r="AE1524" s="180"/>
      <c r="AF1524" s="283"/>
      <c r="AG1524" s="283"/>
      <c r="AH1524" s="180"/>
      <c r="APH1524" s="180"/>
      <c r="API1524" s="180"/>
      <c r="APJ1524" s="180"/>
      <c r="APK1524" s="180"/>
      <c r="APL1524" s="180"/>
      <c r="APM1524" s="180"/>
      <c r="APN1524" s="180"/>
    </row>
    <row r="1525" spans="1:34 1100:1106" ht="25.5" customHeight="1">
      <c r="A1525" s="180"/>
      <c r="B1525" s="180"/>
      <c r="C1525" s="180"/>
      <c r="D1525" s="180"/>
      <c r="E1525" s="244"/>
      <c r="F1525" s="180"/>
      <c r="G1525" s="180"/>
      <c r="H1525" s="180"/>
      <c r="I1525" s="180"/>
      <c r="J1525" s="180"/>
      <c r="K1525" s="252"/>
      <c r="L1525" s="252"/>
      <c r="M1525" s="252"/>
      <c r="N1525" s="252"/>
      <c r="O1525" s="180"/>
      <c r="P1525" s="180"/>
      <c r="Q1525" s="180"/>
      <c r="R1525" s="180"/>
      <c r="S1525" s="180"/>
      <c r="T1525" s="180"/>
      <c r="U1525" s="180"/>
      <c r="V1525" s="252"/>
      <c r="W1525" s="252"/>
      <c r="X1525" s="180"/>
      <c r="Y1525" s="180"/>
      <c r="Z1525" s="180"/>
      <c r="AA1525" s="180"/>
      <c r="AB1525" s="180"/>
      <c r="AC1525" s="180"/>
      <c r="AD1525" s="180"/>
      <c r="AE1525" s="180"/>
      <c r="AF1525" s="283"/>
      <c r="AG1525" s="283"/>
      <c r="AH1525" s="180"/>
      <c r="APH1525" s="180"/>
      <c r="API1525" s="180"/>
      <c r="APJ1525" s="180"/>
      <c r="APK1525" s="180"/>
      <c r="APL1525" s="180"/>
      <c r="APM1525" s="180"/>
      <c r="APN1525" s="180"/>
    </row>
    <row r="1526" spans="1:34 1100:1106" ht="25.5" customHeight="1">
      <c r="A1526" s="180"/>
      <c r="B1526" s="180"/>
      <c r="C1526" s="180"/>
      <c r="D1526" s="180"/>
      <c r="E1526" s="244"/>
      <c r="F1526" s="180"/>
      <c r="G1526" s="180"/>
      <c r="H1526" s="180"/>
      <c r="I1526" s="180"/>
      <c r="J1526" s="180"/>
      <c r="K1526" s="252"/>
      <c r="L1526" s="252"/>
      <c r="M1526" s="252"/>
      <c r="N1526" s="252"/>
      <c r="O1526" s="180"/>
      <c r="P1526" s="180"/>
      <c r="Q1526" s="180"/>
      <c r="R1526" s="180"/>
      <c r="S1526" s="180"/>
      <c r="T1526" s="180"/>
      <c r="U1526" s="180"/>
      <c r="V1526" s="252"/>
      <c r="W1526" s="252"/>
      <c r="X1526" s="180"/>
      <c r="Y1526" s="180"/>
      <c r="Z1526" s="180"/>
      <c r="AA1526" s="180"/>
      <c r="AB1526" s="180"/>
      <c r="AC1526" s="180"/>
      <c r="AD1526" s="180"/>
      <c r="AE1526" s="180"/>
      <c r="AF1526" s="283"/>
      <c r="AG1526" s="283"/>
      <c r="AH1526" s="180"/>
      <c r="APH1526" s="180"/>
      <c r="API1526" s="180"/>
      <c r="APJ1526" s="180"/>
      <c r="APK1526" s="180"/>
      <c r="APL1526" s="180"/>
      <c r="APM1526" s="180"/>
      <c r="APN1526" s="180"/>
    </row>
    <row r="1527" spans="1:34 1100:1106" ht="25.5" customHeight="1">
      <c r="A1527" s="180"/>
      <c r="B1527" s="180"/>
      <c r="C1527" s="180"/>
      <c r="D1527" s="180"/>
      <c r="E1527" s="244"/>
      <c r="F1527" s="180"/>
      <c r="G1527" s="180"/>
      <c r="H1527" s="180"/>
      <c r="I1527" s="180"/>
      <c r="J1527" s="180"/>
      <c r="K1527" s="252"/>
      <c r="L1527" s="252"/>
      <c r="M1527" s="252"/>
      <c r="N1527" s="252"/>
      <c r="O1527" s="180"/>
      <c r="P1527" s="180"/>
      <c r="Q1527" s="180"/>
      <c r="R1527" s="180"/>
      <c r="S1527" s="180"/>
      <c r="T1527" s="180"/>
      <c r="U1527" s="180"/>
      <c r="V1527" s="252"/>
      <c r="W1527" s="252"/>
      <c r="X1527" s="180"/>
      <c r="Y1527" s="180"/>
      <c r="Z1527" s="180"/>
      <c r="AA1527" s="180"/>
      <c r="AB1527" s="180"/>
      <c r="AC1527" s="180"/>
      <c r="AD1527" s="180"/>
      <c r="AE1527" s="180"/>
      <c r="AF1527" s="283"/>
      <c r="AG1527" s="283"/>
      <c r="AH1527" s="180"/>
      <c r="APH1527" s="180"/>
      <c r="API1527" s="180"/>
      <c r="APJ1527" s="180"/>
      <c r="APK1527" s="180"/>
      <c r="APL1527" s="180"/>
      <c r="APM1527" s="180"/>
      <c r="APN1527" s="180"/>
    </row>
    <row r="1528" spans="1:34 1100:1106" ht="25.5" customHeight="1">
      <c r="A1528" s="180"/>
      <c r="B1528" s="180"/>
      <c r="C1528" s="180"/>
      <c r="D1528" s="180"/>
      <c r="E1528" s="244"/>
      <c r="F1528" s="180"/>
      <c r="G1528" s="180"/>
      <c r="H1528" s="180"/>
      <c r="I1528" s="180"/>
      <c r="J1528" s="180"/>
      <c r="K1528" s="252"/>
      <c r="L1528" s="252"/>
      <c r="M1528" s="252"/>
      <c r="N1528" s="252"/>
      <c r="O1528" s="180"/>
      <c r="P1528" s="180"/>
      <c r="Q1528" s="180"/>
      <c r="R1528" s="180"/>
      <c r="S1528" s="180"/>
      <c r="T1528" s="180"/>
      <c r="U1528" s="180"/>
      <c r="V1528" s="252"/>
      <c r="W1528" s="252"/>
      <c r="X1528" s="180"/>
      <c r="Y1528" s="180"/>
      <c r="Z1528" s="180"/>
      <c r="AA1528" s="180"/>
      <c r="AB1528" s="180"/>
      <c r="AC1528" s="180"/>
      <c r="AD1528" s="180"/>
      <c r="AE1528" s="180"/>
      <c r="AF1528" s="283"/>
      <c r="AG1528" s="283"/>
      <c r="AH1528" s="180"/>
      <c r="APH1528" s="180"/>
      <c r="API1528" s="180"/>
      <c r="APJ1528" s="180"/>
      <c r="APK1528" s="180"/>
      <c r="APL1528" s="180"/>
      <c r="APM1528" s="180"/>
      <c r="APN1528" s="180"/>
    </row>
    <row r="1529" spans="1:34 1100:1106" ht="25.5" customHeight="1">
      <c r="A1529" s="180"/>
      <c r="B1529" s="180"/>
      <c r="C1529" s="180"/>
      <c r="D1529" s="180"/>
      <c r="E1529" s="244"/>
      <c r="F1529" s="180"/>
      <c r="G1529" s="180"/>
      <c r="H1529" s="180"/>
      <c r="I1529" s="180"/>
      <c r="J1529" s="180"/>
      <c r="K1529" s="252"/>
      <c r="L1529" s="252"/>
      <c r="M1529" s="252"/>
      <c r="N1529" s="252"/>
      <c r="O1529" s="180"/>
      <c r="P1529" s="180"/>
      <c r="Q1529" s="180"/>
      <c r="R1529" s="180"/>
      <c r="S1529" s="180"/>
      <c r="T1529" s="180"/>
      <c r="U1529" s="180"/>
      <c r="V1529" s="252"/>
      <c r="W1529" s="252"/>
      <c r="X1529" s="180"/>
      <c r="Y1529" s="180"/>
      <c r="Z1529" s="180"/>
      <c r="AA1529" s="180"/>
      <c r="AB1529" s="180"/>
      <c r="AC1529" s="180"/>
      <c r="AD1529" s="180"/>
      <c r="AE1529" s="180"/>
      <c r="AF1529" s="283"/>
      <c r="AG1529" s="283"/>
      <c r="AH1529" s="180"/>
      <c r="APH1529" s="180"/>
      <c r="API1529" s="180"/>
      <c r="APJ1529" s="180"/>
      <c r="APK1529" s="180"/>
      <c r="APL1529" s="180"/>
      <c r="APM1529" s="180"/>
      <c r="APN1529" s="180"/>
    </row>
    <row r="1530" spans="1:34 1100:1106" ht="25.5" customHeight="1">
      <c r="A1530" s="180"/>
      <c r="B1530" s="180"/>
      <c r="C1530" s="180"/>
      <c r="D1530" s="180"/>
      <c r="E1530" s="244"/>
      <c r="F1530" s="180"/>
      <c r="G1530" s="180"/>
      <c r="H1530" s="180"/>
      <c r="I1530" s="180"/>
      <c r="J1530" s="180"/>
      <c r="K1530" s="252"/>
      <c r="L1530" s="252"/>
      <c r="M1530" s="252"/>
      <c r="N1530" s="252"/>
      <c r="O1530" s="180"/>
      <c r="P1530" s="180"/>
      <c r="Q1530" s="180"/>
      <c r="R1530" s="180"/>
      <c r="S1530" s="180"/>
      <c r="T1530" s="180"/>
      <c r="U1530" s="180"/>
      <c r="V1530" s="252"/>
      <c r="W1530" s="252"/>
      <c r="X1530" s="180"/>
      <c r="Y1530" s="180"/>
      <c r="Z1530" s="180"/>
      <c r="AA1530" s="180"/>
      <c r="AB1530" s="180"/>
      <c r="AC1530" s="180"/>
      <c r="AD1530" s="180"/>
      <c r="AE1530" s="180"/>
      <c r="AF1530" s="283"/>
      <c r="AG1530" s="283"/>
      <c r="AH1530" s="180"/>
      <c r="APH1530" s="180"/>
      <c r="API1530" s="180"/>
      <c r="APJ1530" s="180"/>
      <c r="APK1530" s="180"/>
      <c r="APL1530" s="180"/>
      <c r="APM1530" s="180"/>
      <c r="APN1530" s="180"/>
    </row>
    <row r="1531" spans="1:34 1100:1106" ht="25.5" customHeight="1">
      <c r="A1531" s="180"/>
      <c r="B1531" s="180"/>
      <c r="C1531" s="180"/>
      <c r="D1531" s="180"/>
      <c r="E1531" s="244"/>
      <c r="F1531" s="180"/>
      <c r="G1531" s="180"/>
      <c r="H1531" s="180"/>
      <c r="I1531" s="180"/>
      <c r="J1531" s="180"/>
      <c r="K1531" s="252"/>
      <c r="L1531" s="252"/>
      <c r="M1531" s="252"/>
      <c r="N1531" s="252"/>
      <c r="O1531" s="180"/>
      <c r="P1531" s="180"/>
      <c r="Q1531" s="180"/>
      <c r="R1531" s="180"/>
      <c r="S1531" s="180"/>
      <c r="T1531" s="180"/>
      <c r="U1531" s="180"/>
      <c r="V1531" s="252"/>
      <c r="W1531" s="252"/>
      <c r="X1531" s="180"/>
      <c r="Y1531" s="180"/>
      <c r="Z1531" s="180"/>
      <c r="AA1531" s="180"/>
      <c r="AB1531" s="180"/>
      <c r="AC1531" s="180"/>
      <c r="AD1531" s="180"/>
      <c r="AE1531" s="180"/>
      <c r="AF1531" s="283"/>
      <c r="AG1531" s="283"/>
      <c r="AH1531" s="180"/>
      <c r="APH1531" s="180"/>
      <c r="API1531" s="180"/>
      <c r="APJ1531" s="180"/>
      <c r="APK1531" s="180"/>
      <c r="APL1531" s="180"/>
      <c r="APM1531" s="180"/>
      <c r="APN1531" s="180"/>
    </row>
    <row r="1532" spans="1:34 1100:1106" ht="25.5" customHeight="1">
      <c r="A1532" s="180"/>
      <c r="B1532" s="180"/>
      <c r="C1532" s="180"/>
      <c r="D1532" s="180"/>
      <c r="E1532" s="244"/>
      <c r="F1532" s="180"/>
      <c r="G1532" s="180"/>
      <c r="H1532" s="180"/>
      <c r="I1532" s="180"/>
      <c r="J1532" s="180"/>
      <c r="K1532" s="252"/>
      <c r="L1532" s="252"/>
      <c r="M1532" s="252"/>
      <c r="N1532" s="252"/>
      <c r="O1532" s="180"/>
      <c r="P1532" s="180"/>
      <c r="Q1532" s="180"/>
      <c r="R1532" s="180"/>
      <c r="S1532" s="180"/>
      <c r="T1532" s="180"/>
      <c r="U1532" s="180"/>
      <c r="V1532" s="252"/>
      <c r="W1532" s="252"/>
      <c r="X1532" s="180"/>
      <c r="Y1532" s="180"/>
      <c r="Z1532" s="180"/>
      <c r="AA1532" s="180"/>
      <c r="AB1532" s="180"/>
      <c r="AC1532" s="180"/>
      <c r="AD1532" s="180"/>
      <c r="AE1532" s="180"/>
      <c r="AF1532" s="283"/>
      <c r="AG1532" s="283"/>
      <c r="AH1532" s="180"/>
      <c r="APH1532" s="180"/>
      <c r="API1532" s="180"/>
      <c r="APJ1532" s="180"/>
      <c r="APK1532" s="180"/>
      <c r="APL1532" s="180"/>
      <c r="APM1532" s="180"/>
      <c r="APN1532" s="180"/>
    </row>
    <row r="1533" spans="1:34 1100:1106" ht="25.5" customHeight="1">
      <c r="A1533" s="180"/>
      <c r="B1533" s="180"/>
      <c r="C1533" s="180"/>
      <c r="D1533" s="180"/>
      <c r="E1533" s="244"/>
      <c r="F1533" s="180"/>
      <c r="G1533" s="180"/>
      <c r="H1533" s="180"/>
      <c r="I1533" s="180"/>
      <c r="J1533" s="180"/>
      <c r="K1533" s="252"/>
      <c r="L1533" s="252"/>
      <c r="M1533" s="252"/>
      <c r="N1533" s="252"/>
      <c r="O1533" s="180"/>
      <c r="P1533" s="180"/>
      <c r="Q1533" s="180"/>
      <c r="R1533" s="180"/>
      <c r="S1533" s="180"/>
      <c r="T1533" s="180"/>
      <c r="U1533" s="180"/>
      <c r="V1533" s="252"/>
      <c r="W1533" s="252"/>
      <c r="X1533" s="180"/>
      <c r="Y1533" s="180"/>
      <c r="Z1533" s="180"/>
      <c r="AA1533" s="180"/>
      <c r="AB1533" s="180"/>
      <c r="AC1533" s="180"/>
      <c r="AD1533" s="180"/>
      <c r="AE1533" s="180"/>
      <c r="AF1533" s="283"/>
      <c r="AG1533" s="283"/>
      <c r="AH1533" s="180"/>
      <c r="APH1533" s="180"/>
      <c r="API1533" s="180"/>
      <c r="APJ1533" s="180"/>
      <c r="APK1533" s="180"/>
      <c r="APL1533" s="180"/>
      <c r="APM1533" s="180"/>
      <c r="APN1533" s="180"/>
    </row>
    <row r="1534" spans="1:34 1100:1106" ht="25.5" customHeight="1">
      <c r="A1534" s="180"/>
      <c r="B1534" s="180"/>
      <c r="C1534" s="180"/>
      <c r="D1534" s="180"/>
      <c r="E1534" s="244"/>
      <c r="F1534" s="180"/>
      <c r="G1534" s="180"/>
      <c r="H1534" s="180"/>
      <c r="I1534" s="180"/>
      <c r="J1534" s="180"/>
      <c r="K1534" s="252"/>
      <c r="L1534" s="252"/>
      <c r="M1534" s="252"/>
      <c r="N1534" s="252"/>
      <c r="O1534" s="180"/>
      <c r="P1534" s="180"/>
      <c r="Q1534" s="180"/>
      <c r="R1534" s="180"/>
      <c r="S1534" s="180"/>
      <c r="T1534" s="180"/>
      <c r="U1534" s="180"/>
      <c r="V1534" s="252"/>
      <c r="W1534" s="252"/>
      <c r="X1534" s="180"/>
      <c r="Y1534" s="180"/>
      <c r="Z1534" s="180"/>
      <c r="AA1534" s="180"/>
      <c r="AB1534" s="180"/>
      <c r="AC1534" s="180"/>
      <c r="AD1534" s="180"/>
      <c r="AE1534" s="180"/>
      <c r="AF1534" s="283"/>
      <c r="AG1534" s="283"/>
      <c r="AH1534" s="180"/>
      <c r="APH1534" s="180"/>
      <c r="API1534" s="180"/>
      <c r="APJ1534" s="180"/>
      <c r="APK1534" s="180"/>
      <c r="APL1534" s="180"/>
      <c r="APM1534" s="180"/>
      <c r="APN1534" s="180"/>
    </row>
    <row r="1535" spans="1:34 1100:1106" ht="25.5" customHeight="1">
      <c r="A1535" s="180"/>
      <c r="B1535" s="180"/>
      <c r="C1535" s="180"/>
      <c r="D1535" s="180"/>
      <c r="E1535" s="244"/>
      <c r="F1535" s="180"/>
      <c r="G1535" s="180"/>
      <c r="H1535" s="180"/>
      <c r="I1535" s="180"/>
      <c r="J1535" s="180"/>
      <c r="K1535" s="252"/>
      <c r="L1535" s="252"/>
      <c r="M1535" s="252"/>
      <c r="N1535" s="252"/>
      <c r="O1535" s="180"/>
      <c r="P1535" s="180"/>
      <c r="Q1535" s="180"/>
      <c r="R1535" s="180"/>
      <c r="S1535" s="180"/>
      <c r="T1535" s="180"/>
      <c r="U1535" s="180"/>
      <c r="V1535" s="252"/>
      <c r="W1535" s="252"/>
      <c r="X1535" s="180"/>
      <c r="Y1535" s="180"/>
      <c r="Z1535" s="180"/>
      <c r="AA1535" s="180"/>
      <c r="AB1535" s="180"/>
      <c r="AC1535" s="180"/>
      <c r="AD1535" s="180"/>
      <c r="AE1535" s="180"/>
      <c r="AF1535" s="283"/>
      <c r="AG1535" s="283"/>
      <c r="AH1535" s="180"/>
      <c r="APH1535" s="180"/>
      <c r="API1535" s="180"/>
      <c r="APJ1535" s="180"/>
      <c r="APK1535" s="180"/>
      <c r="APL1535" s="180"/>
      <c r="APM1535" s="180"/>
      <c r="APN1535" s="180"/>
    </row>
    <row r="1536" spans="1:34 1100:1106" ht="25.5" customHeight="1">
      <c r="A1536" s="180"/>
      <c r="B1536" s="180"/>
      <c r="C1536" s="180"/>
      <c r="D1536" s="180"/>
      <c r="E1536" s="244"/>
      <c r="F1536" s="180"/>
      <c r="G1536" s="180"/>
      <c r="H1536" s="180"/>
      <c r="I1536" s="180"/>
      <c r="J1536" s="180"/>
      <c r="K1536" s="252"/>
      <c r="L1536" s="252"/>
      <c r="M1536" s="252"/>
      <c r="N1536" s="252"/>
      <c r="O1536" s="180"/>
      <c r="P1536" s="180"/>
      <c r="Q1536" s="180"/>
      <c r="R1536" s="180"/>
      <c r="S1536" s="180"/>
      <c r="T1536" s="180"/>
      <c r="U1536" s="180"/>
      <c r="V1536" s="252"/>
      <c r="W1536" s="252"/>
      <c r="X1536" s="180"/>
      <c r="Y1536" s="180"/>
      <c r="Z1536" s="180"/>
      <c r="AA1536" s="180"/>
      <c r="AB1536" s="180"/>
      <c r="AC1536" s="180"/>
      <c r="AD1536" s="180"/>
      <c r="AE1536" s="180"/>
      <c r="AF1536" s="283"/>
      <c r="AG1536" s="283"/>
      <c r="AH1536" s="180"/>
      <c r="APH1536" s="180"/>
      <c r="API1536" s="180"/>
      <c r="APJ1536" s="180"/>
      <c r="APK1536" s="180"/>
      <c r="APL1536" s="180"/>
      <c r="APM1536" s="180"/>
      <c r="APN1536" s="180"/>
    </row>
    <row r="1537" spans="1:34 1100:1106" ht="25.5" customHeight="1">
      <c r="A1537" s="180"/>
      <c r="B1537" s="180"/>
      <c r="C1537" s="180"/>
      <c r="D1537" s="180"/>
      <c r="E1537" s="244"/>
      <c r="F1537" s="180"/>
      <c r="G1537" s="180"/>
      <c r="H1537" s="180"/>
      <c r="I1537" s="180"/>
      <c r="J1537" s="180"/>
      <c r="K1537" s="252"/>
      <c r="L1537" s="252"/>
      <c r="M1537" s="252"/>
      <c r="N1537" s="252"/>
      <c r="O1537" s="180"/>
      <c r="P1537" s="180"/>
      <c r="Q1537" s="180"/>
      <c r="R1537" s="180"/>
      <c r="S1537" s="180"/>
      <c r="T1537" s="180"/>
      <c r="U1537" s="180"/>
      <c r="V1537" s="252"/>
      <c r="W1537" s="252"/>
      <c r="X1537" s="180"/>
      <c r="Y1537" s="180"/>
      <c r="Z1537" s="180"/>
      <c r="AA1537" s="180"/>
      <c r="AB1537" s="180"/>
      <c r="AC1537" s="180"/>
      <c r="AD1537" s="180"/>
      <c r="AE1537" s="180"/>
      <c r="AF1537" s="283"/>
      <c r="AG1537" s="283"/>
      <c r="AH1537" s="180"/>
      <c r="APH1537" s="180"/>
      <c r="API1537" s="180"/>
      <c r="APJ1537" s="180"/>
      <c r="APK1537" s="180"/>
      <c r="APL1537" s="180"/>
      <c r="APM1537" s="180"/>
      <c r="APN1537" s="180"/>
    </row>
    <row r="1538" spans="1:34 1100:1106" ht="25.5" customHeight="1">
      <c r="A1538" s="180"/>
      <c r="B1538" s="180"/>
      <c r="C1538" s="180"/>
      <c r="D1538" s="180"/>
      <c r="E1538" s="244"/>
      <c r="F1538" s="180"/>
      <c r="G1538" s="180"/>
      <c r="H1538" s="180"/>
      <c r="I1538" s="180"/>
      <c r="J1538" s="180"/>
      <c r="K1538" s="252"/>
      <c r="L1538" s="252"/>
      <c r="M1538" s="252"/>
      <c r="N1538" s="252"/>
      <c r="O1538" s="180"/>
      <c r="P1538" s="180"/>
      <c r="Q1538" s="180"/>
      <c r="R1538" s="180"/>
      <c r="S1538" s="180"/>
      <c r="T1538" s="180"/>
      <c r="U1538" s="180"/>
      <c r="V1538" s="252"/>
      <c r="W1538" s="252"/>
      <c r="X1538" s="180"/>
      <c r="Y1538" s="180"/>
      <c r="Z1538" s="180"/>
      <c r="AA1538" s="180"/>
      <c r="AB1538" s="180"/>
      <c r="AC1538" s="180"/>
      <c r="AD1538" s="180"/>
      <c r="AE1538" s="180"/>
      <c r="AF1538" s="283"/>
      <c r="AG1538" s="283"/>
      <c r="AH1538" s="180"/>
      <c r="APH1538" s="180"/>
      <c r="API1538" s="180"/>
      <c r="APJ1538" s="180"/>
      <c r="APK1538" s="180"/>
      <c r="APL1538" s="180"/>
      <c r="APM1538" s="180"/>
      <c r="APN1538" s="180"/>
    </row>
    <row r="1539" spans="1:34 1100:1106" ht="25.5" customHeight="1">
      <c r="A1539" s="180"/>
      <c r="B1539" s="180"/>
      <c r="C1539" s="180"/>
      <c r="D1539" s="180"/>
      <c r="E1539" s="244"/>
      <c r="F1539" s="180"/>
      <c r="G1539" s="180"/>
      <c r="H1539" s="180"/>
      <c r="I1539" s="180"/>
      <c r="J1539" s="180"/>
      <c r="K1539" s="252"/>
      <c r="L1539" s="252"/>
      <c r="M1539" s="252"/>
      <c r="N1539" s="252"/>
      <c r="O1539" s="180"/>
      <c r="P1539" s="180"/>
      <c r="Q1539" s="180"/>
      <c r="R1539" s="180"/>
      <c r="S1539" s="180"/>
      <c r="T1539" s="180"/>
      <c r="U1539" s="180"/>
      <c r="V1539" s="252"/>
      <c r="W1539" s="252"/>
      <c r="X1539" s="180"/>
      <c r="Y1539" s="180"/>
      <c r="Z1539" s="180"/>
      <c r="AA1539" s="180"/>
      <c r="AB1539" s="180"/>
      <c r="AC1539" s="180"/>
      <c r="AD1539" s="180"/>
      <c r="AE1539" s="180"/>
      <c r="AF1539" s="283"/>
      <c r="AG1539" s="283"/>
      <c r="AH1539" s="180"/>
      <c r="APH1539" s="180"/>
      <c r="API1539" s="180"/>
      <c r="APJ1539" s="180"/>
      <c r="APK1539" s="180"/>
      <c r="APL1539" s="180"/>
      <c r="APM1539" s="180"/>
      <c r="APN1539" s="180"/>
    </row>
    <row r="1540" spans="1:34 1100:1106" ht="25.5" customHeight="1">
      <c r="A1540" s="180"/>
      <c r="B1540" s="180"/>
      <c r="C1540" s="180"/>
      <c r="D1540" s="180"/>
      <c r="E1540" s="244"/>
      <c r="F1540" s="180"/>
      <c r="G1540" s="180"/>
      <c r="H1540" s="180"/>
      <c r="I1540" s="180"/>
      <c r="J1540" s="180"/>
      <c r="K1540" s="252"/>
      <c r="L1540" s="252"/>
      <c r="M1540" s="252"/>
      <c r="N1540" s="252"/>
      <c r="O1540" s="180"/>
      <c r="P1540" s="180"/>
      <c r="Q1540" s="180"/>
      <c r="R1540" s="180"/>
      <c r="S1540" s="180"/>
      <c r="T1540" s="180"/>
      <c r="U1540" s="180"/>
      <c r="V1540" s="252"/>
      <c r="W1540" s="252"/>
      <c r="X1540" s="180"/>
      <c r="Y1540" s="180"/>
      <c r="Z1540" s="180"/>
      <c r="AA1540" s="180"/>
      <c r="AB1540" s="180"/>
      <c r="AC1540" s="180"/>
      <c r="AD1540" s="180"/>
      <c r="AE1540" s="180"/>
      <c r="AF1540" s="283"/>
      <c r="AG1540" s="283"/>
      <c r="AH1540" s="180"/>
      <c r="APH1540" s="180"/>
      <c r="API1540" s="180"/>
      <c r="APJ1540" s="180"/>
      <c r="APK1540" s="180"/>
      <c r="APL1540" s="180"/>
      <c r="APM1540" s="180"/>
      <c r="APN1540" s="180"/>
    </row>
    <row r="1541" spans="1:34 1100:1106" ht="25.5" customHeight="1">
      <c r="A1541" s="180"/>
      <c r="B1541" s="180"/>
      <c r="C1541" s="180"/>
      <c r="D1541" s="180"/>
      <c r="E1541" s="244"/>
      <c r="F1541" s="180"/>
      <c r="G1541" s="180"/>
      <c r="H1541" s="180"/>
      <c r="I1541" s="180"/>
      <c r="J1541" s="180"/>
      <c r="K1541" s="252"/>
      <c r="L1541" s="252"/>
      <c r="M1541" s="252"/>
      <c r="N1541" s="252"/>
      <c r="O1541" s="180"/>
      <c r="P1541" s="180"/>
      <c r="Q1541" s="180"/>
      <c r="R1541" s="180"/>
      <c r="S1541" s="180"/>
      <c r="T1541" s="180"/>
      <c r="U1541" s="180"/>
      <c r="V1541" s="252"/>
      <c r="W1541" s="252"/>
      <c r="X1541" s="180"/>
      <c r="Y1541" s="180"/>
      <c r="Z1541" s="180"/>
      <c r="AA1541" s="180"/>
      <c r="AB1541" s="180"/>
      <c r="AC1541" s="180"/>
      <c r="AD1541" s="180"/>
      <c r="AE1541" s="180"/>
      <c r="AF1541" s="283"/>
      <c r="AG1541" s="283"/>
      <c r="AH1541" s="180"/>
      <c r="APH1541" s="180"/>
      <c r="API1541" s="180"/>
      <c r="APJ1541" s="180"/>
      <c r="APK1541" s="180"/>
      <c r="APL1541" s="180"/>
      <c r="APM1541" s="180"/>
      <c r="APN1541" s="180"/>
    </row>
    <row r="1542" spans="1:34 1100:1106" ht="25.5" customHeight="1">
      <c r="A1542" s="180"/>
      <c r="B1542" s="180"/>
      <c r="C1542" s="180"/>
      <c r="D1542" s="180"/>
      <c r="E1542" s="244"/>
      <c r="F1542" s="180"/>
      <c r="G1542" s="180"/>
      <c r="H1542" s="180"/>
      <c r="I1542" s="180"/>
      <c r="J1542" s="180"/>
      <c r="K1542" s="252"/>
      <c r="L1542" s="252"/>
      <c r="M1542" s="252"/>
      <c r="N1542" s="252"/>
      <c r="O1542" s="180"/>
      <c r="P1542" s="180"/>
      <c r="Q1542" s="180"/>
      <c r="R1542" s="180"/>
      <c r="S1542" s="180"/>
      <c r="T1542" s="180"/>
      <c r="U1542" s="180"/>
      <c r="V1542" s="252"/>
      <c r="W1542" s="252"/>
      <c r="X1542" s="180"/>
      <c r="Y1542" s="180"/>
      <c r="Z1542" s="180"/>
      <c r="AA1542" s="180"/>
      <c r="AB1542" s="180"/>
      <c r="AC1542" s="180"/>
      <c r="AD1542" s="180"/>
      <c r="AE1542" s="180"/>
      <c r="AF1542" s="283"/>
      <c r="AG1542" s="283"/>
      <c r="AH1542" s="180"/>
      <c r="APH1542" s="180"/>
      <c r="API1542" s="180"/>
      <c r="APJ1542" s="180"/>
      <c r="APK1542" s="180"/>
      <c r="APL1542" s="180"/>
      <c r="APM1542" s="180"/>
      <c r="APN1542" s="180"/>
    </row>
    <row r="1543" spans="1:34 1100:1106" ht="25.5" customHeight="1">
      <c r="A1543" s="180"/>
      <c r="B1543" s="180"/>
      <c r="C1543" s="180"/>
      <c r="D1543" s="180"/>
      <c r="E1543" s="244"/>
      <c r="F1543" s="180"/>
      <c r="G1543" s="180"/>
      <c r="H1543" s="180"/>
      <c r="I1543" s="180"/>
      <c r="J1543" s="180"/>
      <c r="K1543" s="252"/>
      <c r="L1543" s="252"/>
      <c r="M1543" s="252"/>
      <c r="N1543" s="252"/>
      <c r="O1543" s="180"/>
      <c r="P1543" s="180"/>
      <c r="Q1543" s="180"/>
      <c r="R1543" s="180"/>
      <c r="S1543" s="180"/>
      <c r="T1543" s="180"/>
      <c r="U1543" s="180"/>
      <c r="V1543" s="252"/>
      <c r="W1543" s="252"/>
      <c r="X1543" s="180"/>
      <c r="Y1543" s="180"/>
      <c r="Z1543" s="180"/>
      <c r="AA1543" s="180"/>
      <c r="AB1543" s="180"/>
      <c r="AC1543" s="180"/>
      <c r="AD1543" s="180"/>
      <c r="AE1543" s="180"/>
      <c r="AF1543" s="283"/>
      <c r="AG1543" s="283"/>
      <c r="AH1543" s="180"/>
      <c r="APH1543" s="180"/>
      <c r="API1543" s="180"/>
      <c r="APJ1543" s="180"/>
      <c r="APK1543" s="180"/>
      <c r="APL1543" s="180"/>
      <c r="APM1543" s="180"/>
      <c r="APN1543" s="180"/>
    </row>
    <row r="1544" spans="1:34 1100:1106" ht="25.5" customHeight="1">
      <c r="A1544" s="180"/>
      <c r="B1544" s="180"/>
      <c r="C1544" s="180"/>
      <c r="D1544" s="180"/>
      <c r="E1544" s="244"/>
      <c r="F1544" s="180"/>
      <c r="G1544" s="180"/>
      <c r="H1544" s="180"/>
      <c r="I1544" s="180"/>
      <c r="J1544" s="180"/>
      <c r="K1544" s="252"/>
      <c r="L1544" s="252"/>
      <c r="M1544" s="252"/>
      <c r="N1544" s="252"/>
      <c r="O1544" s="180"/>
      <c r="P1544" s="180"/>
      <c r="Q1544" s="180"/>
      <c r="R1544" s="180"/>
      <c r="S1544" s="180"/>
      <c r="T1544" s="180"/>
      <c r="U1544" s="180"/>
      <c r="V1544" s="252"/>
      <c r="W1544" s="252"/>
      <c r="X1544" s="180"/>
      <c r="Y1544" s="180"/>
      <c r="Z1544" s="180"/>
      <c r="AA1544" s="180"/>
      <c r="AB1544" s="180"/>
      <c r="AC1544" s="180"/>
      <c r="AD1544" s="180"/>
      <c r="AE1544" s="180"/>
      <c r="AF1544" s="283"/>
      <c r="AG1544" s="283"/>
      <c r="AH1544" s="180"/>
      <c r="APH1544" s="180"/>
      <c r="API1544" s="180"/>
      <c r="APJ1544" s="180"/>
      <c r="APK1544" s="180"/>
      <c r="APL1544" s="180"/>
      <c r="APM1544" s="180"/>
      <c r="APN1544" s="180"/>
    </row>
    <row r="1545" spans="1:34 1100:1106" ht="25.5" customHeight="1">
      <c r="A1545" s="180"/>
      <c r="B1545" s="180"/>
      <c r="C1545" s="180"/>
      <c r="D1545" s="180"/>
      <c r="E1545" s="244"/>
      <c r="F1545" s="180"/>
      <c r="G1545" s="180"/>
      <c r="H1545" s="180"/>
      <c r="I1545" s="180"/>
      <c r="J1545" s="180"/>
      <c r="K1545" s="252"/>
      <c r="L1545" s="252"/>
      <c r="M1545" s="252"/>
      <c r="N1545" s="252"/>
      <c r="O1545" s="180"/>
      <c r="P1545" s="180"/>
      <c r="Q1545" s="180"/>
      <c r="R1545" s="180"/>
      <c r="S1545" s="180"/>
      <c r="T1545" s="180"/>
      <c r="U1545" s="180"/>
      <c r="V1545" s="252"/>
      <c r="W1545" s="252"/>
      <c r="X1545" s="180"/>
      <c r="Y1545" s="180"/>
      <c r="Z1545" s="180"/>
      <c r="AA1545" s="180"/>
      <c r="AB1545" s="180"/>
      <c r="AC1545" s="180"/>
      <c r="AD1545" s="180"/>
      <c r="AE1545" s="180"/>
      <c r="AF1545" s="283"/>
      <c r="AG1545" s="283"/>
      <c r="AH1545" s="180"/>
      <c r="APH1545" s="180"/>
      <c r="API1545" s="180"/>
      <c r="APJ1545" s="180"/>
      <c r="APK1545" s="180"/>
      <c r="APL1545" s="180"/>
      <c r="APM1545" s="180"/>
      <c r="APN1545" s="180"/>
    </row>
    <row r="1546" spans="1:34 1100:1106" ht="25.5" customHeight="1">
      <c r="A1546" s="180"/>
      <c r="B1546" s="180"/>
      <c r="C1546" s="180"/>
      <c r="D1546" s="180"/>
      <c r="E1546" s="244"/>
      <c r="F1546" s="180"/>
      <c r="G1546" s="180"/>
      <c r="H1546" s="180"/>
      <c r="I1546" s="180"/>
      <c r="J1546" s="180"/>
      <c r="K1546" s="252"/>
      <c r="L1546" s="252"/>
      <c r="M1546" s="252"/>
      <c r="N1546" s="252"/>
      <c r="O1546" s="180"/>
      <c r="P1546" s="180"/>
      <c r="Q1546" s="180"/>
      <c r="R1546" s="180"/>
      <c r="S1546" s="180"/>
      <c r="T1546" s="180"/>
      <c r="U1546" s="180"/>
      <c r="V1546" s="252"/>
      <c r="W1546" s="252"/>
      <c r="X1546" s="180"/>
      <c r="Y1546" s="180"/>
      <c r="Z1546" s="180"/>
      <c r="AA1546" s="180"/>
      <c r="AB1546" s="180"/>
      <c r="AC1546" s="180"/>
      <c r="AD1546" s="180"/>
      <c r="AE1546" s="180"/>
      <c r="AF1546" s="283"/>
      <c r="AG1546" s="283"/>
      <c r="AH1546" s="180"/>
      <c r="APH1546" s="180"/>
      <c r="API1546" s="180"/>
      <c r="APJ1546" s="180"/>
      <c r="APK1546" s="180"/>
      <c r="APL1546" s="180"/>
      <c r="APM1546" s="180"/>
      <c r="APN1546" s="180"/>
    </row>
    <row r="1547" spans="1:34 1100:1106" ht="25.5" customHeight="1">
      <c r="A1547" s="180"/>
      <c r="B1547" s="180"/>
      <c r="C1547" s="180"/>
      <c r="D1547" s="180"/>
      <c r="E1547" s="244"/>
      <c r="F1547" s="180"/>
      <c r="G1547" s="180"/>
      <c r="H1547" s="180"/>
      <c r="I1547" s="180"/>
      <c r="J1547" s="180"/>
      <c r="K1547" s="252"/>
      <c r="L1547" s="252"/>
      <c r="M1547" s="252"/>
      <c r="N1547" s="252"/>
      <c r="O1547" s="180"/>
      <c r="P1547" s="180"/>
      <c r="Q1547" s="180"/>
      <c r="R1547" s="180"/>
      <c r="S1547" s="180"/>
      <c r="T1547" s="180"/>
      <c r="U1547" s="180"/>
      <c r="V1547" s="252"/>
      <c r="W1547" s="252"/>
      <c r="X1547" s="180"/>
      <c r="Y1547" s="180"/>
      <c r="Z1547" s="180"/>
      <c r="AA1547" s="180"/>
      <c r="AB1547" s="180"/>
      <c r="AC1547" s="180"/>
      <c r="AD1547" s="180"/>
      <c r="AE1547" s="180"/>
      <c r="AF1547" s="283"/>
      <c r="AG1547" s="283"/>
      <c r="AH1547" s="180"/>
      <c r="APH1547" s="180"/>
      <c r="API1547" s="180"/>
      <c r="APJ1547" s="180"/>
      <c r="APK1547" s="180"/>
      <c r="APL1547" s="180"/>
      <c r="APM1547" s="180"/>
      <c r="APN1547" s="180"/>
    </row>
    <row r="1548" spans="1:34 1100:1106" ht="25.5" customHeight="1">
      <c r="A1548" s="180"/>
      <c r="B1548" s="180"/>
      <c r="C1548" s="180"/>
      <c r="D1548" s="180"/>
      <c r="E1548" s="244"/>
      <c r="F1548" s="180"/>
      <c r="G1548" s="180"/>
      <c r="H1548" s="180"/>
      <c r="I1548" s="180"/>
      <c r="J1548" s="180"/>
      <c r="K1548" s="252"/>
      <c r="L1548" s="252"/>
      <c r="M1548" s="252"/>
      <c r="N1548" s="252"/>
      <c r="O1548" s="180"/>
      <c r="P1548" s="180"/>
      <c r="Q1548" s="180"/>
      <c r="R1548" s="180"/>
      <c r="S1548" s="180"/>
      <c r="T1548" s="180"/>
      <c r="U1548" s="180"/>
      <c r="V1548" s="252"/>
      <c r="W1548" s="252"/>
      <c r="X1548" s="180"/>
      <c r="Y1548" s="180"/>
      <c r="Z1548" s="180"/>
      <c r="AA1548" s="180"/>
      <c r="AB1548" s="180"/>
      <c r="AC1548" s="180"/>
      <c r="AD1548" s="180"/>
      <c r="AE1548" s="180"/>
      <c r="AF1548" s="283"/>
      <c r="AG1548" s="283"/>
      <c r="AH1548" s="180"/>
      <c r="APH1548" s="180"/>
      <c r="API1548" s="180"/>
      <c r="APJ1548" s="180"/>
      <c r="APK1548" s="180"/>
      <c r="APL1548" s="180"/>
      <c r="APM1548" s="180"/>
      <c r="APN1548" s="180"/>
    </row>
    <row r="1549" spans="1:34 1100:1106" ht="25.5" customHeight="1">
      <c r="A1549" s="180"/>
      <c r="B1549" s="180"/>
      <c r="C1549" s="180"/>
      <c r="D1549" s="180"/>
      <c r="E1549" s="244"/>
      <c r="F1549" s="180"/>
      <c r="G1549" s="180"/>
      <c r="H1549" s="180"/>
      <c r="I1549" s="180"/>
      <c r="J1549" s="180"/>
      <c r="K1549" s="252"/>
      <c r="L1549" s="252"/>
      <c r="M1549" s="252"/>
      <c r="N1549" s="252"/>
      <c r="O1549" s="180"/>
      <c r="P1549" s="180"/>
      <c r="Q1549" s="180"/>
      <c r="R1549" s="180"/>
      <c r="S1549" s="180"/>
      <c r="T1549" s="180"/>
      <c r="U1549" s="180"/>
      <c r="V1549" s="252"/>
      <c r="W1549" s="252"/>
      <c r="X1549" s="180"/>
      <c r="Y1549" s="180"/>
      <c r="Z1549" s="180"/>
      <c r="AA1549" s="180"/>
      <c r="AB1549" s="180"/>
      <c r="AC1549" s="180"/>
      <c r="AD1549" s="180"/>
      <c r="AE1549" s="180"/>
      <c r="AF1549" s="283"/>
      <c r="AG1549" s="283"/>
      <c r="AH1549" s="180"/>
      <c r="APH1549" s="180"/>
      <c r="API1549" s="180"/>
      <c r="APJ1549" s="180"/>
      <c r="APK1549" s="180"/>
      <c r="APL1549" s="180"/>
      <c r="APM1549" s="180"/>
      <c r="APN1549" s="180"/>
    </row>
    <row r="1550" spans="1:34 1100:1106" ht="25.5" customHeight="1">
      <c r="A1550" s="180"/>
      <c r="B1550" s="180"/>
      <c r="C1550" s="180"/>
      <c r="D1550" s="180"/>
      <c r="E1550" s="244"/>
      <c r="F1550" s="180"/>
      <c r="G1550" s="180"/>
      <c r="H1550" s="180"/>
      <c r="I1550" s="180"/>
      <c r="J1550" s="180"/>
      <c r="K1550" s="252"/>
      <c r="L1550" s="252"/>
      <c r="M1550" s="252"/>
      <c r="N1550" s="252"/>
      <c r="O1550" s="180"/>
      <c r="P1550" s="180"/>
      <c r="Q1550" s="180"/>
      <c r="R1550" s="180"/>
      <c r="S1550" s="180"/>
      <c r="T1550" s="180"/>
      <c r="U1550" s="180"/>
      <c r="V1550" s="252"/>
      <c r="W1550" s="252"/>
      <c r="X1550" s="180"/>
      <c r="Y1550" s="180"/>
      <c r="Z1550" s="180"/>
      <c r="AA1550" s="180"/>
      <c r="AB1550" s="180"/>
      <c r="AC1550" s="180"/>
      <c r="AD1550" s="180"/>
      <c r="AE1550" s="180"/>
      <c r="AF1550" s="283"/>
      <c r="AG1550" s="283"/>
      <c r="AH1550" s="180"/>
      <c r="APH1550" s="180"/>
      <c r="API1550" s="180"/>
      <c r="APJ1550" s="180"/>
      <c r="APK1550" s="180"/>
      <c r="APL1550" s="180"/>
      <c r="APM1550" s="180"/>
      <c r="APN1550" s="180"/>
    </row>
    <row r="1551" spans="1:34 1100:1106" ht="25.5" customHeight="1">
      <c r="A1551" s="180"/>
      <c r="B1551" s="180"/>
      <c r="C1551" s="180"/>
      <c r="D1551" s="180"/>
      <c r="E1551" s="244"/>
      <c r="F1551" s="180"/>
      <c r="G1551" s="180"/>
      <c r="H1551" s="180"/>
      <c r="I1551" s="180"/>
      <c r="J1551" s="180"/>
      <c r="K1551" s="252"/>
      <c r="L1551" s="252"/>
      <c r="M1551" s="252"/>
      <c r="N1551" s="252"/>
      <c r="O1551" s="180"/>
      <c r="P1551" s="180"/>
      <c r="Q1551" s="180"/>
      <c r="R1551" s="180"/>
      <c r="S1551" s="180"/>
      <c r="T1551" s="180"/>
      <c r="U1551" s="180"/>
      <c r="V1551" s="252"/>
      <c r="W1551" s="252"/>
      <c r="X1551" s="180"/>
      <c r="Y1551" s="180"/>
      <c r="Z1551" s="180"/>
      <c r="AA1551" s="180"/>
      <c r="AB1551" s="180"/>
      <c r="AC1551" s="180"/>
      <c r="AD1551" s="180"/>
      <c r="AE1551" s="180"/>
      <c r="AF1551" s="283"/>
      <c r="AG1551" s="283"/>
      <c r="AH1551" s="180"/>
      <c r="APH1551" s="180"/>
      <c r="API1551" s="180"/>
      <c r="APJ1551" s="180"/>
      <c r="APK1551" s="180"/>
      <c r="APL1551" s="180"/>
      <c r="APM1551" s="180"/>
      <c r="APN1551" s="180"/>
    </row>
    <row r="1552" spans="1:34 1100:1106" ht="25.5" customHeight="1">
      <c r="A1552" s="180"/>
      <c r="B1552" s="180"/>
      <c r="C1552" s="180"/>
      <c r="D1552" s="180"/>
      <c r="E1552" s="244"/>
      <c r="F1552" s="180"/>
      <c r="G1552" s="180"/>
      <c r="H1552" s="180"/>
      <c r="I1552" s="180"/>
      <c r="J1552" s="180"/>
      <c r="K1552" s="252"/>
      <c r="L1552" s="252"/>
      <c r="M1552" s="252"/>
      <c r="N1552" s="252"/>
      <c r="O1552" s="180"/>
      <c r="P1552" s="180"/>
      <c r="Q1552" s="180"/>
      <c r="R1552" s="180"/>
      <c r="S1552" s="180"/>
      <c r="T1552" s="180"/>
      <c r="U1552" s="180"/>
      <c r="V1552" s="252"/>
      <c r="W1552" s="252"/>
      <c r="X1552" s="180"/>
      <c r="Y1552" s="180"/>
      <c r="Z1552" s="180"/>
      <c r="AA1552" s="180"/>
      <c r="AB1552" s="180"/>
      <c r="AC1552" s="180"/>
      <c r="AD1552" s="180"/>
      <c r="AE1552" s="180"/>
      <c r="AF1552" s="283"/>
      <c r="AG1552" s="283"/>
      <c r="AH1552" s="180"/>
      <c r="APH1552" s="180"/>
      <c r="API1552" s="180"/>
      <c r="APJ1552" s="180"/>
      <c r="APK1552" s="180"/>
      <c r="APL1552" s="180"/>
      <c r="APM1552" s="180"/>
      <c r="APN1552" s="180"/>
    </row>
    <row r="1553" spans="1:34 1100:1106" ht="25.5" customHeight="1">
      <c r="A1553" s="180"/>
      <c r="B1553" s="180"/>
      <c r="C1553" s="180"/>
      <c r="D1553" s="180"/>
      <c r="E1553" s="244"/>
      <c r="F1553" s="180"/>
      <c r="G1553" s="180"/>
      <c r="H1553" s="180"/>
      <c r="I1553" s="180"/>
      <c r="J1553" s="180"/>
      <c r="K1553" s="252"/>
      <c r="L1553" s="252"/>
      <c r="M1553" s="252"/>
      <c r="N1553" s="252"/>
      <c r="O1553" s="180"/>
      <c r="P1553" s="180"/>
      <c r="Q1553" s="180"/>
      <c r="R1553" s="180"/>
      <c r="S1553" s="180"/>
      <c r="T1553" s="180"/>
      <c r="U1553" s="180"/>
      <c r="V1553" s="252"/>
      <c r="W1553" s="252"/>
      <c r="X1553" s="180"/>
      <c r="Y1553" s="180"/>
      <c r="Z1553" s="180"/>
      <c r="AA1553" s="180"/>
      <c r="AB1553" s="180"/>
      <c r="AC1553" s="180"/>
      <c r="AD1553" s="180"/>
      <c r="AE1553" s="180"/>
      <c r="AF1553" s="283"/>
      <c r="AG1553" s="283"/>
      <c r="AH1553" s="180"/>
      <c r="APH1553" s="180"/>
      <c r="API1553" s="180"/>
      <c r="APJ1553" s="180"/>
      <c r="APK1553" s="180"/>
      <c r="APL1553" s="180"/>
      <c r="APM1553" s="180"/>
      <c r="APN1553" s="180"/>
    </row>
    <row r="1554" spans="1:34 1100:1106" ht="25.5" customHeight="1">
      <c r="A1554" s="180"/>
      <c r="B1554" s="180"/>
      <c r="C1554" s="180"/>
      <c r="D1554" s="180"/>
      <c r="E1554" s="244"/>
      <c r="F1554" s="180"/>
      <c r="G1554" s="180"/>
      <c r="H1554" s="180"/>
      <c r="I1554" s="180"/>
      <c r="J1554" s="180"/>
      <c r="K1554" s="252"/>
      <c r="L1554" s="252"/>
      <c r="M1554" s="252"/>
      <c r="N1554" s="252"/>
      <c r="O1554" s="180"/>
      <c r="P1554" s="180"/>
      <c r="Q1554" s="180"/>
      <c r="R1554" s="180"/>
      <c r="S1554" s="180"/>
      <c r="T1554" s="180"/>
      <c r="U1554" s="180"/>
      <c r="V1554" s="252"/>
      <c r="W1554" s="252"/>
      <c r="X1554" s="180"/>
      <c r="Y1554" s="180"/>
      <c r="Z1554" s="180"/>
      <c r="AA1554" s="180"/>
      <c r="AB1554" s="180"/>
      <c r="AC1554" s="180"/>
      <c r="AD1554" s="180"/>
      <c r="AE1554" s="180"/>
      <c r="AF1554" s="283"/>
      <c r="AG1554" s="283"/>
      <c r="AH1554" s="180"/>
      <c r="APH1554" s="180"/>
      <c r="API1554" s="180"/>
      <c r="APJ1554" s="180"/>
      <c r="APK1554" s="180"/>
      <c r="APL1554" s="180"/>
      <c r="APM1554" s="180"/>
      <c r="APN1554" s="180"/>
    </row>
    <row r="1555" spans="1:34 1100:1106" ht="25.5" customHeight="1">
      <c r="A1555" s="180"/>
      <c r="B1555" s="180"/>
      <c r="C1555" s="180"/>
      <c r="D1555" s="180"/>
      <c r="E1555" s="244"/>
      <c r="F1555" s="180"/>
      <c r="G1555" s="180"/>
      <c r="H1555" s="180"/>
      <c r="I1555" s="180"/>
      <c r="J1555" s="180"/>
      <c r="K1555" s="252"/>
      <c r="L1555" s="252"/>
      <c r="M1555" s="252"/>
      <c r="N1555" s="252"/>
      <c r="O1555" s="180"/>
      <c r="P1555" s="180"/>
      <c r="Q1555" s="180"/>
      <c r="R1555" s="180"/>
      <c r="S1555" s="180"/>
      <c r="T1555" s="180"/>
      <c r="U1555" s="180"/>
      <c r="V1555" s="252"/>
      <c r="W1555" s="252"/>
      <c r="X1555" s="180"/>
      <c r="Y1555" s="180"/>
      <c r="Z1555" s="180"/>
      <c r="AA1555" s="180"/>
      <c r="AB1555" s="180"/>
      <c r="AC1555" s="180"/>
      <c r="AD1555" s="180"/>
      <c r="AE1555" s="180"/>
      <c r="AF1555" s="283"/>
      <c r="AG1555" s="283"/>
      <c r="AH1555" s="180"/>
      <c r="APH1555" s="180"/>
      <c r="API1555" s="180"/>
      <c r="APJ1555" s="180"/>
      <c r="APK1555" s="180"/>
      <c r="APL1555" s="180"/>
      <c r="APM1555" s="180"/>
      <c r="APN1555" s="180"/>
    </row>
    <row r="1556" spans="1:34 1100:1106" ht="25.5" customHeight="1">
      <c r="A1556" s="180"/>
      <c r="B1556" s="180"/>
      <c r="C1556" s="180"/>
      <c r="D1556" s="180"/>
      <c r="E1556" s="244"/>
      <c r="F1556" s="180"/>
      <c r="G1556" s="180"/>
      <c r="H1556" s="180"/>
      <c r="I1556" s="180"/>
      <c r="J1556" s="180"/>
      <c r="K1556" s="252"/>
      <c r="L1556" s="252"/>
      <c r="M1556" s="252"/>
      <c r="N1556" s="252"/>
      <c r="O1556" s="180"/>
      <c r="P1556" s="180"/>
      <c r="Q1556" s="180"/>
      <c r="R1556" s="180"/>
      <c r="S1556" s="180"/>
      <c r="T1556" s="180"/>
      <c r="U1556" s="180"/>
      <c r="V1556" s="252"/>
      <c r="W1556" s="252"/>
      <c r="X1556" s="180"/>
      <c r="Y1556" s="180"/>
      <c r="Z1556" s="180"/>
      <c r="AA1556" s="180"/>
      <c r="AB1556" s="180"/>
      <c r="AC1556" s="180"/>
      <c r="AD1556" s="180"/>
      <c r="AE1556" s="180"/>
      <c r="AF1556" s="283"/>
      <c r="AG1556" s="283"/>
      <c r="AH1556" s="180"/>
      <c r="APH1556" s="180"/>
      <c r="API1556" s="180"/>
      <c r="APJ1556" s="180"/>
      <c r="APK1556" s="180"/>
      <c r="APL1556" s="180"/>
      <c r="APM1556" s="180"/>
      <c r="APN1556" s="180"/>
    </row>
    <row r="1557" spans="1:34 1100:1106" ht="25.5" customHeight="1">
      <c r="A1557" s="180"/>
      <c r="B1557" s="180"/>
      <c r="C1557" s="180"/>
      <c r="D1557" s="180"/>
      <c r="E1557" s="244"/>
      <c r="F1557" s="180"/>
      <c r="G1557" s="180"/>
      <c r="H1557" s="180"/>
      <c r="I1557" s="180"/>
      <c r="J1557" s="180"/>
      <c r="K1557" s="252"/>
      <c r="L1557" s="252"/>
      <c r="M1557" s="252"/>
      <c r="N1557" s="252"/>
      <c r="O1557" s="180"/>
      <c r="P1557" s="180"/>
      <c r="Q1557" s="180"/>
      <c r="R1557" s="180"/>
      <c r="S1557" s="180"/>
      <c r="T1557" s="180"/>
      <c r="U1557" s="180"/>
      <c r="V1557" s="252"/>
      <c r="W1557" s="252"/>
      <c r="X1557" s="180"/>
      <c r="Y1557" s="180"/>
      <c r="Z1557" s="180"/>
      <c r="AA1557" s="180"/>
      <c r="AB1557" s="180"/>
      <c r="AC1557" s="180"/>
      <c r="AD1557" s="180"/>
      <c r="AE1557" s="180"/>
      <c r="AF1557" s="283"/>
      <c r="AG1557" s="283"/>
      <c r="AH1557" s="180"/>
      <c r="APH1557" s="180"/>
      <c r="API1557" s="180"/>
      <c r="APJ1557" s="180"/>
      <c r="APK1557" s="180"/>
      <c r="APL1557" s="180"/>
      <c r="APM1557" s="180"/>
      <c r="APN1557" s="180"/>
    </row>
    <row r="1558" spans="1:34 1100:1106" ht="25.5" customHeight="1">
      <c r="A1558" s="180"/>
      <c r="B1558" s="180"/>
      <c r="C1558" s="180"/>
      <c r="D1558" s="180"/>
      <c r="E1558" s="244"/>
      <c r="F1558" s="180"/>
      <c r="G1558" s="180"/>
      <c r="H1558" s="180"/>
      <c r="I1558" s="180"/>
      <c r="J1558" s="180"/>
      <c r="K1558" s="252"/>
      <c r="L1558" s="252"/>
      <c r="M1558" s="252"/>
      <c r="N1558" s="252"/>
      <c r="O1558" s="180"/>
      <c r="P1558" s="180"/>
      <c r="Q1558" s="180"/>
      <c r="R1558" s="180"/>
      <c r="S1558" s="180"/>
      <c r="T1558" s="180"/>
      <c r="U1558" s="180"/>
      <c r="V1558" s="252"/>
      <c r="W1558" s="252"/>
      <c r="X1558" s="180"/>
      <c r="Y1558" s="180"/>
      <c r="Z1558" s="180"/>
      <c r="AA1558" s="180"/>
      <c r="AB1558" s="180"/>
      <c r="AC1558" s="180"/>
      <c r="AD1558" s="180"/>
      <c r="AE1558" s="180"/>
      <c r="AF1558" s="283"/>
      <c r="AG1558" s="283"/>
      <c r="AH1558" s="180"/>
      <c r="APH1558" s="180"/>
      <c r="API1558" s="180"/>
      <c r="APJ1558" s="180"/>
      <c r="APK1558" s="180"/>
      <c r="APL1558" s="180"/>
      <c r="APM1558" s="180"/>
      <c r="APN1558" s="180"/>
    </row>
    <row r="1559" spans="1:34 1100:1106" ht="25.5" customHeight="1">
      <c r="A1559" s="180"/>
      <c r="B1559" s="180"/>
      <c r="C1559" s="180"/>
      <c r="D1559" s="180"/>
      <c r="E1559" s="244"/>
      <c r="F1559" s="180"/>
      <c r="G1559" s="180"/>
      <c r="H1559" s="180"/>
      <c r="I1559" s="180"/>
      <c r="J1559" s="180"/>
      <c r="K1559" s="252"/>
      <c r="L1559" s="252"/>
      <c r="M1559" s="252"/>
      <c r="N1559" s="252"/>
      <c r="O1559" s="180"/>
      <c r="P1559" s="180"/>
      <c r="Q1559" s="180"/>
      <c r="R1559" s="180"/>
      <c r="S1559" s="180"/>
      <c r="T1559" s="180"/>
      <c r="U1559" s="180"/>
      <c r="V1559" s="252"/>
      <c r="W1559" s="252"/>
      <c r="X1559" s="180"/>
      <c r="Y1559" s="180"/>
      <c r="Z1559" s="180"/>
      <c r="AA1559" s="180"/>
      <c r="AB1559" s="180"/>
      <c r="AC1559" s="180"/>
      <c r="AD1559" s="180"/>
      <c r="AE1559" s="180"/>
      <c r="AF1559" s="283"/>
      <c r="AG1559" s="283"/>
      <c r="AH1559" s="180"/>
      <c r="APH1559" s="180"/>
      <c r="API1559" s="180"/>
      <c r="APJ1559" s="180"/>
      <c r="APK1559" s="180"/>
      <c r="APL1559" s="180"/>
      <c r="APM1559" s="180"/>
      <c r="APN1559" s="180"/>
    </row>
    <row r="1560" spans="1:34 1100:1106" ht="25.5" customHeight="1">
      <c r="A1560" s="180"/>
      <c r="B1560" s="180"/>
      <c r="C1560" s="180"/>
      <c r="D1560" s="180"/>
      <c r="E1560" s="244"/>
      <c r="F1560" s="180"/>
      <c r="G1560" s="180"/>
      <c r="H1560" s="180"/>
      <c r="I1560" s="180"/>
      <c r="J1560" s="180"/>
      <c r="K1560" s="252"/>
      <c r="L1560" s="252"/>
      <c r="M1560" s="252"/>
      <c r="N1560" s="252"/>
      <c r="O1560" s="180"/>
      <c r="P1560" s="180"/>
      <c r="Q1560" s="180"/>
      <c r="R1560" s="180"/>
      <c r="S1560" s="180"/>
      <c r="T1560" s="180"/>
      <c r="U1560" s="180"/>
      <c r="V1560" s="252"/>
      <c r="W1560" s="252"/>
      <c r="X1560" s="180"/>
      <c r="Y1560" s="180"/>
      <c r="Z1560" s="180"/>
      <c r="AA1560" s="180"/>
      <c r="AB1560" s="180"/>
      <c r="AC1560" s="180"/>
      <c r="AD1560" s="180"/>
      <c r="AE1560" s="180"/>
      <c r="AF1560" s="283"/>
      <c r="AG1560" s="283"/>
      <c r="AH1560" s="180"/>
      <c r="APH1560" s="180"/>
      <c r="API1560" s="180"/>
      <c r="APJ1560" s="180"/>
      <c r="APK1560" s="180"/>
      <c r="APL1560" s="180"/>
      <c r="APM1560" s="180"/>
      <c r="APN1560" s="180"/>
    </row>
    <row r="1561" spans="1:34 1100:1106" ht="25.5" customHeight="1">
      <c r="A1561" s="180"/>
      <c r="B1561" s="180"/>
      <c r="C1561" s="180"/>
      <c r="D1561" s="180"/>
      <c r="E1561" s="244"/>
      <c r="F1561" s="180"/>
      <c r="G1561" s="180"/>
      <c r="H1561" s="180"/>
      <c r="I1561" s="180"/>
      <c r="J1561" s="180"/>
      <c r="K1561" s="252"/>
      <c r="L1561" s="252"/>
      <c r="M1561" s="252"/>
      <c r="N1561" s="252"/>
      <c r="O1561" s="180"/>
      <c r="P1561" s="180"/>
      <c r="Q1561" s="180"/>
      <c r="R1561" s="180"/>
      <c r="S1561" s="180"/>
      <c r="T1561" s="180"/>
      <c r="U1561" s="180"/>
      <c r="V1561" s="252"/>
      <c r="W1561" s="252"/>
      <c r="X1561" s="180"/>
      <c r="Y1561" s="180"/>
      <c r="Z1561" s="180"/>
      <c r="AA1561" s="180"/>
      <c r="AB1561" s="180"/>
      <c r="AC1561" s="180"/>
      <c r="AD1561" s="180"/>
      <c r="AE1561" s="180"/>
      <c r="AF1561" s="283"/>
      <c r="AG1561" s="283"/>
      <c r="AH1561" s="180"/>
      <c r="APH1561" s="180"/>
      <c r="API1561" s="180"/>
      <c r="APJ1561" s="180"/>
      <c r="APK1561" s="180"/>
      <c r="APL1561" s="180"/>
      <c r="APM1561" s="180"/>
      <c r="APN1561" s="180"/>
    </row>
    <row r="1562" spans="1:34 1100:1106" ht="25.5" customHeight="1">
      <c r="A1562" s="180"/>
      <c r="B1562" s="180"/>
      <c r="C1562" s="180"/>
      <c r="D1562" s="180"/>
      <c r="E1562" s="244"/>
      <c r="F1562" s="180"/>
      <c r="G1562" s="180"/>
      <c r="H1562" s="180"/>
      <c r="I1562" s="180"/>
      <c r="J1562" s="180"/>
      <c r="K1562" s="252"/>
      <c r="L1562" s="252"/>
      <c r="M1562" s="252"/>
      <c r="N1562" s="252"/>
      <c r="O1562" s="180"/>
      <c r="P1562" s="180"/>
      <c r="Q1562" s="180"/>
      <c r="R1562" s="180"/>
      <c r="S1562" s="180"/>
      <c r="T1562" s="180"/>
      <c r="U1562" s="180"/>
      <c r="V1562" s="252"/>
      <c r="W1562" s="252"/>
      <c r="X1562" s="180"/>
      <c r="Y1562" s="180"/>
      <c r="Z1562" s="180"/>
      <c r="AA1562" s="180"/>
      <c r="AB1562" s="180"/>
      <c r="AC1562" s="180"/>
      <c r="AD1562" s="180"/>
      <c r="AE1562" s="180"/>
      <c r="AF1562" s="283"/>
      <c r="AG1562" s="283"/>
      <c r="AH1562" s="180"/>
      <c r="APH1562" s="180"/>
      <c r="API1562" s="180"/>
      <c r="APJ1562" s="180"/>
      <c r="APK1562" s="180"/>
      <c r="APL1562" s="180"/>
      <c r="APM1562" s="180"/>
      <c r="APN1562" s="180"/>
    </row>
    <row r="1563" spans="1:34 1100:1106" ht="25.5" customHeight="1">
      <c r="A1563" s="180"/>
      <c r="B1563" s="180"/>
      <c r="C1563" s="180"/>
      <c r="D1563" s="180"/>
      <c r="E1563" s="244"/>
      <c r="F1563" s="180"/>
      <c r="G1563" s="180"/>
      <c r="H1563" s="180"/>
      <c r="I1563" s="180"/>
      <c r="J1563" s="180"/>
      <c r="K1563" s="252"/>
      <c r="L1563" s="252"/>
      <c r="M1563" s="252"/>
      <c r="N1563" s="252"/>
      <c r="O1563" s="180"/>
      <c r="P1563" s="180"/>
      <c r="Q1563" s="180"/>
      <c r="R1563" s="180"/>
      <c r="S1563" s="180"/>
      <c r="T1563" s="180"/>
      <c r="U1563" s="180"/>
      <c r="V1563" s="252"/>
      <c r="W1563" s="252"/>
      <c r="X1563" s="180"/>
      <c r="Y1563" s="180"/>
      <c r="Z1563" s="180"/>
      <c r="AA1563" s="180"/>
      <c r="AB1563" s="180"/>
      <c r="AC1563" s="180"/>
      <c r="AD1563" s="180"/>
      <c r="AE1563" s="180"/>
      <c r="AF1563" s="283"/>
      <c r="AG1563" s="283"/>
      <c r="AH1563" s="180"/>
      <c r="APH1563" s="180"/>
      <c r="API1563" s="180"/>
      <c r="APJ1563" s="180"/>
      <c r="APK1563" s="180"/>
      <c r="APL1563" s="180"/>
      <c r="APM1563" s="180"/>
      <c r="APN1563" s="180"/>
    </row>
    <row r="1564" spans="1:34 1100:1106" ht="25.5" customHeight="1">
      <c r="A1564" s="180"/>
      <c r="B1564" s="180"/>
      <c r="C1564" s="180"/>
      <c r="D1564" s="180"/>
      <c r="E1564" s="244"/>
      <c r="F1564" s="180"/>
      <c r="G1564" s="180"/>
      <c r="H1564" s="180"/>
      <c r="I1564" s="180"/>
      <c r="J1564" s="180"/>
      <c r="K1564" s="252"/>
      <c r="L1564" s="252"/>
      <c r="M1564" s="252"/>
      <c r="N1564" s="252"/>
      <c r="O1564" s="180"/>
      <c r="P1564" s="180"/>
      <c r="Q1564" s="180"/>
      <c r="R1564" s="180"/>
      <c r="S1564" s="180"/>
      <c r="T1564" s="180"/>
      <c r="U1564" s="180"/>
      <c r="V1564" s="252"/>
      <c r="W1564" s="252"/>
      <c r="X1564" s="180"/>
      <c r="Y1564" s="180"/>
      <c r="Z1564" s="180"/>
      <c r="AA1564" s="180"/>
      <c r="AB1564" s="180"/>
      <c r="AC1564" s="180"/>
      <c r="AD1564" s="180"/>
      <c r="AE1564" s="180"/>
      <c r="AF1564" s="283"/>
      <c r="AG1564" s="283"/>
      <c r="AH1564" s="180"/>
      <c r="APH1564" s="180"/>
      <c r="API1564" s="180"/>
      <c r="APJ1564" s="180"/>
      <c r="APK1564" s="180"/>
      <c r="APL1564" s="180"/>
      <c r="APM1564" s="180"/>
      <c r="APN1564" s="180"/>
    </row>
    <row r="1565" spans="1:34 1100:1106" ht="25.5" customHeight="1">
      <c r="A1565" s="180"/>
      <c r="B1565" s="180"/>
      <c r="C1565" s="180"/>
      <c r="D1565" s="180"/>
      <c r="E1565" s="244"/>
      <c r="F1565" s="180"/>
      <c r="G1565" s="180"/>
      <c r="H1565" s="180"/>
      <c r="I1565" s="180"/>
      <c r="J1565" s="180"/>
      <c r="K1565" s="252"/>
      <c r="L1565" s="252"/>
      <c r="M1565" s="252"/>
      <c r="N1565" s="252"/>
      <c r="O1565" s="180"/>
      <c r="P1565" s="180"/>
      <c r="Q1565" s="180"/>
      <c r="R1565" s="180"/>
      <c r="S1565" s="180"/>
      <c r="T1565" s="180"/>
      <c r="U1565" s="180"/>
      <c r="V1565" s="252"/>
      <c r="W1565" s="252"/>
      <c r="X1565" s="180"/>
      <c r="Y1565" s="180"/>
      <c r="Z1565" s="180"/>
      <c r="AA1565" s="180"/>
      <c r="AB1565" s="180"/>
      <c r="AC1565" s="180"/>
      <c r="AD1565" s="180"/>
      <c r="AE1565" s="180"/>
      <c r="AF1565" s="283"/>
      <c r="AG1565" s="283"/>
      <c r="AH1565" s="180"/>
      <c r="APH1565" s="180"/>
      <c r="API1565" s="180"/>
      <c r="APJ1565" s="180"/>
      <c r="APK1565" s="180"/>
      <c r="APL1565" s="180"/>
      <c r="APM1565" s="180"/>
      <c r="APN1565" s="180"/>
    </row>
    <row r="1566" spans="1:34 1100:1106" ht="25.5" customHeight="1">
      <c r="A1566" s="180"/>
      <c r="B1566" s="180"/>
      <c r="C1566" s="180"/>
      <c r="D1566" s="180"/>
      <c r="E1566" s="244"/>
      <c r="F1566" s="180"/>
      <c r="G1566" s="180"/>
      <c r="H1566" s="180"/>
      <c r="I1566" s="180"/>
      <c r="J1566" s="180"/>
      <c r="K1566" s="252"/>
      <c r="L1566" s="252"/>
      <c r="M1566" s="252"/>
      <c r="N1566" s="252"/>
      <c r="O1566" s="180"/>
      <c r="P1566" s="180"/>
      <c r="Q1566" s="180"/>
      <c r="R1566" s="180"/>
      <c r="S1566" s="180"/>
      <c r="T1566" s="180"/>
      <c r="U1566" s="180"/>
      <c r="V1566" s="252"/>
      <c r="W1566" s="252"/>
      <c r="X1566" s="180"/>
      <c r="Y1566" s="180"/>
      <c r="Z1566" s="180"/>
      <c r="AA1566" s="180"/>
      <c r="AB1566" s="180"/>
      <c r="AC1566" s="180"/>
      <c r="AD1566" s="180"/>
      <c r="AE1566" s="180"/>
      <c r="AF1566" s="283"/>
      <c r="AG1566" s="283"/>
      <c r="AH1566" s="180"/>
      <c r="APH1566" s="180"/>
      <c r="API1566" s="180"/>
      <c r="APJ1566" s="180"/>
      <c r="APK1566" s="180"/>
      <c r="APL1566" s="180"/>
      <c r="APM1566" s="180"/>
      <c r="APN1566" s="180"/>
    </row>
    <row r="1567" spans="1:34 1100:1106" ht="25.5" customHeight="1">
      <c r="A1567" s="180"/>
      <c r="B1567" s="180"/>
      <c r="C1567" s="180"/>
      <c r="D1567" s="180"/>
      <c r="E1567" s="244"/>
      <c r="F1567" s="180"/>
      <c r="G1567" s="180"/>
      <c r="H1567" s="180"/>
      <c r="I1567" s="180"/>
      <c r="J1567" s="180"/>
      <c r="K1567" s="252"/>
      <c r="L1567" s="252"/>
      <c r="M1567" s="252"/>
      <c r="N1567" s="252"/>
      <c r="O1567" s="180"/>
      <c r="P1567" s="180"/>
      <c r="Q1567" s="180"/>
      <c r="R1567" s="180"/>
      <c r="S1567" s="180"/>
      <c r="T1567" s="180"/>
      <c r="U1567" s="180"/>
      <c r="V1567" s="252"/>
      <c r="W1567" s="252"/>
      <c r="X1567" s="180"/>
      <c r="Y1567" s="180"/>
      <c r="Z1567" s="180"/>
      <c r="AA1567" s="180"/>
      <c r="AB1567" s="180"/>
      <c r="AC1567" s="180"/>
      <c r="AD1567" s="180"/>
      <c r="AE1567" s="180"/>
      <c r="AF1567" s="283"/>
      <c r="AG1567" s="283"/>
      <c r="AH1567" s="180"/>
      <c r="APH1567" s="180"/>
      <c r="API1567" s="180"/>
      <c r="APJ1567" s="180"/>
      <c r="APK1567" s="180"/>
      <c r="APL1567" s="180"/>
      <c r="APM1567" s="180"/>
      <c r="APN1567" s="180"/>
    </row>
    <row r="1568" spans="1:34 1100:1106" ht="25.5" customHeight="1">
      <c r="A1568" s="180"/>
      <c r="B1568" s="180"/>
      <c r="C1568" s="180"/>
      <c r="D1568" s="180"/>
      <c r="E1568" s="244"/>
      <c r="F1568" s="180"/>
      <c r="G1568" s="180"/>
      <c r="H1568" s="180"/>
      <c r="I1568" s="180"/>
      <c r="J1568" s="180"/>
      <c r="K1568" s="252"/>
      <c r="L1568" s="252"/>
      <c r="M1568" s="252"/>
      <c r="N1568" s="252"/>
      <c r="O1568" s="180"/>
      <c r="P1568" s="180"/>
      <c r="Q1568" s="180"/>
      <c r="R1568" s="180"/>
      <c r="S1568" s="180"/>
      <c r="T1568" s="180"/>
      <c r="U1568" s="180"/>
      <c r="V1568" s="252"/>
      <c r="W1568" s="252"/>
      <c r="X1568" s="180"/>
      <c r="Y1568" s="180"/>
      <c r="Z1568" s="180"/>
      <c r="AA1568" s="180"/>
      <c r="AB1568" s="180"/>
      <c r="AC1568" s="180"/>
      <c r="AD1568" s="180"/>
      <c r="AE1568" s="180"/>
      <c r="AF1568" s="283"/>
      <c r="AG1568" s="283"/>
      <c r="AH1568" s="180"/>
      <c r="APH1568" s="180"/>
      <c r="API1568" s="180"/>
      <c r="APJ1568" s="180"/>
      <c r="APK1568" s="180"/>
      <c r="APL1568" s="180"/>
      <c r="APM1568" s="180"/>
      <c r="APN1568" s="180"/>
    </row>
    <row r="1569" spans="1:34 1100:1106" ht="25.5" customHeight="1">
      <c r="A1569" s="180"/>
      <c r="B1569" s="180"/>
      <c r="C1569" s="180"/>
      <c r="D1569" s="180"/>
      <c r="E1569" s="244"/>
      <c r="F1569" s="180"/>
      <c r="G1569" s="180"/>
      <c r="H1569" s="180"/>
      <c r="I1569" s="180"/>
      <c r="J1569" s="180"/>
      <c r="K1569" s="252"/>
      <c r="L1569" s="252"/>
      <c r="M1569" s="252"/>
      <c r="N1569" s="252"/>
      <c r="O1569" s="180"/>
      <c r="P1569" s="180"/>
      <c r="Q1569" s="180"/>
      <c r="R1569" s="180"/>
      <c r="S1569" s="180"/>
      <c r="T1569" s="180"/>
      <c r="U1569" s="180"/>
      <c r="V1569" s="252"/>
      <c r="W1569" s="252"/>
      <c r="X1569" s="180"/>
      <c r="Y1569" s="180"/>
      <c r="Z1569" s="180"/>
      <c r="AA1569" s="180"/>
      <c r="AB1569" s="180"/>
      <c r="AC1569" s="180"/>
      <c r="AD1569" s="180"/>
      <c r="AE1569" s="180"/>
      <c r="AF1569" s="283"/>
      <c r="AG1569" s="283"/>
      <c r="AH1569" s="180"/>
      <c r="APH1569" s="180"/>
      <c r="API1569" s="180"/>
      <c r="APJ1569" s="180"/>
      <c r="APK1569" s="180"/>
      <c r="APL1569" s="180"/>
      <c r="APM1569" s="180"/>
      <c r="APN1569" s="180"/>
    </row>
    <row r="1570" spans="1:34 1100:1106" ht="25.5" customHeight="1">
      <c r="A1570" s="180"/>
      <c r="B1570" s="180"/>
      <c r="C1570" s="180"/>
      <c r="D1570" s="180"/>
      <c r="E1570" s="244"/>
      <c r="F1570" s="180"/>
      <c r="G1570" s="180"/>
      <c r="H1570" s="180"/>
      <c r="I1570" s="180"/>
      <c r="J1570" s="180"/>
      <c r="K1570" s="252"/>
      <c r="L1570" s="252"/>
      <c r="M1570" s="252"/>
      <c r="N1570" s="252"/>
      <c r="O1570" s="180"/>
      <c r="P1570" s="180"/>
      <c r="Q1570" s="180"/>
      <c r="R1570" s="180"/>
      <c r="S1570" s="180"/>
      <c r="T1570" s="180"/>
      <c r="U1570" s="180"/>
      <c r="V1570" s="252"/>
      <c r="W1570" s="252"/>
      <c r="X1570" s="180"/>
      <c r="Y1570" s="180"/>
      <c r="Z1570" s="180"/>
      <c r="AA1570" s="180"/>
      <c r="AB1570" s="180"/>
      <c r="AC1570" s="180"/>
      <c r="AD1570" s="180"/>
      <c r="AE1570" s="180"/>
      <c r="AF1570" s="283"/>
      <c r="AG1570" s="283"/>
      <c r="AH1570" s="180"/>
      <c r="APH1570" s="180"/>
      <c r="API1570" s="180"/>
      <c r="APJ1570" s="180"/>
      <c r="APK1570" s="180"/>
      <c r="APL1570" s="180"/>
      <c r="APM1570" s="180"/>
      <c r="APN1570" s="180"/>
    </row>
    <row r="1571" spans="1:34 1100:1106" ht="25.5" customHeight="1">
      <c r="A1571" s="180"/>
      <c r="B1571" s="180"/>
      <c r="C1571" s="180"/>
      <c r="D1571" s="180"/>
      <c r="E1571" s="244"/>
      <c r="F1571" s="180"/>
      <c r="G1571" s="180"/>
      <c r="H1571" s="180"/>
      <c r="I1571" s="180"/>
      <c r="J1571" s="180"/>
      <c r="K1571" s="252"/>
      <c r="L1571" s="252"/>
      <c r="M1571" s="252"/>
      <c r="N1571" s="252"/>
      <c r="O1571" s="180"/>
      <c r="P1571" s="180"/>
      <c r="Q1571" s="180"/>
      <c r="R1571" s="180"/>
      <c r="S1571" s="180"/>
      <c r="T1571" s="180"/>
      <c r="U1571" s="180"/>
      <c r="V1571" s="252"/>
      <c r="W1571" s="252"/>
      <c r="X1571" s="180"/>
      <c r="Y1571" s="180"/>
      <c r="Z1571" s="180"/>
      <c r="AA1571" s="180"/>
      <c r="AB1571" s="180"/>
      <c r="AC1571" s="180"/>
      <c r="AD1571" s="180"/>
      <c r="AE1571" s="180"/>
      <c r="AF1571" s="283"/>
      <c r="AG1571" s="283"/>
      <c r="AH1571" s="180"/>
      <c r="APH1571" s="180"/>
      <c r="API1571" s="180"/>
      <c r="APJ1571" s="180"/>
      <c r="APK1571" s="180"/>
      <c r="APL1571" s="180"/>
      <c r="APM1571" s="180"/>
      <c r="APN1571" s="180"/>
    </row>
    <row r="1572" spans="1:34 1100:1106" ht="25.5" customHeight="1">
      <c r="A1572" s="180"/>
      <c r="B1572" s="180"/>
      <c r="C1572" s="180"/>
      <c r="D1572" s="180"/>
      <c r="E1572" s="244"/>
      <c r="F1572" s="180"/>
      <c r="G1572" s="180"/>
      <c r="H1572" s="180"/>
      <c r="I1572" s="180"/>
      <c r="J1572" s="180"/>
      <c r="K1572" s="252"/>
      <c r="L1572" s="252"/>
      <c r="M1572" s="252"/>
      <c r="N1572" s="252"/>
      <c r="O1572" s="180"/>
      <c r="P1572" s="180"/>
      <c r="Q1572" s="180"/>
      <c r="R1572" s="180"/>
      <c r="S1572" s="180"/>
      <c r="T1572" s="180"/>
      <c r="U1572" s="180"/>
      <c r="V1572" s="252"/>
      <c r="W1572" s="252"/>
      <c r="X1572" s="180"/>
      <c r="Y1572" s="180"/>
      <c r="Z1572" s="180"/>
      <c r="AA1572" s="180"/>
      <c r="AB1572" s="180"/>
      <c r="AC1572" s="180"/>
      <c r="AD1572" s="180"/>
      <c r="AE1572" s="180"/>
      <c r="AF1572" s="283"/>
      <c r="AG1572" s="283"/>
      <c r="AH1572" s="180"/>
      <c r="APH1572" s="180"/>
      <c r="API1572" s="180"/>
      <c r="APJ1572" s="180"/>
      <c r="APK1572" s="180"/>
      <c r="APL1572" s="180"/>
      <c r="APM1572" s="180"/>
      <c r="APN1572" s="180"/>
    </row>
    <row r="1573" spans="1:34 1100:1106" ht="25.5" customHeight="1">
      <c r="A1573" s="180"/>
      <c r="B1573" s="180"/>
      <c r="C1573" s="180"/>
      <c r="D1573" s="180"/>
      <c r="E1573" s="244"/>
      <c r="F1573" s="180"/>
      <c r="G1573" s="180"/>
      <c r="H1573" s="180"/>
      <c r="I1573" s="180"/>
      <c r="J1573" s="180"/>
      <c r="K1573" s="252"/>
      <c r="L1573" s="252"/>
      <c r="M1573" s="252"/>
      <c r="N1573" s="252"/>
      <c r="O1573" s="180"/>
      <c r="P1573" s="180"/>
      <c r="Q1573" s="180"/>
      <c r="R1573" s="180"/>
      <c r="S1573" s="180"/>
      <c r="T1573" s="180"/>
      <c r="U1573" s="180"/>
      <c r="V1573" s="252"/>
      <c r="W1573" s="252"/>
      <c r="X1573" s="180"/>
      <c r="Y1573" s="180"/>
      <c r="Z1573" s="180"/>
      <c r="AA1573" s="180"/>
      <c r="AB1573" s="180"/>
      <c r="AC1573" s="180"/>
      <c r="AD1573" s="180"/>
      <c r="AE1573" s="180"/>
      <c r="AF1573" s="283"/>
      <c r="AG1573" s="283"/>
      <c r="AH1573" s="180"/>
      <c r="APH1573" s="180"/>
      <c r="API1573" s="180"/>
      <c r="APJ1573" s="180"/>
      <c r="APK1573" s="180"/>
      <c r="APL1573" s="180"/>
      <c r="APM1573" s="180"/>
      <c r="APN1573" s="180"/>
    </row>
    <row r="1574" spans="1:34 1100:1106" ht="25.5" customHeight="1">
      <c r="A1574" s="180"/>
      <c r="B1574" s="180"/>
      <c r="C1574" s="180"/>
      <c r="D1574" s="180"/>
      <c r="E1574" s="244"/>
      <c r="F1574" s="180"/>
      <c r="G1574" s="180"/>
      <c r="H1574" s="180"/>
      <c r="I1574" s="180"/>
      <c r="J1574" s="180"/>
      <c r="K1574" s="252"/>
      <c r="L1574" s="252"/>
      <c r="M1574" s="252"/>
      <c r="N1574" s="252"/>
      <c r="O1574" s="180"/>
      <c r="P1574" s="180"/>
      <c r="Q1574" s="180"/>
      <c r="R1574" s="180"/>
      <c r="S1574" s="180"/>
      <c r="T1574" s="180"/>
      <c r="U1574" s="180"/>
      <c r="V1574" s="252"/>
      <c r="W1574" s="252"/>
      <c r="X1574" s="180"/>
      <c r="Y1574" s="180"/>
      <c r="Z1574" s="180"/>
      <c r="AA1574" s="180"/>
      <c r="AB1574" s="180"/>
      <c r="AC1574" s="180"/>
      <c r="AD1574" s="180"/>
      <c r="AE1574" s="180"/>
      <c r="AF1574" s="283"/>
      <c r="AG1574" s="283"/>
      <c r="AH1574" s="180"/>
      <c r="APH1574" s="180"/>
      <c r="API1574" s="180"/>
      <c r="APJ1574" s="180"/>
      <c r="APK1574" s="180"/>
      <c r="APL1574" s="180"/>
      <c r="APM1574" s="180"/>
      <c r="APN1574" s="180"/>
    </row>
    <row r="1575" spans="1:34 1100:1106" ht="25.5" customHeight="1">
      <c r="A1575" s="180"/>
      <c r="B1575" s="180"/>
      <c r="C1575" s="180"/>
      <c r="D1575" s="180"/>
      <c r="E1575" s="244"/>
      <c r="F1575" s="180"/>
      <c r="G1575" s="180"/>
      <c r="H1575" s="180"/>
      <c r="I1575" s="180"/>
      <c r="J1575" s="180"/>
      <c r="K1575" s="252"/>
      <c r="L1575" s="252"/>
      <c r="M1575" s="252"/>
      <c r="N1575" s="252"/>
      <c r="O1575" s="180"/>
      <c r="P1575" s="180"/>
      <c r="Q1575" s="180"/>
      <c r="R1575" s="180"/>
      <c r="S1575" s="180"/>
      <c r="T1575" s="180"/>
      <c r="U1575" s="180"/>
      <c r="V1575" s="252"/>
      <c r="W1575" s="252"/>
      <c r="X1575" s="180"/>
      <c r="Y1575" s="180"/>
      <c r="Z1575" s="180"/>
      <c r="AA1575" s="180"/>
      <c r="AB1575" s="180"/>
      <c r="AC1575" s="180"/>
      <c r="AD1575" s="180"/>
      <c r="AE1575" s="180"/>
      <c r="AF1575" s="283"/>
      <c r="AG1575" s="283"/>
      <c r="AH1575" s="180"/>
      <c r="APH1575" s="180"/>
      <c r="API1575" s="180"/>
      <c r="APJ1575" s="180"/>
      <c r="APK1575" s="180"/>
      <c r="APL1575" s="180"/>
      <c r="APM1575" s="180"/>
      <c r="APN1575" s="180"/>
    </row>
    <row r="1576" spans="1:34 1100:1106" ht="25.5" customHeight="1">
      <c r="A1576" s="180"/>
      <c r="B1576" s="180"/>
      <c r="C1576" s="180"/>
      <c r="D1576" s="180"/>
      <c r="E1576" s="244"/>
      <c r="F1576" s="180"/>
      <c r="G1576" s="180"/>
      <c r="H1576" s="180"/>
      <c r="I1576" s="180"/>
      <c r="J1576" s="180"/>
      <c r="K1576" s="252"/>
      <c r="L1576" s="252"/>
      <c r="M1576" s="252"/>
      <c r="N1576" s="252"/>
      <c r="O1576" s="180"/>
      <c r="P1576" s="180"/>
      <c r="Q1576" s="180"/>
      <c r="R1576" s="180"/>
      <c r="S1576" s="180"/>
      <c r="T1576" s="180"/>
      <c r="U1576" s="180"/>
      <c r="V1576" s="252"/>
      <c r="W1576" s="252"/>
      <c r="X1576" s="180"/>
      <c r="Y1576" s="180"/>
      <c r="Z1576" s="180"/>
      <c r="AA1576" s="180"/>
      <c r="AB1576" s="180"/>
      <c r="AC1576" s="180"/>
      <c r="AD1576" s="180"/>
      <c r="AE1576" s="180"/>
      <c r="AF1576" s="283"/>
      <c r="AG1576" s="283"/>
      <c r="AH1576" s="180"/>
      <c r="APH1576" s="180"/>
      <c r="API1576" s="180"/>
      <c r="APJ1576" s="180"/>
      <c r="APK1576" s="180"/>
      <c r="APL1576" s="180"/>
      <c r="APM1576" s="180"/>
      <c r="APN1576" s="180"/>
    </row>
    <row r="1577" spans="1:34 1100:1106" ht="25.5" customHeight="1">
      <c r="A1577" s="180"/>
      <c r="B1577" s="180"/>
      <c r="C1577" s="180"/>
      <c r="D1577" s="180"/>
      <c r="E1577" s="244"/>
      <c r="F1577" s="180"/>
      <c r="G1577" s="180"/>
      <c r="H1577" s="180"/>
      <c r="I1577" s="180"/>
      <c r="J1577" s="180"/>
      <c r="K1577" s="252"/>
      <c r="L1577" s="252"/>
      <c r="M1577" s="252"/>
      <c r="N1577" s="252"/>
      <c r="O1577" s="180"/>
      <c r="P1577" s="180"/>
      <c r="Q1577" s="180"/>
      <c r="R1577" s="180"/>
      <c r="S1577" s="180"/>
      <c r="T1577" s="180"/>
      <c r="U1577" s="180"/>
      <c r="V1577" s="252"/>
      <c r="W1577" s="252"/>
      <c r="X1577" s="180"/>
      <c r="Y1577" s="180"/>
      <c r="Z1577" s="180"/>
      <c r="AA1577" s="180"/>
      <c r="AB1577" s="180"/>
      <c r="AC1577" s="180"/>
      <c r="AD1577" s="180"/>
      <c r="AE1577" s="180"/>
      <c r="AF1577" s="283"/>
      <c r="AG1577" s="283"/>
      <c r="AH1577" s="180"/>
      <c r="APH1577" s="180"/>
      <c r="API1577" s="180"/>
      <c r="APJ1577" s="180"/>
      <c r="APK1577" s="180"/>
      <c r="APL1577" s="180"/>
      <c r="APM1577" s="180"/>
      <c r="APN1577" s="180"/>
    </row>
    <row r="1578" spans="1:34 1100:1106" ht="25.5" customHeight="1">
      <c r="A1578" s="180"/>
      <c r="B1578" s="180"/>
      <c r="C1578" s="180"/>
      <c r="D1578" s="180"/>
      <c r="E1578" s="244"/>
      <c r="F1578" s="180"/>
      <c r="G1578" s="180"/>
      <c r="H1578" s="180"/>
      <c r="I1578" s="180"/>
      <c r="J1578" s="180"/>
      <c r="K1578" s="252"/>
      <c r="L1578" s="252"/>
      <c r="M1578" s="252"/>
      <c r="N1578" s="252"/>
      <c r="O1578" s="180"/>
      <c r="P1578" s="180"/>
      <c r="Q1578" s="180"/>
      <c r="R1578" s="180"/>
      <c r="S1578" s="180"/>
      <c r="T1578" s="180"/>
      <c r="U1578" s="180"/>
      <c r="V1578" s="252"/>
      <c r="W1578" s="252"/>
      <c r="X1578" s="180"/>
      <c r="Y1578" s="180"/>
      <c r="Z1578" s="180"/>
      <c r="AA1578" s="180"/>
      <c r="AB1578" s="180"/>
      <c r="AC1578" s="180"/>
      <c r="AD1578" s="180"/>
      <c r="AE1578" s="180"/>
      <c r="AF1578" s="283"/>
      <c r="AG1578" s="283"/>
      <c r="AH1578" s="180"/>
      <c r="APH1578" s="180"/>
      <c r="API1578" s="180"/>
      <c r="APJ1578" s="180"/>
      <c r="APK1578" s="180"/>
      <c r="APL1578" s="180"/>
      <c r="APM1578" s="180"/>
      <c r="APN1578" s="180"/>
    </row>
    <row r="1579" spans="1:34 1100:1106" ht="25.5" customHeight="1">
      <c r="A1579" s="180"/>
      <c r="B1579" s="180"/>
      <c r="C1579" s="180"/>
      <c r="D1579" s="180"/>
      <c r="E1579" s="244"/>
      <c r="F1579" s="180"/>
      <c r="G1579" s="180"/>
      <c r="H1579" s="180"/>
      <c r="I1579" s="180"/>
      <c r="J1579" s="180"/>
      <c r="K1579" s="252"/>
      <c r="L1579" s="252"/>
      <c r="M1579" s="252"/>
      <c r="N1579" s="252"/>
      <c r="O1579" s="180"/>
      <c r="P1579" s="180"/>
      <c r="Q1579" s="180"/>
      <c r="R1579" s="180"/>
      <c r="S1579" s="180"/>
      <c r="T1579" s="180"/>
      <c r="U1579" s="180"/>
      <c r="V1579" s="252"/>
      <c r="W1579" s="252"/>
      <c r="X1579" s="180"/>
      <c r="Y1579" s="180"/>
      <c r="Z1579" s="180"/>
      <c r="AA1579" s="180"/>
      <c r="AB1579" s="180"/>
      <c r="AC1579" s="180"/>
      <c r="AD1579" s="180"/>
      <c r="AE1579" s="180"/>
      <c r="AF1579" s="283"/>
      <c r="AG1579" s="283"/>
      <c r="AH1579" s="180"/>
      <c r="APH1579" s="180"/>
      <c r="API1579" s="180"/>
      <c r="APJ1579" s="180"/>
      <c r="APK1579" s="180"/>
      <c r="APL1579" s="180"/>
      <c r="APM1579" s="180"/>
      <c r="APN1579" s="180"/>
    </row>
    <row r="1580" spans="1:34 1100:1106" ht="25.5" customHeight="1">
      <c r="A1580" s="180"/>
      <c r="B1580" s="180"/>
      <c r="C1580" s="180"/>
      <c r="D1580" s="180"/>
      <c r="E1580" s="244"/>
      <c r="F1580" s="180"/>
      <c r="G1580" s="180"/>
      <c r="H1580" s="180"/>
      <c r="I1580" s="180"/>
      <c r="J1580" s="180"/>
      <c r="K1580" s="252"/>
      <c r="L1580" s="252"/>
      <c r="M1580" s="252"/>
      <c r="N1580" s="252"/>
      <c r="O1580" s="180"/>
      <c r="P1580" s="180"/>
      <c r="Q1580" s="180"/>
      <c r="R1580" s="180"/>
      <c r="S1580" s="180"/>
      <c r="T1580" s="180"/>
      <c r="U1580" s="180"/>
      <c r="V1580" s="252"/>
      <c r="W1580" s="252"/>
      <c r="X1580" s="180"/>
      <c r="Y1580" s="180"/>
      <c r="Z1580" s="180"/>
      <c r="AA1580" s="180"/>
      <c r="AB1580" s="180"/>
      <c r="AC1580" s="180"/>
      <c r="AD1580" s="180"/>
      <c r="AE1580" s="180"/>
      <c r="AF1580" s="283"/>
      <c r="AG1580" s="283"/>
      <c r="AH1580" s="180"/>
      <c r="APH1580" s="180"/>
      <c r="API1580" s="180"/>
      <c r="APJ1580" s="180"/>
      <c r="APK1580" s="180"/>
      <c r="APL1580" s="180"/>
      <c r="APM1580" s="180"/>
      <c r="APN1580" s="180"/>
    </row>
    <row r="1581" spans="1:34 1100:1106" ht="25.5" customHeight="1">
      <c r="A1581" s="180"/>
      <c r="B1581" s="180"/>
      <c r="C1581" s="180"/>
      <c r="D1581" s="180"/>
      <c r="E1581" s="244"/>
      <c r="F1581" s="180"/>
      <c r="G1581" s="180"/>
      <c r="H1581" s="180"/>
      <c r="I1581" s="180"/>
      <c r="J1581" s="180"/>
      <c r="K1581" s="252"/>
      <c r="L1581" s="252"/>
      <c r="M1581" s="252"/>
      <c r="N1581" s="252"/>
      <c r="O1581" s="180"/>
      <c r="P1581" s="180"/>
      <c r="Q1581" s="180"/>
      <c r="R1581" s="180"/>
      <c r="S1581" s="180"/>
      <c r="T1581" s="180"/>
      <c r="U1581" s="180"/>
      <c r="V1581" s="252"/>
      <c r="W1581" s="252"/>
      <c r="X1581" s="180"/>
      <c r="Y1581" s="180"/>
      <c r="Z1581" s="180"/>
      <c r="AA1581" s="180"/>
      <c r="AB1581" s="180"/>
      <c r="AC1581" s="180"/>
      <c r="AD1581" s="180"/>
      <c r="AE1581" s="180"/>
      <c r="AF1581" s="283"/>
      <c r="AG1581" s="283"/>
      <c r="AH1581" s="180"/>
      <c r="APH1581" s="180"/>
      <c r="API1581" s="180"/>
      <c r="APJ1581" s="180"/>
      <c r="APK1581" s="180"/>
      <c r="APL1581" s="180"/>
      <c r="APM1581" s="180"/>
      <c r="APN1581" s="180"/>
    </row>
    <row r="1582" spans="1:34 1100:1106" ht="25.5" customHeight="1">
      <c r="A1582" s="180"/>
      <c r="B1582" s="180"/>
      <c r="C1582" s="180"/>
      <c r="D1582" s="180"/>
      <c r="E1582" s="244"/>
      <c r="F1582" s="180"/>
      <c r="G1582" s="180"/>
      <c r="H1582" s="180"/>
      <c r="I1582" s="180"/>
      <c r="J1582" s="180"/>
      <c r="K1582" s="252"/>
      <c r="L1582" s="252"/>
      <c r="M1582" s="252"/>
      <c r="N1582" s="252"/>
      <c r="O1582" s="180"/>
      <c r="P1582" s="180"/>
      <c r="Q1582" s="180"/>
      <c r="R1582" s="180"/>
      <c r="S1582" s="180"/>
      <c r="T1582" s="180"/>
      <c r="U1582" s="180"/>
      <c r="V1582" s="252"/>
      <c r="W1582" s="252"/>
      <c r="X1582" s="180"/>
      <c r="Y1582" s="180"/>
      <c r="Z1582" s="180"/>
      <c r="AA1582" s="180"/>
      <c r="AB1582" s="180"/>
      <c r="AC1582" s="180"/>
      <c r="AD1582" s="180"/>
      <c r="AE1582" s="180"/>
      <c r="AF1582" s="283"/>
      <c r="AG1582" s="283"/>
      <c r="AH1582" s="180"/>
      <c r="APH1582" s="180"/>
      <c r="API1582" s="180"/>
      <c r="APJ1582" s="180"/>
      <c r="APK1582" s="180"/>
      <c r="APL1582" s="180"/>
      <c r="APM1582" s="180"/>
      <c r="APN1582" s="180"/>
    </row>
    <row r="1583" spans="1:34 1100:1106" ht="25.5" customHeight="1">
      <c r="A1583" s="180"/>
      <c r="B1583" s="180"/>
      <c r="C1583" s="180"/>
      <c r="D1583" s="180"/>
      <c r="E1583" s="244"/>
      <c r="F1583" s="180"/>
      <c r="G1583" s="180"/>
      <c r="H1583" s="180"/>
      <c r="I1583" s="180"/>
      <c r="J1583" s="180"/>
      <c r="K1583" s="252"/>
      <c r="L1583" s="252"/>
      <c r="M1583" s="252"/>
      <c r="N1583" s="252"/>
      <c r="O1583" s="180"/>
      <c r="P1583" s="180"/>
      <c r="Q1583" s="180"/>
      <c r="R1583" s="180"/>
      <c r="S1583" s="180"/>
      <c r="T1583" s="180"/>
      <c r="U1583" s="180"/>
      <c r="V1583" s="252"/>
      <c r="W1583" s="252"/>
      <c r="X1583" s="180"/>
      <c r="Y1583" s="180"/>
      <c r="Z1583" s="180"/>
      <c r="AA1583" s="180"/>
      <c r="AB1583" s="180"/>
      <c r="AC1583" s="180"/>
      <c r="AD1583" s="180"/>
      <c r="AE1583" s="180"/>
      <c r="AF1583" s="283"/>
      <c r="AG1583" s="283"/>
      <c r="AH1583" s="180"/>
      <c r="APH1583" s="180"/>
      <c r="API1583" s="180"/>
      <c r="APJ1583" s="180"/>
      <c r="APK1583" s="180"/>
      <c r="APL1583" s="180"/>
      <c r="APM1583" s="180"/>
      <c r="APN1583" s="180"/>
    </row>
    <row r="1584" spans="1:34 1100:1106" ht="25.5" customHeight="1">
      <c r="A1584" s="180"/>
      <c r="B1584" s="180"/>
      <c r="C1584" s="180"/>
      <c r="D1584" s="180"/>
      <c r="E1584" s="244"/>
      <c r="F1584" s="180"/>
      <c r="G1584" s="180"/>
      <c r="H1584" s="180"/>
      <c r="I1584" s="180"/>
      <c r="J1584" s="180"/>
      <c r="K1584" s="252"/>
      <c r="L1584" s="252"/>
      <c r="M1584" s="252"/>
      <c r="N1584" s="252"/>
      <c r="O1584" s="180"/>
      <c r="P1584" s="180"/>
      <c r="Q1584" s="180"/>
      <c r="R1584" s="180"/>
      <c r="S1584" s="180"/>
      <c r="T1584" s="180"/>
      <c r="U1584" s="180"/>
      <c r="V1584" s="252"/>
      <c r="W1584" s="252"/>
      <c r="X1584" s="180"/>
      <c r="Y1584" s="180"/>
      <c r="Z1584" s="180"/>
      <c r="AA1584" s="180"/>
      <c r="AB1584" s="180"/>
      <c r="AC1584" s="180"/>
      <c r="AD1584" s="180"/>
      <c r="AE1584" s="180"/>
      <c r="AF1584" s="283"/>
      <c r="AG1584" s="283"/>
      <c r="AH1584" s="180"/>
      <c r="APH1584" s="180"/>
      <c r="API1584" s="180"/>
      <c r="APJ1584" s="180"/>
      <c r="APK1584" s="180"/>
      <c r="APL1584" s="180"/>
      <c r="APM1584" s="180"/>
      <c r="APN1584" s="180"/>
    </row>
    <row r="1585" spans="1:34 1100:1106" ht="25.5" customHeight="1">
      <c r="A1585" s="180"/>
      <c r="B1585" s="180"/>
      <c r="C1585" s="180"/>
      <c r="D1585" s="180"/>
      <c r="E1585" s="244"/>
      <c r="F1585" s="180"/>
      <c r="G1585" s="180"/>
      <c r="H1585" s="180"/>
      <c r="I1585" s="180"/>
      <c r="J1585" s="180"/>
      <c r="K1585" s="252"/>
      <c r="L1585" s="252"/>
      <c r="M1585" s="252"/>
      <c r="N1585" s="252"/>
      <c r="O1585" s="180"/>
      <c r="P1585" s="180"/>
      <c r="Q1585" s="180"/>
      <c r="R1585" s="180"/>
      <c r="S1585" s="180"/>
      <c r="T1585" s="180"/>
      <c r="U1585" s="180"/>
      <c r="V1585" s="252"/>
      <c r="W1585" s="252"/>
      <c r="X1585" s="180"/>
      <c r="Y1585" s="180"/>
      <c r="Z1585" s="180"/>
      <c r="AA1585" s="180"/>
      <c r="AB1585" s="180"/>
      <c r="AC1585" s="180"/>
      <c r="AD1585" s="180"/>
      <c r="AE1585" s="180"/>
      <c r="AF1585" s="283"/>
      <c r="AG1585" s="283"/>
      <c r="AH1585" s="180"/>
      <c r="APH1585" s="180"/>
      <c r="API1585" s="180"/>
      <c r="APJ1585" s="180"/>
      <c r="APK1585" s="180"/>
      <c r="APL1585" s="180"/>
      <c r="APM1585" s="180"/>
      <c r="APN1585" s="180"/>
    </row>
    <row r="1586" spans="1:34 1100:1106" ht="25.5" customHeight="1">
      <c r="A1586" s="180"/>
      <c r="B1586" s="180"/>
      <c r="C1586" s="180"/>
      <c r="D1586" s="180"/>
      <c r="E1586" s="244"/>
      <c r="F1586" s="180"/>
      <c r="G1586" s="180"/>
      <c r="H1586" s="180"/>
      <c r="I1586" s="180"/>
      <c r="J1586" s="180"/>
      <c r="K1586" s="252"/>
      <c r="L1586" s="252"/>
      <c r="M1586" s="252"/>
      <c r="N1586" s="252"/>
      <c r="O1586" s="180"/>
      <c r="P1586" s="180"/>
      <c r="Q1586" s="180"/>
      <c r="R1586" s="180"/>
      <c r="S1586" s="180"/>
      <c r="T1586" s="180"/>
      <c r="U1586" s="180"/>
      <c r="V1586" s="252"/>
      <c r="W1586" s="252"/>
      <c r="X1586" s="180"/>
      <c r="Y1586" s="180"/>
      <c r="Z1586" s="180"/>
      <c r="AA1586" s="180"/>
      <c r="AB1586" s="180"/>
      <c r="AC1586" s="180"/>
      <c r="AD1586" s="180"/>
      <c r="AE1586" s="180"/>
      <c r="AF1586" s="283"/>
      <c r="AG1586" s="283"/>
      <c r="AH1586" s="180"/>
      <c r="APH1586" s="180"/>
      <c r="API1586" s="180"/>
      <c r="APJ1586" s="180"/>
      <c r="APK1586" s="180"/>
      <c r="APL1586" s="180"/>
      <c r="APM1586" s="180"/>
      <c r="APN1586" s="180"/>
    </row>
    <row r="1587" spans="1:34 1100:1106" ht="25.5" customHeight="1">
      <c r="A1587" s="180"/>
      <c r="B1587" s="180"/>
      <c r="C1587" s="180"/>
      <c r="D1587" s="180"/>
      <c r="E1587" s="244"/>
      <c r="F1587" s="180"/>
      <c r="G1587" s="180"/>
      <c r="H1587" s="180"/>
      <c r="I1587" s="180"/>
      <c r="J1587" s="180"/>
      <c r="K1587" s="252"/>
      <c r="L1587" s="252"/>
      <c r="M1587" s="252"/>
      <c r="N1587" s="252"/>
      <c r="O1587" s="180"/>
      <c r="P1587" s="180"/>
      <c r="Q1587" s="180"/>
      <c r="R1587" s="180"/>
      <c r="S1587" s="180"/>
      <c r="T1587" s="180"/>
      <c r="U1587" s="180"/>
      <c r="V1587" s="252"/>
      <c r="W1587" s="252"/>
      <c r="X1587" s="180"/>
      <c r="Y1587" s="180"/>
      <c r="Z1587" s="180"/>
      <c r="AA1587" s="180"/>
      <c r="AB1587" s="180"/>
      <c r="AC1587" s="180"/>
      <c r="AD1587" s="180"/>
      <c r="AE1587" s="180"/>
      <c r="AF1587" s="283"/>
      <c r="AG1587" s="283"/>
      <c r="AH1587" s="180"/>
      <c r="APH1587" s="180"/>
      <c r="API1587" s="180"/>
      <c r="APJ1587" s="180"/>
      <c r="APK1587" s="180"/>
      <c r="APL1587" s="180"/>
      <c r="APM1587" s="180"/>
      <c r="APN1587" s="180"/>
    </row>
    <row r="1588" spans="1:34 1100:1106" ht="25.5" customHeight="1">
      <c r="A1588" s="180"/>
      <c r="B1588" s="180"/>
      <c r="C1588" s="180"/>
      <c r="D1588" s="180"/>
      <c r="E1588" s="244"/>
      <c r="F1588" s="180"/>
      <c r="G1588" s="180"/>
      <c r="H1588" s="180"/>
      <c r="I1588" s="180"/>
      <c r="J1588" s="180"/>
      <c r="K1588" s="252"/>
      <c r="L1588" s="252"/>
      <c r="M1588" s="252"/>
      <c r="N1588" s="252"/>
      <c r="O1588" s="180"/>
      <c r="P1588" s="180"/>
      <c r="Q1588" s="180"/>
      <c r="R1588" s="180"/>
      <c r="S1588" s="180"/>
      <c r="T1588" s="180"/>
      <c r="U1588" s="180"/>
      <c r="V1588" s="252"/>
      <c r="W1588" s="252"/>
      <c r="X1588" s="180"/>
      <c r="Y1588" s="180"/>
      <c r="Z1588" s="180"/>
      <c r="AA1588" s="180"/>
      <c r="AB1588" s="180"/>
      <c r="AC1588" s="180"/>
      <c r="AD1588" s="180"/>
      <c r="AE1588" s="180"/>
      <c r="AF1588" s="283"/>
      <c r="AG1588" s="283"/>
      <c r="AH1588" s="180"/>
      <c r="APH1588" s="180"/>
      <c r="API1588" s="180"/>
      <c r="APJ1588" s="180"/>
      <c r="APK1588" s="180"/>
      <c r="APL1588" s="180"/>
      <c r="APM1588" s="180"/>
      <c r="APN1588" s="180"/>
    </row>
    <row r="1589" spans="1:34 1100:1106" ht="25.5" customHeight="1">
      <c r="A1589" s="180"/>
      <c r="B1589" s="180"/>
      <c r="C1589" s="180"/>
      <c r="D1589" s="180"/>
      <c r="E1589" s="244"/>
      <c r="F1589" s="180"/>
      <c r="G1589" s="180"/>
      <c r="H1589" s="180"/>
      <c r="I1589" s="180"/>
      <c r="J1589" s="180"/>
      <c r="K1589" s="252"/>
      <c r="L1589" s="252"/>
      <c r="M1589" s="252"/>
      <c r="N1589" s="252"/>
      <c r="O1589" s="180"/>
      <c r="P1589" s="180"/>
      <c r="Q1589" s="180"/>
      <c r="R1589" s="180"/>
      <c r="S1589" s="180"/>
      <c r="T1589" s="180"/>
      <c r="U1589" s="180"/>
      <c r="V1589" s="252"/>
      <c r="W1589" s="252"/>
      <c r="X1589" s="180"/>
      <c r="Y1589" s="180"/>
      <c r="Z1589" s="180"/>
      <c r="AA1589" s="180"/>
      <c r="AB1589" s="180"/>
      <c r="AC1589" s="180"/>
      <c r="AD1589" s="180"/>
      <c r="AE1589" s="180"/>
      <c r="AF1589" s="283"/>
      <c r="AG1589" s="283"/>
      <c r="AH1589" s="180"/>
      <c r="APH1589" s="180"/>
      <c r="API1589" s="180"/>
      <c r="APJ1589" s="180"/>
      <c r="APK1589" s="180"/>
      <c r="APL1589" s="180"/>
      <c r="APM1589" s="180"/>
      <c r="APN1589" s="180"/>
    </row>
    <row r="1590" spans="1:34 1100:1106" ht="25.5" customHeight="1">
      <c r="A1590" s="180"/>
      <c r="B1590" s="180"/>
      <c r="C1590" s="180"/>
      <c r="D1590" s="180"/>
      <c r="E1590" s="244"/>
      <c r="F1590" s="180"/>
      <c r="G1590" s="180"/>
      <c r="H1590" s="180"/>
      <c r="I1590" s="180"/>
      <c r="J1590" s="180"/>
      <c r="K1590" s="252"/>
      <c r="L1590" s="252"/>
      <c r="M1590" s="252"/>
      <c r="N1590" s="252"/>
      <c r="O1590" s="180"/>
      <c r="P1590" s="180"/>
      <c r="Q1590" s="180"/>
      <c r="R1590" s="180"/>
      <c r="S1590" s="180"/>
      <c r="T1590" s="180"/>
      <c r="U1590" s="180"/>
      <c r="V1590" s="252"/>
      <c r="W1590" s="252"/>
      <c r="X1590" s="180"/>
      <c r="Y1590" s="180"/>
      <c r="Z1590" s="180"/>
      <c r="AA1590" s="180"/>
      <c r="AB1590" s="180"/>
      <c r="AC1590" s="180"/>
      <c r="AD1590" s="180"/>
      <c r="AE1590" s="180"/>
      <c r="AF1590" s="283"/>
      <c r="AG1590" s="283"/>
      <c r="AH1590" s="180"/>
      <c r="APH1590" s="180"/>
      <c r="API1590" s="180"/>
      <c r="APJ1590" s="180"/>
      <c r="APK1590" s="180"/>
      <c r="APL1590" s="180"/>
      <c r="APM1590" s="180"/>
      <c r="APN1590" s="180"/>
    </row>
    <row r="1591" spans="1:34 1100:1106" ht="25.5" customHeight="1">
      <c r="A1591" s="180"/>
      <c r="B1591" s="180"/>
      <c r="C1591" s="180"/>
      <c r="D1591" s="180"/>
      <c r="E1591" s="244"/>
      <c r="F1591" s="180"/>
      <c r="G1591" s="180"/>
      <c r="H1591" s="180"/>
      <c r="I1591" s="180"/>
      <c r="J1591" s="180"/>
      <c r="K1591" s="252"/>
      <c r="L1591" s="252"/>
      <c r="M1591" s="252"/>
      <c r="N1591" s="252"/>
      <c r="O1591" s="180"/>
      <c r="P1591" s="180"/>
      <c r="Q1591" s="180"/>
      <c r="R1591" s="180"/>
      <c r="S1591" s="180"/>
      <c r="T1591" s="180"/>
      <c r="U1591" s="180"/>
      <c r="V1591" s="252"/>
      <c r="W1591" s="252"/>
      <c r="X1591" s="180"/>
      <c r="Y1591" s="180"/>
      <c r="Z1591" s="180"/>
      <c r="AA1591" s="180"/>
      <c r="AB1591" s="180"/>
      <c r="AC1591" s="180"/>
      <c r="AD1591" s="180"/>
      <c r="AE1591" s="180"/>
      <c r="AF1591" s="283"/>
      <c r="AG1591" s="283"/>
      <c r="AH1591" s="180"/>
      <c r="APH1591" s="180"/>
      <c r="API1591" s="180"/>
      <c r="APJ1591" s="180"/>
      <c r="APK1591" s="180"/>
      <c r="APL1591" s="180"/>
      <c r="APM1591" s="180"/>
      <c r="APN1591" s="180"/>
    </row>
    <row r="1592" spans="1:34 1100:1106" ht="25.5" customHeight="1">
      <c r="A1592" s="180"/>
      <c r="B1592" s="180"/>
      <c r="C1592" s="180"/>
      <c r="D1592" s="180"/>
      <c r="E1592" s="244"/>
      <c r="F1592" s="180"/>
      <c r="G1592" s="180"/>
      <c r="H1592" s="180"/>
      <c r="I1592" s="180"/>
      <c r="J1592" s="180"/>
      <c r="K1592" s="252"/>
      <c r="L1592" s="252"/>
      <c r="M1592" s="252"/>
      <c r="N1592" s="252"/>
      <c r="O1592" s="180"/>
      <c r="P1592" s="180"/>
      <c r="Q1592" s="180"/>
      <c r="R1592" s="180"/>
      <c r="S1592" s="180"/>
      <c r="T1592" s="180"/>
      <c r="U1592" s="180"/>
      <c r="V1592" s="252"/>
      <c r="W1592" s="252"/>
      <c r="X1592" s="180"/>
      <c r="Y1592" s="180"/>
      <c r="Z1592" s="180"/>
      <c r="AA1592" s="180"/>
      <c r="AB1592" s="180"/>
      <c r="AC1592" s="180"/>
      <c r="AD1592" s="180"/>
      <c r="AE1592" s="180"/>
      <c r="AF1592" s="283"/>
      <c r="AG1592" s="283"/>
      <c r="AH1592" s="180"/>
      <c r="APH1592" s="180"/>
      <c r="API1592" s="180"/>
      <c r="APJ1592" s="180"/>
      <c r="APK1592" s="180"/>
      <c r="APL1592" s="180"/>
      <c r="APM1592" s="180"/>
      <c r="APN1592" s="180"/>
    </row>
    <row r="1593" spans="1:34 1100:1106" ht="25.5" customHeight="1">
      <c r="A1593" s="180"/>
      <c r="B1593" s="180"/>
      <c r="C1593" s="180"/>
      <c r="D1593" s="180"/>
      <c r="E1593" s="244"/>
      <c r="F1593" s="180"/>
      <c r="G1593" s="180"/>
      <c r="H1593" s="180"/>
      <c r="I1593" s="180"/>
      <c r="J1593" s="180"/>
      <c r="K1593" s="252"/>
      <c r="L1593" s="252"/>
      <c r="M1593" s="252"/>
      <c r="N1593" s="252"/>
      <c r="O1593" s="180"/>
      <c r="P1593" s="180"/>
      <c r="Q1593" s="180"/>
      <c r="R1593" s="180"/>
      <c r="S1593" s="180"/>
      <c r="T1593" s="180"/>
      <c r="U1593" s="180"/>
      <c r="V1593" s="252"/>
      <c r="W1593" s="252"/>
      <c r="X1593" s="180"/>
      <c r="Y1593" s="180"/>
      <c r="Z1593" s="180"/>
      <c r="AA1593" s="180"/>
      <c r="AB1593" s="180"/>
      <c r="AC1593" s="180"/>
      <c r="AD1593" s="180"/>
      <c r="AE1593" s="180"/>
      <c r="AF1593" s="283"/>
      <c r="AG1593" s="283"/>
      <c r="AH1593" s="180"/>
      <c r="APH1593" s="180"/>
      <c r="API1593" s="180"/>
      <c r="APJ1593" s="180"/>
      <c r="APK1593" s="180"/>
      <c r="APL1593" s="180"/>
      <c r="APM1593" s="180"/>
      <c r="APN1593" s="180"/>
    </row>
    <row r="1594" spans="1:34 1100:1106" ht="25.5" customHeight="1">
      <c r="A1594" s="180"/>
      <c r="B1594" s="180"/>
      <c r="C1594" s="180"/>
      <c r="D1594" s="180"/>
      <c r="E1594" s="244"/>
      <c r="F1594" s="180"/>
      <c r="G1594" s="180"/>
      <c r="H1594" s="180"/>
      <c r="I1594" s="180"/>
      <c r="J1594" s="180"/>
      <c r="K1594" s="252"/>
      <c r="L1594" s="252"/>
      <c r="M1594" s="252"/>
      <c r="N1594" s="252"/>
      <c r="O1594" s="180"/>
      <c r="P1594" s="180"/>
      <c r="Q1594" s="180"/>
      <c r="R1594" s="180"/>
      <c r="S1594" s="180"/>
      <c r="T1594" s="180"/>
      <c r="U1594" s="180"/>
      <c r="V1594" s="252"/>
      <c r="W1594" s="252"/>
      <c r="X1594" s="180"/>
      <c r="Y1594" s="180"/>
      <c r="Z1594" s="180"/>
      <c r="AA1594" s="180"/>
      <c r="AB1594" s="180"/>
      <c r="AC1594" s="180"/>
      <c r="AD1594" s="180"/>
      <c r="AE1594" s="180"/>
      <c r="AF1594" s="283"/>
      <c r="AG1594" s="283"/>
      <c r="AH1594" s="180"/>
      <c r="APH1594" s="180"/>
      <c r="API1594" s="180"/>
      <c r="APJ1594" s="180"/>
      <c r="APK1594" s="180"/>
      <c r="APL1594" s="180"/>
      <c r="APM1594" s="180"/>
      <c r="APN1594" s="180"/>
    </row>
    <row r="1595" spans="1:34 1100:1106" ht="25.5" customHeight="1">
      <c r="A1595" s="180"/>
      <c r="B1595" s="180"/>
      <c r="C1595" s="180"/>
      <c r="D1595" s="180"/>
      <c r="E1595" s="244"/>
      <c r="F1595" s="180"/>
      <c r="G1595" s="180"/>
      <c r="H1595" s="180"/>
      <c r="I1595" s="180"/>
      <c r="J1595" s="180"/>
      <c r="K1595" s="252"/>
      <c r="L1595" s="252"/>
      <c r="M1595" s="252"/>
      <c r="N1595" s="252"/>
      <c r="O1595" s="180"/>
      <c r="P1595" s="180"/>
      <c r="Q1595" s="180"/>
      <c r="R1595" s="180"/>
      <c r="S1595" s="180"/>
      <c r="T1595" s="180"/>
      <c r="U1595" s="180"/>
      <c r="V1595" s="252"/>
      <c r="W1595" s="252"/>
      <c r="X1595" s="180"/>
      <c r="Y1595" s="180"/>
      <c r="Z1595" s="180"/>
      <c r="AA1595" s="180"/>
      <c r="AB1595" s="180"/>
      <c r="AC1595" s="180"/>
      <c r="AD1595" s="180"/>
      <c r="AE1595" s="180"/>
      <c r="AF1595" s="283"/>
      <c r="AG1595" s="283"/>
      <c r="AH1595" s="180"/>
      <c r="APH1595" s="180"/>
      <c r="API1595" s="180"/>
      <c r="APJ1595" s="180"/>
      <c r="APK1595" s="180"/>
      <c r="APL1595" s="180"/>
      <c r="APM1595" s="180"/>
      <c r="APN1595" s="180"/>
    </row>
    <row r="1596" spans="1:34 1100:1106" ht="25.5" customHeight="1">
      <c r="A1596" s="180"/>
      <c r="B1596" s="180"/>
      <c r="C1596" s="180"/>
      <c r="D1596" s="180"/>
      <c r="E1596" s="244"/>
      <c r="F1596" s="180"/>
      <c r="G1596" s="180"/>
      <c r="H1596" s="180"/>
      <c r="I1596" s="180"/>
      <c r="J1596" s="180"/>
      <c r="K1596" s="252"/>
      <c r="L1596" s="252"/>
      <c r="M1596" s="252"/>
      <c r="N1596" s="252"/>
      <c r="O1596" s="180"/>
      <c r="P1596" s="180"/>
      <c r="Q1596" s="180"/>
      <c r="R1596" s="180"/>
      <c r="S1596" s="180"/>
      <c r="T1596" s="180"/>
      <c r="U1596" s="180"/>
      <c r="V1596" s="252"/>
      <c r="W1596" s="252"/>
      <c r="X1596" s="180"/>
      <c r="Y1596" s="180"/>
      <c r="Z1596" s="180"/>
      <c r="AA1596" s="180"/>
      <c r="AB1596" s="180"/>
      <c r="AC1596" s="180"/>
      <c r="AD1596" s="180"/>
      <c r="AE1596" s="180"/>
      <c r="AF1596" s="283"/>
      <c r="AG1596" s="283"/>
      <c r="AH1596" s="180"/>
      <c r="APH1596" s="180"/>
      <c r="API1596" s="180"/>
      <c r="APJ1596" s="180"/>
      <c r="APK1596" s="180"/>
      <c r="APL1596" s="180"/>
      <c r="APM1596" s="180"/>
      <c r="APN1596" s="180"/>
    </row>
    <row r="1597" spans="1:34 1100:1106" ht="25.5" customHeight="1">
      <c r="A1597" s="180"/>
      <c r="B1597" s="180"/>
      <c r="C1597" s="180"/>
      <c r="D1597" s="180"/>
      <c r="E1597" s="244"/>
      <c r="F1597" s="180"/>
      <c r="G1597" s="180"/>
      <c r="H1597" s="180"/>
      <c r="I1597" s="180"/>
      <c r="J1597" s="180"/>
      <c r="K1597" s="252"/>
      <c r="L1597" s="252"/>
      <c r="M1597" s="252"/>
      <c r="N1597" s="252"/>
      <c r="O1597" s="180"/>
      <c r="P1597" s="180"/>
      <c r="Q1597" s="180"/>
      <c r="R1597" s="180"/>
      <c r="S1597" s="180"/>
      <c r="T1597" s="180"/>
      <c r="U1597" s="180"/>
      <c r="V1597" s="252"/>
      <c r="W1597" s="252"/>
      <c r="X1597" s="180"/>
      <c r="Y1597" s="180"/>
      <c r="Z1597" s="180"/>
      <c r="AA1597" s="180"/>
      <c r="AB1597" s="180"/>
      <c r="AC1597" s="180"/>
      <c r="AD1597" s="180"/>
      <c r="AE1597" s="180"/>
      <c r="AF1597" s="283"/>
      <c r="AG1597" s="283"/>
      <c r="AH1597" s="180"/>
      <c r="APH1597" s="180"/>
      <c r="API1597" s="180"/>
      <c r="APJ1597" s="180"/>
      <c r="APK1597" s="180"/>
      <c r="APL1597" s="180"/>
      <c r="APM1597" s="180"/>
      <c r="APN1597" s="180"/>
    </row>
    <row r="1598" spans="1:34 1100:1106" ht="25.5" customHeight="1">
      <c r="A1598" s="180"/>
      <c r="B1598" s="180"/>
      <c r="C1598" s="180"/>
      <c r="D1598" s="180"/>
      <c r="E1598" s="244"/>
      <c r="F1598" s="180"/>
      <c r="G1598" s="180"/>
      <c r="H1598" s="180"/>
      <c r="I1598" s="180"/>
      <c r="J1598" s="180"/>
      <c r="K1598" s="252"/>
      <c r="L1598" s="252"/>
      <c r="M1598" s="252"/>
      <c r="N1598" s="252"/>
      <c r="O1598" s="180"/>
      <c r="P1598" s="180"/>
      <c r="Q1598" s="180"/>
      <c r="R1598" s="180"/>
      <c r="S1598" s="180"/>
      <c r="T1598" s="180"/>
      <c r="U1598" s="180"/>
      <c r="V1598" s="252"/>
      <c r="W1598" s="252"/>
      <c r="X1598" s="180"/>
      <c r="Y1598" s="180"/>
      <c r="Z1598" s="180"/>
      <c r="AA1598" s="180"/>
      <c r="AB1598" s="180"/>
      <c r="AC1598" s="180"/>
      <c r="AD1598" s="180"/>
      <c r="AE1598" s="180"/>
      <c r="AF1598" s="283"/>
      <c r="AG1598" s="283"/>
      <c r="AH1598" s="180"/>
      <c r="APH1598" s="180"/>
      <c r="API1598" s="180"/>
      <c r="APJ1598" s="180"/>
      <c r="APK1598" s="180"/>
      <c r="APL1598" s="180"/>
      <c r="APM1598" s="180"/>
      <c r="APN1598" s="180"/>
    </row>
    <row r="1599" spans="1:34 1100:1106" ht="25.5" customHeight="1">
      <c r="A1599" s="180"/>
      <c r="B1599" s="180"/>
      <c r="C1599" s="180"/>
      <c r="D1599" s="180"/>
      <c r="E1599" s="244"/>
      <c r="F1599" s="180"/>
      <c r="G1599" s="180"/>
      <c r="H1599" s="180"/>
      <c r="I1599" s="180"/>
      <c r="J1599" s="180"/>
      <c r="K1599" s="252"/>
      <c r="L1599" s="252"/>
      <c r="M1599" s="252"/>
      <c r="N1599" s="252"/>
      <c r="O1599" s="180"/>
      <c r="P1599" s="180"/>
      <c r="Q1599" s="180"/>
      <c r="R1599" s="180"/>
      <c r="S1599" s="180"/>
      <c r="T1599" s="180"/>
      <c r="U1599" s="180"/>
      <c r="V1599" s="252"/>
      <c r="W1599" s="252"/>
      <c r="X1599" s="180"/>
      <c r="Y1599" s="180"/>
      <c r="Z1599" s="180"/>
      <c r="AA1599" s="180"/>
      <c r="AB1599" s="180"/>
      <c r="AC1599" s="180"/>
      <c r="AD1599" s="180"/>
      <c r="AE1599" s="180"/>
      <c r="AF1599" s="283"/>
      <c r="AG1599" s="283"/>
      <c r="AH1599" s="180"/>
      <c r="APH1599" s="180"/>
      <c r="API1599" s="180"/>
      <c r="APJ1599" s="180"/>
      <c r="APK1599" s="180"/>
      <c r="APL1599" s="180"/>
      <c r="APM1599" s="180"/>
      <c r="APN1599" s="180"/>
    </row>
    <row r="1600" spans="1:34 1100:1106" ht="25.5" customHeight="1">
      <c r="A1600" s="180"/>
      <c r="B1600" s="180"/>
      <c r="C1600" s="180"/>
      <c r="D1600" s="180"/>
      <c r="E1600" s="244"/>
      <c r="F1600" s="180"/>
      <c r="G1600" s="180"/>
      <c r="H1600" s="180"/>
      <c r="I1600" s="180"/>
      <c r="J1600" s="180"/>
      <c r="K1600" s="252"/>
      <c r="L1600" s="252"/>
      <c r="M1600" s="252"/>
      <c r="N1600" s="252"/>
      <c r="O1600" s="180"/>
      <c r="P1600" s="180"/>
      <c r="Q1600" s="180"/>
      <c r="R1600" s="180"/>
      <c r="S1600" s="180"/>
      <c r="T1600" s="180"/>
      <c r="U1600" s="180"/>
      <c r="V1600" s="252"/>
      <c r="W1600" s="252"/>
      <c r="X1600" s="180"/>
      <c r="Y1600" s="180"/>
      <c r="Z1600" s="180"/>
      <c r="AA1600" s="180"/>
      <c r="AB1600" s="180"/>
      <c r="AC1600" s="180"/>
      <c r="AD1600" s="180"/>
      <c r="AE1600" s="180"/>
      <c r="AF1600" s="283"/>
      <c r="AG1600" s="283"/>
      <c r="AH1600" s="180"/>
      <c r="APH1600" s="180"/>
      <c r="API1600" s="180"/>
      <c r="APJ1600" s="180"/>
      <c r="APK1600" s="180"/>
      <c r="APL1600" s="180"/>
      <c r="APM1600" s="180"/>
      <c r="APN1600" s="180"/>
    </row>
    <row r="1601" spans="1:34 1100:1106" ht="25.5" customHeight="1">
      <c r="A1601" s="180"/>
      <c r="B1601" s="180"/>
      <c r="C1601" s="180"/>
      <c r="D1601" s="180"/>
      <c r="E1601" s="244"/>
      <c r="F1601" s="180"/>
      <c r="G1601" s="180"/>
      <c r="H1601" s="180"/>
      <c r="I1601" s="180"/>
      <c r="J1601" s="180"/>
      <c r="K1601" s="252"/>
      <c r="L1601" s="252"/>
      <c r="M1601" s="252"/>
      <c r="N1601" s="252"/>
      <c r="O1601" s="180"/>
      <c r="P1601" s="180"/>
      <c r="Q1601" s="180"/>
      <c r="R1601" s="180"/>
      <c r="S1601" s="180"/>
      <c r="T1601" s="180"/>
      <c r="U1601" s="180"/>
      <c r="V1601" s="252"/>
      <c r="W1601" s="252"/>
      <c r="X1601" s="180"/>
      <c r="Y1601" s="180"/>
      <c r="Z1601" s="180"/>
      <c r="AA1601" s="180"/>
      <c r="AB1601" s="180"/>
      <c r="AC1601" s="180"/>
      <c r="AD1601" s="180"/>
      <c r="AE1601" s="180"/>
      <c r="AF1601" s="283"/>
      <c r="AG1601" s="283"/>
      <c r="AH1601" s="180"/>
      <c r="APH1601" s="180"/>
      <c r="API1601" s="180"/>
      <c r="APJ1601" s="180"/>
      <c r="APK1601" s="180"/>
      <c r="APL1601" s="180"/>
      <c r="APM1601" s="180"/>
      <c r="APN1601" s="180"/>
    </row>
    <row r="1602" spans="1:34 1100:1106" ht="25.5" customHeight="1">
      <c r="A1602" s="180"/>
      <c r="B1602" s="180"/>
      <c r="C1602" s="180"/>
      <c r="D1602" s="180"/>
      <c r="E1602" s="244"/>
      <c r="F1602" s="180"/>
      <c r="G1602" s="180"/>
      <c r="H1602" s="180"/>
      <c r="I1602" s="180"/>
      <c r="J1602" s="180"/>
      <c r="K1602" s="252"/>
      <c r="L1602" s="252"/>
      <c r="M1602" s="252"/>
      <c r="N1602" s="252"/>
      <c r="O1602" s="180"/>
      <c r="P1602" s="180"/>
      <c r="Q1602" s="180"/>
      <c r="R1602" s="180"/>
      <c r="S1602" s="180"/>
      <c r="T1602" s="180"/>
      <c r="U1602" s="180"/>
      <c r="V1602" s="252"/>
      <c r="W1602" s="252"/>
      <c r="X1602" s="180"/>
      <c r="Y1602" s="180"/>
      <c r="Z1602" s="180"/>
      <c r="AA1602" s="180"/>
      <c r="AB1602" s="180"/>
      <c r="AC1602" s="180"/>
      <c r="AD1602" s="180"/>
      <c r="AE1602" s="180"/>
      <c r="AF1602" s="283"/>
      <c r="AG1602" s="283"/>
      <c r="AH1602" s="180"/>
      <c r="APH1602" s="180"/>
      <c r="API1602" s="180"/>
      <c r="APJ1602" s="180"/>
      <c r="APK1602" s="180"/>
      <c r="APL1602" s="180"/>
      <c r="APM1602" s="180"/>
      <c r="APN1602" s="180"/>
    </row>
    <row r="1603" spans="1:34 1100:1106" ht="25.5" customHeight="1">
      <c r="A1603" s="180"/>
      <c r="B1603" s="180"/>
      <c r="C1603" s="180"/>
      <c r="D1603" s="180"/>
      <c r="E1603" s="244"/>
      <c r="F1603" s="180"/>
      <c r="G1603" s="180"/>
      <c r="H1603" s="180"/>
      <c r="I1603" s="180"/>
      <c r="J1603" s="180"/>
      <c r="K1603" s="252"/>
      <c r="L1603" s="252"/>
      <c r="M1603" s="252"/>
      <c r="N1603" s="252"/>
      <c r="O1603" s="180"/>
      <c r="P1603" s="180"/>
      <c r="Q1603" s="180"/>
      <c r="R1603" s="180"/>
      <c r="S1603" s="180"/>
      <c r="T1603" s="180"/>
      <c r="U1603" s="180"/>
      <c r="V1603" s="252"/>
      <c r="W1603" s="252"/>
      <c r="X1603" s="180"/>
      <c r="Y1603" s="180"/>
      <c r="Z1603" s="180"/>
      <c r="AA1603" s="180"/>
      <c r="AB1603" s="180"/>
      <c r="AC1603" s="180"/>
      <c r="AD1603" s="180"/>
      <c r="AE1603" s="180"/>
      <c r="AF1603" s="283"/>
      <c r="AG1603" s="283"/>
      <c r="AH1603" s="180"/>
      <c r="APH1603" s="180"/>
      <c r="API1603" s="180"/>
      <c r="APJ1603" s="180"/>
      <c r="APK1603" s="180"/>
      <c r="APL1603" s="180"/>
      <c r="APM1603" s="180"/>
      <c r="APN1603" s="180"/>
    </row>
    <row r="1604" spans="1:34 1100:1106" ht="25.5" customHeight="1">
      <c r="A1604" s="180"/>
      <c r="B1604" s="180"/>
      <c r="C1604" s="180"/>
      <c r="D1604" s="180"/>
      <c r="E1604" s="244"/>
      <c r="F1604" s="180"/>
      <c r="G1604" s="180"/>
      <c r="H1604" s="180"/>
      <c r="I1604" s="180"/>
      <c r="J1604" s="180"/>
      <c r="K1604" s="252"/>
      <c r="L1604" s="252"/>
      <c r="M1604" s="252"/>
      <c r="N1604" s="252"/>
      <c r="O1604" s="180"/>
      <c r="P1604" s="180"/>
      <c r="Q1604" s="180"/>
      <c r="R1604" s="180"/>
      <c r="S1604" s="180"/>
      <c r="T1604" s="180"/>
      <c r="U1604" s="180"/>
      <c r="V1604" s="252"/>
      <c r="W1604" s="252"/>
      <c r="X1604" s="180"/>
      <c r="Y1604" s="180"/>
      <c r="Z1604" s="180"/>
      <c r="AA1604" s="180"/>
      <c r="AB1604" s="180"/>
      <c r="AC1604" s="180"/>
      <c r="AD1604" s="180"/>
      <c r="AE1604" s="180"/>
      <c r="AF1604" s="283"/>
      <c r="AG1604" s="283"/>
      <c r="AH1604" s="180"/>
      <c r="APH1604" s="180"/>
      <c r="API1604" s="180"/>
      <c r="APJ1604" s="180"/>
      <c r="APK1604" s="180"/>
      <c r="APL1604" s="180"/>
      <c r="APM1604" s="180"/>
      <c r="APN1604" s="180"/>
    </row>
    <row r="1605" spans="1:34 1100:1106" ht="25.5" customHeight="1">
      <c r="A1605" s="180"/>
      <c r="B1605" s="180"/>
      <c r="C1605" s="180"/>
      <c r="D1605" s="180"/>
      <c r="E1605" s="244"/>
      <c r="F1605" s="180"/>
      <c r="G1605" s="180"/>
      <c r="H1605" s="180"/>
      <c r="I1605" s="180"/>
      <c r="J1605" s="180"/>
      <c r="K1605" s="252"/>
      <c r="L1605" s="252"/>
      <c r="M1605" s="252"/>
      <c r="N1605" s="252"/>
      <c r="O1605" s="180"/>
      <c r="P1605" s="180"/>
      <c r="Q1605" s="180"/>
      <c r="R1605" s="180"/>
      <c r="S1605" s="180"/>
      <c r="T1605" s="180"/>
      <c r="U1605" s="180"/>
      <c r="V1605" s="252"/>
      <c r="W1605" s="252"/>
      <c r="X1605" s="180"/>
      <c r="Y1605" s="180"/>
      <c r="Z1605" s="180"/>
      <c r="AA1605" s="180"/>
      <c r="AB1605" s="180"/>
      <c r="AC1605" s="180"/>
      <c r="AD1605" s="180"/>
      <c r="AE1605" s="180"/>
      <c r="AF1605" s="283"/>
      <c r="AG1605" s="283"/>
      <c r="AH1605" s="180"/>
      <c r="APH1605" s="180"/>
      <c r="API1605" s="180"/>
      <c r="APJ1605" s="180"/>
      <c r="APK1605" s="180"/>
      <c r="APL1605" s="180"/>
      <c r="APM1605" s="180"/>
      <c r="APN1605" s="180"/>
    </row>
    <row r="1606" spans="1:34 1100:1106" ht="25.5" customHeight="1">
      <c r="A1606" s="180"/>
      <c r="B1606" s="180"/>
      <c r="C1606" s="180"/>
      <c r="D1606" s="180"/>
      <c r="E1606" s="244"/>
      <c r="F1606" s="180"/>
      <c r="G1606" s="180"/>
      <c r="H1606" s="180"/>
      <c r="I1606" s="180"/>
      <c r="J1606" s="180"/>
      <c r="K1606" s="252"/>
      <c r="L1606" s="252"/>
      <c r="M1606" s="252"/>
      <c r="N1606" s="252"/>
      <c r="O1606" s="180"/>
      <c r="P1606" s="180"/>
      <c r="Q1606" s="180"/>
      <c r="R1606" s="180"/>
      <c r="S1606" s="180"/>
      <c r="T1606" s="180"/>
      <c r="U1606" s="180"/>
      <c r="V1606" s="252"/>
      <c r="W1606" s="252"/>
      <c r="X1606" s="180"/>
      <c r="Y1606" s="180"/>
      <c r="Z1606" s="180"/>
      <c r="AA1606" s="180"/>
      <c r="AB1606" s="180"/>
      <c r="AC1606" s="180"/>
      <c r="AD1606" s="180"/>
      <c r="AE1606" s="180"/>
      <c r="AF1606" s="283"/>
      <c r="AG1606" s="283"/>
      <c r="AH1606" s="180"/>
      <c r="APH1606" s="180"/>
      <c r="API1606" s="180"/>
      <c r="APJ1606" s="180"/>
      <c r="APK1606" s="180"/>
      <c r="APL1606" s="180"/>
      <c r="APM1606" s="180"/>
      <c r="APN1606" s="180"/>
    </row>
    <row r="1607" spans="1:34 1100:1106" ht="25.5" customHeight="1">
      <c r="A1607" s="180"/>
      <c r="B1607" s="180"/>
      <c r="C1607" s="180"/>
      <c r="D1607" s="180"/>
      <c r="E1607" s="244"/>
      <c r="F1607" s="180"/>
      <c r="G1607" s="180"/>
      <c r="H1607" s="180"/>
      <c r="I1607" s="180"/>
      <c r="J1607" s="180"/>
      <c r="K1607" s="252"/>
      <c r="L1607" s="252"/>
      <c r="M1607" s="252"/>
      <c r="N1607" s="252"/>
      <c r="O1607" s="180"/>
      <c r="P1607" s="180"/>
      <c r="Q1607" s="180"/>
      <c r="R1607" s="180"/>
      <c r="S1607" s="180"/>
      <c r="T1607" s="180"/>
      <c r="U1607" s="180"/>
      <c r="V1607" s="252"/>
      <c r="W1607" s="252"/>
      <c r="X1607" s="180"/>
      <c r="Y1607" s="180"/>
      <c r="Z1607" s="180"/>
      <c r="AA1607" s="180"/>
      <c r="AB1607" s="180"/>
      <c r="AC1607" s="180"/>
      <c r="AD1607" s="180"/>
      <c r="AE1607" s="180"/>
      <c r="AF1607" s="283"/>
      <c r="AG1607" s="283"/>
      <c r="AH1607" s="180"/>
      <c r="APH1607" s="180"/>
      <c r="API1607" s="180"/>
      <c r="APJ1607" s="180"/>
      <c r="APK1607" s="180"/>
      <c r="APL1607" s="180"/>
      <c r="APM1607" s="180"/>
      <c r="APN1607" s="180"/>
    </row>
    <row r="1608" spans="1:34 1100:1106" ht="25.5" customHeight="1">
      <c r="A1608" s="180"/>
      <c r="B1608" s="180"/>
      <c r="C1608" s="180"/>
      <c r="D1608" s="180"/>
      <c r="E1608" s="244"/>
      <c r="F1608" s="180"/>
      <c r="G1608" s="180"/>
      <c r="H1608" s="180"/>
      <c r="I1608" s="180"/>
      <c r="J1608" s="180"/>
      <c r="K1608" s="252"/>
      <c r="L1608" s="252"/>
      <c r="M1608" s="252"/>
      <c r="N1608" s="252"/>
      <c r="O1608" s="180"/>
      <c r="P1608" s="180"/>
      <c r="Q1608" s="180"/>
      <c r="R1608" s="180"/>
      <c r="S1608" s="180"/>
      <c r="T1608" s="180"/>
      <c r="U1608" s="180"/>
      <c r="V1608" s="252"/>
      <c r="W1608" s="252"/>
      <c r="X1608" s="180"/>
      <c r="Y1608" s="180"/>
      <c r="Z1608" s="180"/>
      <c r="AA1608" s="180"/>
      <c r="AB1608" s="180"/>
      <c r="AC1608" s="180"/>
      <c r="AD1608" s="180"/>
      <c r="AE1608" s="180"/>
      <c r="AF1608" s="283"/>
      <c r="AG1608" s="283"/>
      <c r="AH1608" s="180"/>
      <c r="APH1608" s="180"/>
      <c r="API1608" s="180"/>
      <c r="APJ1608" s="180"/>
      <c r="APK1608" s="180"/>
      <c r="APL1608" s="180"/>
      <c r="APM1608" s="180"/>
      <c r="APN1608" s="180"/>
    </row>
    <row r="1609" spans="1:34 1100:1106" ht="25.5" customHeight="1">
      <c r="A1609" s="180"/>
      <c r="B1609" s="180"/>
      <c r="C1609" s="180"/>
      <c r="D1609" s="180"/>
      <c r="E1609" s="244"/>
      <c r="F1609" s="180"/>
      <c r="G1609" s="180"/>
      <c r="H1609" s="180"/>
      <c r="I1609" s="180"/>
      <c r="J1609" s="180"/>
      <c r="K1609" s="252"/>
      <c r="L1609" s="252"/>
      <c r="M1609" s="252"/>
      <c r="N1609" s="252"/>
      <c r="O1609" s="180"/>
      <c r="P1609" s="180"/>
      <c r="Q1609" s="180"/>
      <c r="R1609" s="180"/>
      <c r="S1609" s="180"/>
      <c r="T1609" s="180"/>
      <c r="U1609" s="180"/>
      <c r="V1609" s="252"/>
      <c r="W1609" s="252"/>
      <c r="X1609" s="180"/>
      <c r="Y1609" s="180"/>
      <c r="Z1609" s="180"/>
      <c r="AA1609" s="180"/>
      <c r="AB1609" s="180"/>
      <c r="AC1609" s="180"/>
      <c r="AD1609" s="180"/>
      <c r="AE1609" s="180"/>
      <c r="AF1609" s="283"/>
      <c r="AG1609" s="283"/>
      <c r="AH1609" s="180"/>
      <c r="APH1609" s="180"/>
      <c r="API1609" s="180"/>
      <c r="APJ1609" s="180"/>
      <c r="APK1609" s="180"/>
      <c r="APL1609" s="180"/>
      <c r="APM1609" s="180"/>
      <c r="APN1609" s="180"/>
    </row>
  </sheetData>
  <mergeCells count="45">
    <mergeCell ref="A1:B5"/>
    <mergeCell ref="A9:Y9"/>
    <mergeCell ref="I6:J7"/>
    <mergeCell ref="K6:N6"/>
    <mergeCell ref="A79:AE79"/>
    <mergeCell ref="A105:AE105"/>
    <mergeCell ref="A142:AE142"/>
    <mergeCell ref="V7:V8"/>
    <mergeCell ref="W7:W8"/>
    <mergeCell ref="X7:X8"/>
    <mergeCell ref="Y7:Y8"/>
    <mergeCell ref="U6:U8"/>
    <mergeCell ref="T6:T8"/>
    <mergeCell ref="V37:W37"/>
    <mergeCell ref="X158:Y158"/>
    <mergeCell ref="X159:Y159"/>
    <mergeCell ref="A6:A8"/>
    <mergeCell ref="B6:B8"/>
    <mergeCell ref="C6:C7"/>
    <mergeCell ref="D6:D8"/>
    <mergeCell ref="E6:F7"/>
    <mergeCell ref="O6:O8"/>
    <mergeCell ref="P6:P8"/>
    <mergeCell ref="Q6:Q8"/>
    <mergeCell ref="R6:R8"/>
    <mergeCell ref="K7:L7"/>
    <mergeCell ref="M7:N7"/>
    <mergeCell ref="S6:S8"/>
    <mergeCell ref="V6:W6"/>
    <mergeCell ref="G6:H7"/>
    <mergeCell ref="AG1:AH5"/>
    <mergeCell ref="X6:Y6"/>
    <mergeCell ref="AH6:AH9"/>
    <mergeCell ref="Z7:Z9"/>
    <mergeCell ref="AA7:AA9"/>
    <mergeCell ref="AB7:AB9"/>
    <mergeCell ref="AC7:AC9"/>
    <mergeCell ref="Z6:AC6"/>
    <mergeCell ref="AD6:AE8"/>
    <mergeCell ref="AF6:AG8"/>
    <mergeCell ref="C1:AF1"/>
    <mergeCell ref="C2:AF2"/>
    <mergeCell ref="C3:AF3"/>
    <mergeCell ref="C4:AF4"/>
    <mergeCell ref="C5:AF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METAS TRAMO (4)</vt:lpstr>
      <vt:lpstr>METAS TRAMO (3)</vt:lpstr>
      <vt:lpstr>METAS TRAMO  (2)</vt:lpstr>
      <vt:lpstr>METAS TRAMO 1</vt:lpstr>
      <vt:lpstr>RESUMEN TRAMOS</vt:lpstr>
      <vt:lpstr> CARGAS de LEY PERMISIBLE ESP´S</vt:lpstr>
      <vt:lpstr>OBJ DE CALIDAD TRAMOS</vt:lpstr>
      <vt:lpstr>CRITERIOS EVALUACIÓN METAS</vt:lpstr>
      <vt:lpstr>MATRIZ DE EVALAUCION METAS</vt:lpstr>
      <vt:lpstr>PROCESO DE EVALUACIÓN</vt:lpstr>
      <vt:lpstr>CMP Y O DE CALIDAD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MIguel Andres</dc:creator>
  <cp:lastModifiedBy>Pedro Mancera</cp:lastModifiedBy>
  <cp:lastPrinted>2020-08-22T20:36:56Z</cp:lastPrinted>
  <dcterms:created xsi:type="dcterms:W3CDTF">2020-05-29T13:35:39Z</dcterms:created>
  <dcterms:modified xsi:type="dcterms:W3CDTF">2020-08-24T05:58:41Z</dcterms:modified>
</cp:coreProperties>
</file>